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ropbox\MATRIZ LISTAS DE PRECIOS\07 JULIO\"/>
    </mc:Choice>
  </mc:AlternateContent>
  <xr:revisionPtr revIDLastSave="0" documentId="13_ncr:1_{CB332366-BED5-4A7C-94BC-9B1C628D1CDA}" xr6:coauthVersionLast="47" xr6:coauthVersionMax="47" xr10:uidLastSave="{00000000-0000-0000-0000-000000000000}"/>
  <bookViews>
    <workbookView xWindow="-120" yWindow="225" windowWidth="29040" windowHeight="15375" xr2:uid="{00000000-000D-0000-FFFF-FFFF00000000}"/>
  </bookViews>
  <sheets>
    <sheet name="LISTADO" sheetId="3" r:id="rId1"/>
    <sheet name="CTAS BANCARIAS" sheetId="4" r:id="rId2"/>
  </sheets>
  <definedNames>
    <definedName name="_xlnm._FilterDatabase" localSheetId="0" hidden="1">LISTADO!$A$18:$O$5132</definedName>
    <definedName name="_xlnm.Print_Area" localSheetId="0">LISTADO!$A$1130:$B$1160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20" i="3" l="1"/>
  <c r="H2020" i="3"/>
  <c r="I2020" i="3" s="1"/>
  <c r="H2014" i="3"/>
  <c r="I2014" i="3" s="1"/>
  <c r="M2014" i="3"/>
  <c r="M2656" i="3"/>
  <c r="H2656" i="3"/>
  <c r="I2656" i="3" s="1"/>
  <c r="M2655" i="3"/>
  <c r="H2655" i="3"/>
  <c r="I2655" i="3" s="1"/>
  <c r="M2654" i="3"/>
  <c r="H2654" i="3"/>
  <c r="I2654" i="3" s="1"/>
  <c r="M2650" i="3"/>
  <c r="H2650" i="3"/>
  <c r="I2650" i="3" s="1"/>
  <c r="M3116" i="3"/>
  <c r="H3116" i="3"/>
  <c r="I3116" i="3" s="1"/>
  <c r="M2973" i="3"/>
  <c r="H2973" i="3"/>
  <c r="I2973" i="3" s="1"/>
  <c r="M2642" i="3"/>
  <c r="H2642" i="3"/>
  <c r="I2642" i="3" s="1"/>
  <c r="M4100" i="3"/>
  <c r="H4100" i="3"/>
  <c r="I4100" i="3" s="1"/>
  <c r="M3169" i="3"/>
  <c r="H3169" i="3"/>
  <c r="I3169" i="3" s="1"/>
  <c r="M3168" i="3"/>
  <c r="H3168" i="3"/>
  <c r="I3168" i="3" s="1"/>
  <c r="M3166" i="3"/>
  <c r="H3166" i="3"/>
  <c r="I3166" i="3" s="1"/>
  <c r="M3165" i="3"/>
  <c r="H3165" i="3"/>
  <c r="I3165" i="3" s="1"/>
  <c r="M1224" i="3"/>
  <c r="H1224" i="3"/>
  <c r="I1224" i="3" s="1"/>
  <c r="L1224" i="3" s="1"/>
  <c r="M681" i="3"/>
  <c r="H681" i="3"/>
  <c r="I681" i="3" s="1"/>
  <c r="M3057" i="3"/>
  <c r="H3057" i="3"/>
  <c r="I3057" i="3" s="1"/>
  <c r="M3059" i="3"/>
  <c r="H3059" i="3"/>
  <c r="I3059" i="3" s="1"/>
  <c r="M3067" i="3"/>
  <c r="H3067" i="3"/>
  <c r="I3067" i="3" s="1"/>
  <c r="K2014" i="3" l="1"/>
  <c r="J2014" i="3"/>
  <c r="J2020" i="3"/>
  <c r="L2020" i="3"/>
  <c r="K2020" i="3"/>
  <c r="L2014" i="3"/>
  <c r="L2650" i="3"/>
  <c r="K2650" i="3"/>
  <c r="J2650" i="3"/>
  <c r="L2654" i="3"/>
  <c r="K2654" i="3"/>
  <c r="J2654" i="3"/>
  <c r="L2655" i="3"/>
  <c r="K2655" i="3"/>
  <c r="J2655" i="3"/>
  <c r="L2656" i="3"/>
  <c r="K2656" i="3"/>
  <c r="J2656" i="3"/>
  <c r="K3116" i="3"/>
  <c r="J3116" i="3"/>
  <c r="L3116" i="3"/>
  <c r="J2973" i="3"/>
  <c r="L2973" i="3"/>
  <c r="K2973" i="3"/>
  <c r="L2642" i="3"/>
  <c r="K2642" i="3"/>
  <c r="J2642" i="3"/>
  <c r="L4100" i="3"/>
  <c r="K4100" i="3"/>
  <c r="J4100" i="3"/>
  <c r="L3165" i="3"/>
  <c r="K3165" i="3"/>
  <c r="J3165" i="3"/>
  <c r="J3166" i="3"/>
  <c r="L3166" i="3"/>
  <c r="K3166" i="3"/>
  <c r="L3168" i="3"/>
  <c r="K3168" i="3"/>
  <c r="J3168" i="3"/>
  <c r="J3169" i="3"/>
  <c r="L3169" i="3"/>
  <c r="K3169" i="3"/>
  <c r="J1224" i="3"/>
  <c r="K1224" i="3"/>
  <c r="L681" i="3"/>
  <c r="K681" i="3"/>
  <c r="J681" i="3"/>
  <c r="L3059" i="3"/>
  <c r="K3059" i="3"/>
  <c r="J3059" i="3"/>
  <c r="L3057" i="3"/>
  <c r="K3057" i="3"/>
  <c r="J3057" i="3"/>
  <c r="L3067" i="3"/>
  <c r="K3067" i="3"/>
  <c r="J3067" i="3"/>
  <c r="M2335" i="3" l="1"/>
  <c r="H2335" i="3"/>
  <c r="I2335" i="3" s="1"/>
  <c r="M4290" i="3"/>
  <c r="H4290" i="3"/>
  <c r="I4290" i="3" s="1"/>
  <c r="M2414" i="3"/>
  <c r="H2414" i="3"/>
  <c r="I2414" i="3" s="1"/>
  <c r="M2401" i="3"/>
  <c r="H2401" i="3"/>
  <c r="I2401" i="3" s="1"/>
  <c r="L2335" i="3" l="1"/>
  <c r="K2335" i="3"/>
  <c r="J2335" i="3"/>
  <c r="K4290" i="3"/>
  <c r="J4290" i="3"/>
  <c r="L4290" i="3"/>
  <c r="L2414" i="3"/>
  <c r="K2414" i="3"/>
  <c r="J2414" i="3"/>
  <c r="L2401" i="3"/>
  <c r="K2401" i="3"/>
  <c r="J2401" i="3"/>
  <c r="M155" i="3" l="1"/>
  <c r="H155" i="3"/>
  <c r="I155" i="3" s="1"/>
  <c r="M4249" i="3"/>
  <c r="H4249" i="3"/>
  <c r="I4249" i="3" s="1"/>
  <c r="M4391" i="3"/>
  <c r="H4391" i="3"/>
  <c r="I4391" i="3" s="1"/>
  <c r="M2482" i="3"/>
  <c r="H2482" i="3"/>
  <c r="I2482" i="3" s="1"/>
  <c r="K155" i="3" l="1"/>
  <c r="J155" i="3"/>
  <c r="L155" i="3"/>
  <c r="K4249" i="3"/>
  <c r="J4249" i="3"/>
  <c r="L4249" i="3"/>
  <c r="K4391" i="3"/>
  <c r="J4391" i="3"/>
  <c r="L4391" i="3"/>
  <c r="L2482" i="3"/>
  <c r="K2482" i="3"/>
  <c r="J2482" i="3"/>
  <c r="M1217" i="3" l="1"/>
  <c r="H1217" i="3"/>
  <c r="I1217" i="3" s="1"/>
  <c r="M793" i="3"/>
  <c r="H793" i="3"/>
  <c r="I793" i="3" s="1"/>
  <c r="M685" i="3"/>
  <c r="H685" i="3"/>
  <c r="I685" i="3" s="1"/>
  <c r="K1217" i="3" l="1"/>
  <c r="J1217" i="3"/>
  <c r="L1217" i="3"/>
  <c r="J793" i="3"/>
  <c r="L793" i="3"/>
  <c r="K793" i="3"/>
  <c r="L685" i="3"/>
  <c r="J685" i="3"/>
  <c r="K685" i="3"/>
  <c r="M2660" i="3"/>
  <c r="H2660" i="3"/>
  <c r="I2660" i="3" s="1"/>
  <c r="M2643" i="3"/>
  <c r="H2643" i="3"/>
  <c r="I2643" i="3" s="1"/>
  <c r="M2617" i="3"/>
  <c r="H2617" i="3"/>
  <c r="I2617" i="3" s="1"/>
  <c r="L2660" i="3" l="1"/>
  <c r="K2660" i="3"/>
  <c r="J2660" i="3"/>
  <c r="L2617" i="3"/>
  <c r="K2617" i="3"/>
  <c r="J2617" i="3"/>
  <c r="L2643" i="3"/>
  <c r="K2643" i="3"/>
  <c r="J2643" i="3"/>
  <c r="M1575" i="3" l="1"/>
  <c r="H1575" i="3"/>
  <c r="I1575" i="3" s="1"/>
  <c r="M1871" i="3"/>
  <c r="H1871" i="3"/>
  <c r="I1871" i="3" s="1"/>
  <c r="M631" i="3"/>
  <c r="H631" i="3"/>
  <c r="I631" i="3" s="1"/>
  <c r="M2120" i="3"/>
  <c r="H2120" i="3"/>
  <c r="I2120" i="3" s="1"/>
  <c r="M545" i="3"/>
  <c r="H545" i="3"/>
  <c r="I545" i="3" s="1"/>
  <c r="M542" i="3"/>
  <c r="H542" i="3"/>
  <c r="I542" i="3" s="1"/>
  <c r="M2613" i="3"/>
  <c r="H2613" i="3"/>
  <c r="I2613" i="3" s="1"/>
  <c r="M2651" i="3"/>
  <c r="H2651" i="3"/>
  <c r="I2651" i="3" s="1"/>
  <c r="M1410" i="3"/>
  <c r="H1410" i="3"/>
  <c r="I1410" i="3" s="1"/>
  <c r="M1689" i="3"/>
  <c r="H1689" i="3"/>
  <c r="I1689" i="3" s="1"/>
  <c r="M1646" i="3"/>
  <c r="H1646" i="3"/>
  <c r="I1646" i="3" s="1"/>
  <c r="L1575" i="3" l="1"/>
  <c r="K1575" i="3"/>
  <c r="J1575" i="3"/>
  <c r="K1871" i="3"/>
  <c r="J1871" i="3"/>
  <c r="L1871" i="3"/>
  <c r="K631" i="3"/>
  <c r="J631" i="3"/>
  <c r="L631" i="3"/>
  <c r="L2120" i="3"/>
  <c r="K2120" i="3"/>
  <c r="J2120" i="3"/>
  <c r="L542" i="3"/>
  <c r="K542" i="3"/>
  <c r="J542" i="3"/>
  <c r="J545" i="3"/>
  <c r="L545" i="3"/>
  <c r="K545" i="3"/>
  <c r="L2651" i="3"/>
  <c r="K2651" i="3"/>
  <c r="J2651" i="3"/>
  <c r="L2613" i="3"/>
  <c r="K2613" i="3"/>
  <c r="J2613" i="3"/>
  <c r="L1410" i="3"/>
  <c r="K1410" i="3"/>
  <c r="J1410" i="3"/>
  <c r="K1689" i="3"/>
  <c r="J1689" i="3"/>
  <c r="L1689" i="3"/>
  <c r="L1646" i="3"/>
  <c r="K1646" i="3"/>
  <c r="J1646" i="3"/>
  <c r="M1564" i="3" l="1"/>
  <c r="H1564" i="3"/>
  <c r="I1564" i="3" s="1"/>
  <c r="H3901" i="3"/>
  <c r="I3901" i="3" s="1"/>
  <c r="L1564" i="3" l="1"/>
  <c r="K1564" i="3"/>
  <c r="J1564" i="3"/>
  <c r="M282" i="3"/>
  <c r="H282" i="3"/>
  <c r="I282" i="3" s="1"/>
  <c r="M1919" i="3"/>
  <c r="H1919" i="3"/>
  <c r="I1919" i="3" s="1"/>
  <c r="M2282" i="3"/>
  <c r="H2282" i="3"/>
  <c r="I2282" i="3" s="1"/>
  <c r="M2378" i="3"/>
  <c r="H2378" i="3"/>
  <c r="I2378" i="3" s="1"/>
  <c r="L282" i="3" l="1"/>
  <c r="K282" i="3"/>
  <c r="J282" i="3"/>
  <c r="L1919" i="3"/>
  <c r="K1919" i="3"/>
  <c r="J1919" i="3"/>
  <c r="K2282" i="3"/>
  <c r="J2282" i="3"/>
  <c r="L2282" i="3"/>
  <c r="L2378" i="3"/>
  <c r="K2378" i="3"/>
  <c r="J2378" i="3"/>
  <c r="M1269" i="3" l="1"/>
  <c r="H1269" i="3"/>
  <c r="I1269" i="3" s="1"/>
  <c r="M1268" i="3"/>
  <c r="H1268" i="3"/>
  <c r="I1268" i="3" s="1"/>
  <c r="M1266" i="3"/>
  <c r="H1266" i="3"/>
  <c r="I1266" i="3" s="1"/>
  <c r="M1265" i="3"/>
  <c r="H1265" i="3"/>
  <c r="I1265" i="3" s="1"/>
  <c r="M1274" i="3"/>
  <c r="H1274" i="3"/>
  <c r="I1274" i="3" s="1"/>
  <c r="K1269" i="3" l="1"/>
  <c r="J1269" i="3"/>
  <c r="L1269" i="3"/>
  <c r="L1268" i="3"/>
  <c r="K1268" i="3"/>
  <c r="J1268" i="3"/>
  <c r="L1265" i="3"/>
  <c r="K1265" i="3"/>
  <c r="J1265" i="3"/>
  <c r="K1266" i="3"/>
  <c r="J1266" i="3"/>
  <c r="L1266" i="3"/>
  <c r="K1274" i="3"/>
  <c r="J1274" i="3"/>
  <c r="L1274" i="3"/>
  <c r="M534" i="3" l="1"/>
  <c r="H534" i="3"/>
  <c r="I534" i="3" s="1"/>
  <c r="L534" i="3" l="1"/>
  <c r="K534" i="3"/>
  <c r="J534" i="3"/>
  <c r="M2273" i="3" l="1"/>
  <c r="H2273" i="3"/>
  <c r="I2273" i="3" s="1"/>
  <c r="M2108" i="3"/>
  <c r="H2108" i="3"/>
  <c r="I2108" i="3" s="1"/>
  <c r="M1562" i="3"/>
  <c r="H1562" i="3"/>
  <c r="I1562" i="3" s="1"/>
  <c r="L2273" i="3" l="1"/>
  <c r="K2273" i="3"/>
  <c r="J2273" i="3"/>
  <c r="K2108" i="3"/>
  <c r="J2108" i="3"/>
  <c r="L2108" i="3"/>
  <c r="K1562" i="3"/>
  <c r="J1562" i="3"/>
  <c r="L1562" i="3"/>
  <c r="M849" i="3" l="1"/>
  <c r="H849" i="3"/>
  <c r="I849" i="3" s="1"/>
  <c r="M731" i="3"/>
  <c r="H731" i="3"/>
  <c r="I731" i="3" s="1"/>
  <c r="M730" i="3"/>
  <c r="H730" i="3"/>
  <c r="I730" i="3" s="1"/>
  <c r="M482" i="3"/>
  <c r="H482" i="3"/>
  <c r="I482" i="3" s="1"/>
  <c r="M481" i="3"/>
  <c r="H481" i="3"/>
  <c r="I481" i="3" s="1"/>
  <c r="M480" i="3"/>
  <c r="H480" i="3"/>
  <c r="I480" i="3" s="1"/>
  <c r="M479" i="3"/>
  <c r="H479" i="3"/>
  <c r="I479" i="3" s="1"/>
  <c r="M478" i="3"/>
  <c r="H478" i="3"/>
  <c r="I478" i="3" s="1"/>
  <c r="M366" i="3"/>
  <c r="H366" i="3"/>
  <c r="I366" i="3" s="1"/>
  <c r="M365" i="3"/>
  <c r="H365" i="3"/>
  <c r="I365" i="3" s="1"/>
  <c r="M364" i="3"/>
  <c r="H364" i="3"/>
  <c r="I364" i="3" s="1"/>
  <c r="M363" i="3"/>
  <c r="H363" i="3"/>
  <c r="I363" i="3" s="1"/>
  <c r="M362" i="3"/>
  <c r="H362" i="3"/>
  <c r="I362" i="3" s="1"/>
  <c r="M361" i="3"/>
  <c r="H361" i="3"/>
  <c r="I361" i="3" s="1"/>
  <c r="M360" i="3"/>
  <c r="H360" i="3"/>
  <c r="I360" i="3" s="1"/>
  <c r="M359" i="3"/>
  <c r="H359" i="3"/>
  <c r="I359" i="3" s="1"/>
  <c r="M358" i="3"/>
  <c r="H358" i="3"/>
  <c r="I358" i="3" s="1"/>
  <c r="M357" i="3"/>
  <c r="H357" i="3"/>
  <c r="I357" i="3" s="1"/>
  <c r="K849" i="3" l="1"/>
  <c r="J849" i="3"/>
  <c r="L849" i="3"/>
  <c r="L730" i="3"/>
  <c r="K730" i="3"/>
  <c r="J730" i="3"/>
  <c r="L731" i="3"/>
  <c r="K731" i="3"/>
  <c r="J731" i="3"/>
  <c r="L360" i="3"/>
  <c r="J360" i="3"/>
  <c r="K360" i="3"/>
  <c r="L362" i="3"/>
  <c r="K362" i="3"/>
  <c r="J362" i="3"/>
  <c r="L479" i="3"/>
  <c r="J479" i="3"/>
  <c r="K479" i="3"/>
  <c r="K358" i="3"/>
  <c r="L358" i="3"/>
  <c r="J358" i="3"/>
  <c r="L364" i="3"/>
  <c r="J364" i="3"/>
  <c r="K364" i="3"/>
  <c r="L357" i="3"/>
  <c r="K357" i="3"/>
  <c r="J357" i="3"/>
  <c r="L478" i="3"/>
  <c r="K478" i="3"/>
  <c r="J478" i="3"/>
  <c r="L363" i="3"/>
  <c r="K363" i="3"/>
  <c r="J363" i="3"/>
  <c r="L359" i="3"/>
  <c r="K359" i="3"/>
  <c r="J359" i="3"/>
  <c r="L480" i="3"/>
  <c r="K480" i="3"/>
  <c r="J480" i="3"/>
  <c r="L481" i="3"/>
  <c r="K481" i="3"/>
  <c r="J481" i="3"/>
  <c r="L365" i="3"/>
  <c r="K365" i="3"/>
  <c r="J365" i="3"/>
  <c r="L482" i="3"/>
  <c r="K482" i="3"/>
  <c r="J482" i="3"/>
  <c r="L361" i="3"/>
  <c r="K361" i="3"/>
  <c r="J361" i="3"/>
  <c r="K366" i="3"/>
  <c r="L366" i="3"/>
  <c r="J366" i="3"/>
  <c r="M3496" i="3" l="1"/>
  <c r="H3496" i="3"/>
  <c r="I3496" i="3" s="1"/>
  <c r="M3942" i="3"/>
  <c r="H3942" i="3"/>
  <c r="I3942" i="3" s="1"/>
  <c r="M2080" i="3"/>
  <c r="H2080" i="3"/>
  <c r="I2080" i="3" s="1"/>
  <c r="M2073" i="3"/>
  <c r="H2073" i="3"/>
  <c r="I2073" i="3" s="1"/>
  <c r="M3239" i="3"/>
  <c r="H3239" i="3"/>
  <c r="I3239" i="3" s="1"/>
  <c r="M3970" i="3"/>
  <c r="H3970" i="3"/>
  <c r="I3970" i="3" s="1"/>
  <c r="M3381" i="3"/>
  <c r="H3381" i="3"/>
  <c r="I3381" i="3" s="1"/>
  <c r="J3496" i="3" l="1"/>
  <c r="L3496" i="3"/>
  <c r="K3496" i="3"/>
  <c r="L3942" i="3"/>
  <c r="K3942" i="3"/>
  <c r="J3942" i="3"/>
  <c r="L2080" i="3"/>
  <c r="K2080" i="3"/>
  <c r="J2080" i="3"/>
  <c r="L2073" i="3"/>
  <c r="K2073" i="3"/>
  <c r="J2073" i="3"/>
  <c r="J3239" i="3"/>
  <c r="L3239" i="3"/>
  <c r="K3239" i="3"/>
  <c r="K3970" i="3"/>
  <c r="J3970" i="3"/>
  <c r="L3970" i="3"/>
  <c r="L3381" i="3"/>
  <c r="K3381" i="3"/>
  <c r="J3381" i="3"/>
  <c r="M1675" i="3" l="1"/>
  <c r="H1675" i="3"/>
  <c r="I1675" i="3" s="1"/>
  <c r="H2585" i="3"/>
  <c r="I2585" i="3" s="1"/>
  <c r="H2580" i="3"/>
  <c r="I2580" i="3" s="1"/>
  <c r="H2579" i="3"/>
  <c r="I2579" i="3" s="1"/>
  <c r="H2578" i="3"/>
  <c r="I2578" i="3" s="1"/>
  <c r="H2568" i="3"/>
  <c r="I2568" i="3" s="1"/>
  <c r="H2567" i="3"/>
  <c r="I2567" i="3" s="1"/>
  <c r="H2566" i="3"/>
  <c r="I2566" i="3" s="1"/>
  <c r="H2557" i="3"/>
  <c r="M2589" i="3"/>
  <c r="H2589" i="3"/>
  <c r="I2589" i="3" s="1"/>
  <c r="M2588" i="3"/>
  <c r="H2588" i="3"/>
  <c r="I2588" i="3" s="1"/>
  <c r="M2587" i="3"/>
  <c r="H2587" i="3"/>
  <c r="I2587" i="3" s="1"/>
  <c r="M2586" i="3"/>
  <c r="H2586" i="3"/>
  <c r="I2586" i="3" s="1"/>
  <c r="M2585" i="3"/>
  <c r="M2584" i="3"/>
  <c r="H2584" i="3"/>
  <c r="I2584" i="3" s="1"/>
  <c r="M2583" i="3"/>
  <c r="H2583" i="3"/>
  <c r="I2583" i="3" s="1"/>
  <c r="M2582" i="3"/>
  <c r="H2582" i="3"/>
  <c r="I2582" i="3" s="1"/>
  <c r="M2581" i="3"/>
  <c r="H2581" i="3"/>
  <c r="I2581" i="3" s="1"/>
  <c r="M2580" i="3"/>
  <c r="M2579" i="3"/>
  <c r="M2578" i="3"/>
  <c r="M2577" i="3"/>
  <c r="H2577" i="3"/>
  <c r="I2577" i="3" s="1"/>
  <c r="L2577" i="3" s="1"/>
  <c r="M2576" i="3"/>
  <c r="H2576" i="3"/>
  <c r="I2576" i="3" s="1"/>
  <c r="M2575" i="3"/>
  <c r="H2575" i="3"/>
  <c r="I2575" i="3" s="1"/>
  <c r="M2574" i="3"/>
  <c r="H2574" i="3"/>
  <c r="I2574" i="3" s="1"/>
  <c r="M2573" i="3"/>
  <c r="H2573" i="3"/>
  <c r="I2573" i="3" s="1"/>
  <c r="M2572" i="3"/>
  <c r="H2572" i="3"/>
  <c r="I2572" i="3" s="1"/>
  <c r="M2571" i="3"/>
  <c r="H2571" i="3"/>
  <c r="I2571" i="3" s="1"/>
  <c r="M2570" i="3"/>
  <c r="H2570" i="3"/>
  <c r="I2570" i="3" s="1"/>
  <c r="M2569" i="3"/>
  <c r="H2569" i="3"/>
  <c r="I2569" i="3" s="1"/>
  <c r="M2568" i="3"/>
  <c r="M2567" i="3"/>
  <c r="M2566" i="3"/>
  <c r="M2565" i="3"/>
  <c r="H2565" i="3"/>
  <c r="I2565" i="3" s="1"/>
  <c r="M2564" i="3"/>
  <c r="H2564" i="3"/>
  <c r="I2564" i="3" s="1"/>
  <c r="M2563" i="3"/>
  <c r="H2563" i="3"/>
  <c r="I2563" i="3" s="1"/>
  <c r="M2562" i="3"/>
  <c r="H2562" i="3"/>
  <c r="I2562" i="3" s="1"/>
  <c r="M2561" i="3"/>
  <c r="H2561" i="3"/>
  <c r="I2561" i="3" s="1"/>
  <c r="M2560" i="3"/>
  <c r="H2560" i="3"/>
  <c r="I2560" i="3" s="1"/>
  <c r="M2559" i="3"/>
  <c r="H2559" i="3"/>
  <c r="I2559" i="3" s="1"/>
  <c r="H2558" i="3"/>
  <c r="M2125" i="3"/>
  <c r="H2125" i="3"/>
  <c r="I2125" i="3" s="1"/>
  <c r="M2516" i="3"/>
  <c r="H2516" i="3"/>
  <c r="I2516" i="3" s="1"/>
  <c r="M2517" i="3"/>
  <c r="H2517" i="3"/>
  <c r="I2517" i="3" s="1"/>
  <c r="M1893" i="3"/>
  <c r="H1893" i="3"/>
  <c r="I1893" i="3" s="1"/>
  <c r="M1912" i="3"/>
  <c r="H1912" i="3"/>
  <c r="I1912" i="3" s="1"/>
  <c r="M1108" i="3"/>
  <c r="H1108" i="3"/>
  <c r="I1108" i="3" s="1"/>
  <c r="M989" i="3"/>
  <c r="H989" i="3"/>
  <c r="I989" i="3" s="1"/>
  <c r="M994" i="3"/>
  <c r="H994" i="3"/>
  <c r="I994" i="3" s="1"/>
  <c r="M990" i="3"/>
  <c r="H990" i="3"/>
  <c r="I990" i="3" s="1"/>
  <c r="M996" i="3"/>
  <c r="H996" i="3"/>
  <c r="I996" i="3" s="1"/>
  <c r="M1038" i="3"/>
  <c r="H1038" i="3"/>
  <c r="I1038" i="3" s="1"/>
  <c r="M4362" i="3"/>
  <c r="H4362" i="3"/>
  <c r="I4362" i="3" s="1"/>
  <c r="K1675" i="3" l="1"/>
  <c r="J1675" i="3"/>
  <c r="L1675" i="3"/>
  <c r="L2559" i="3"/>
  <c r="K2559" i="3"/>
  <c r="J2559" i="3"/>
  <c r="L2565" i="3"/>
  <c r="K2565" i="3"/>
  <c r="J2565" i="3"/>
  <c r="L2571" i="3"/>
  <c r="K2571" i="3"/>
  <c r="J2571" i="3"/>
  <c r="L2583" i="3"/>
  <c r="K2583" i="3"/>
  <c r="J2583" i="3"/>
  <c r="L2589" i="3"/>
  <c r="K2589" i="3"/>
  <c r="J2589" i="3"/>
  <c r="L2561" i="3"/>
  <c r="K2561" i="3"/>
  <c r="J2561" i="3"/>
  <c r="L2567" i="3"/>
  <c r="K2567" i="3"/>
  <c r="J2567" i="3"/>
  <c r="L2573" i="3"/>
  <c r="J2573" i="3"/>
  <c r="K2573" i="3"/>
  <c r="L2579" i="3"/>
  <c r="K2579" i="3"/>
  <c r="J2579" i="3"/>
  <c r="L2585" i="3"/>
  <c r="K2585" i="3"/>
  <c r="J2585" i="3"/>
  <c r="J2563" i="3"/>
  <c r="L2563" i="3"/>
  <c r="K2563" i="3"/>
  <c r="L2569" i="3"/>
  <c r="K2569" i="3"/>
  <c r="J2569" i="3"/>
  <c r="L2575" i="3"/>
  <c r="K2575" i="3"/>
  <c r="J2575" i="3"/>
  <c r="L2581" i="3"/>
  <c r="K2581" i="3"/>
  <c r="J2581" i="3"/>
  <c r="L2587" i="3"/>
  <c r="K2587" i="3"/>
  <c r="J2587" i="3"/>
  <c r="L2570" i="3"/>
  <c r="K2570" i="3"/>
  <c r="J2570" i="3"/>
  <c r="J2577" i="3"/>
  <c r="L2584" i="3"/>
  <c r="K2584" i="3"/>
  <c r="J2584" i="3"/>
  <c r="L2574" i="3"/>
  <c r="K2574" i="3"/>
  <c r="J2574" i="3"/>
  <c r="K2577" i="3"/>
  <c r="L2564" i="3"/>
  <c r="K2564" i="3"/>
  <c r="J2564" i="3"/>
  <c r="L2588" i="3"/>
  <c r="K2588" i="3"/>
  <c r="J2588" i="3"/>
  <c r="L2578" i="3"/>
  <c r="K2578" i="3"/>
  <c r="J2578" i="3"/>
  <c r="L2568" i="3"/>
  <c r="K2568" i="3"/>
  <c r="J2568" i="3"/>
  <c r="L2582" i="3"/>
  <c r="K2582" i="3"/>
  <c r="J2582" i="3"/>
  <c r="L2562" i="3"/>
  <c r="K2562" i="3"/>
  <c r="J2562" i="3"/>
  <c r="L2572" i="3"/>
  <c r="K2572" i="3"/>
  <c r="J2572" i="3"/>
  <c r="L2586" i="3"/>
  <c r="K2586" i="3"/>
  <c r="J2586" i="3"/>
  <c r="L2576" i="3"/>
  <c r="K2576" i="3"/>
  <c r="J2576" i="3"/>
  <c r="L2566" i="3"/>
  <c r="K2566" i="3"/>
  <c r="J2566" i="3"/>
  <c r="L2560" i="3"/>
  <c r="K2560" i="3"/>
  <c r="J2560" i="3"/>
  <c r="L2580" i="3"/>
  <c r="K2580" i="3"/>
  <c r="J2580" i="3"/>
  <c r="L2125" i="3"/>
  <c r="K2125" i="3"/>
  <c r="J2125" i="3"/>
  <c r="L2517" i="3"/>
  <c r="K2517" i="3"/>
  <c r="J2517" i="3"/>
  <c r="L2516" i="3"/>
  <c r="K2516" i="3"/>
  <c r="J2516" i="3"/>
  <c r="L1893" i="3"/>
  <c r="K1893" i="3"/>
  <c r="J1893" i="3"/>
  <c r="K1912" i="3"/>
  <c r="J1912" i="3"/>
  <c r="L1912" i="3"/>
  <c r="K1108" i="3"/>
  <c r="J1108" i="3"/>
  <c r="L1108" i="3"/>
  <c r="K989" i="3"/>
  <c r="J989" i="3"/>
  <c r="L989" i="3"/>
  <c r="L996" i="3"/>
  <c r="K996" i="3"/>
  <c r="J996" i="3"/>
  <c r="K990" i="3"/>
  <c r="J990" i="3"/>
  <c r="L990" i="3"/>
  <c r="L994" i="3"/>
  <c r="K994" i="3"/>
  <c r="J994" i="3"/>
  <c r="L1038" i="3"/>
  <c r="K1038" i="3"/>
  <c r="J1038" i="3"/>
  <c r="L4362" i="3"/>
  <c r="K4362" i="3"/>
  <c r="J4362" i="3"/>
  <c r="M299" i="3" l="1"/>
  <c r="H299" i="3"/>
  <c r="I299" i="3" s="1"/>
  <c r="M298" i="3"/>
  <c r="H298" i="3"/>
  <c r="I298" i="3" s="1"/>
  <c r="M276" i="3"/>
  <c r="H276" i="3"/>
  <c r="I276" i="3" s="1"/>
  <c r="M3447" i="3"/>
  <c r="H3447" i="3"/>
  <c r="I3447" i="3" s="1"/>
  <c r="L298" i="3" l="1"/>
  <c r="K298" i="3"/>
  <c r="J298" i="3"/>
  <c r="L299" i="3"/>
  <c r="K299" i="3"/>
  <c r="J299" i="3"/>
  <c r="L276" i="3"/>
  <c r="K276" i="3"/>
  <c r="J276" i="3"/>
  <c r="L3447" i="3"/>
  <c r="K3447" i="3"/>
  <c r="J3447" i="3"/>
  <c r="M4366" i="3" l="1"/>
  <c r="H4366" i="3"/>
  <c r="I4366" i="3" s="1"/>
  <c r="L4366" i="3" l="1"/>
  <c r="K4366" i="3"/>
  <c r="J4366" i="3"/>
  <c r="M1670" i="3" l="1"/>
  <c r="H1670" i="3"/>
  <c r="I1670" i="3" s="1"/>
  <c r="M1677" i="3"/>
  <c r="H1677" i="3"/>
  <c r="I1677" i="3" s="1"/>
  <c r="L1677" i="3" l="1"/>
  <c r="K1677" i="3"/>
  <c r="J1677" i="3"/>
  <c r="L1670" i="3"/>
  <c r="K1670" i="3"/>
  <c r="J1670" i="3"/>
  <c r="M2143" i="3" l="1"/>
  <c r="H2143" i="3"/>
  <c r="I2143" i="3" s="1"/>
  <c r="M4150" i="3"/>
  <c r="H4150" i="3"/>
  <c r="I4150" i="3" s="1"/>
  <c r="M2961" i="3"/>
  <c r="H2961" i="3"/>
  <c r="I2961" i="3" s="1"/>
  <c r="M2960" i="3"/>
  <c r="H2960" i="3"/>
  <c r="I2960" i="3" s="1"/>
  <c r="M2467" i="3"/>
  <c r="H2467" i="3"/>
  <c r="I2467" i="3" s="1"/>
  <c r="M2159" i="3"/>
  <c r="H2159" i="3"/>
  <c r="I2159" i="3" s="1"/>
  <c r="M1977" i="3"/>
  <c r="H1977" i="3"/>
  <c r="I1977" i="3" s="1"/>
  <c r="M3163" i="3"/>
  <c r="H3163" i="3"/>
  <c r="I3163" i="3" s="1"/>
  <c r="L3163" i="3" s="1"/>
  <c r="M837" i="3"/>
  <c r="H837" i="3"/>
  <c r="I837" i="3" s="1"/>
  <c r="M4354" i="3"/>
  <c r="H4354" i="3"/>
  <c r="I4354" i="3" s="1"/>
  <c r="L2143" i="3" l="1"/>
  <c r="K2143" i="3"/>
  <c r="J2143" i="3"/>
  <c r="L4150" i="3"/>
  <c r="K4150" i="3"/>
  <c r="J4150" i="3"/>
  <c r="L2960" i="3"/>
  <c r="K2960" i="3"/>
  <c r="J2960" i="3"/>
  <c r="J2961" i="3"/>
  <c r="L2961" i="3"/>
  <c r="K2961" i="3"/>
  <c r="K2467" i="3"/>
  <c r="J2467" i="3"/>
  <c r="L2467" i="3"/>
  <c r="K2159" i="3"/>
  <c r="J2159" i="3"/>
  <c r="L2159" i="3"/>
  <c r="L1977" i="3"/>
  <c r="K1977" i="3"/>
  <c r="J1977" i="3"/>
  <c r="J3163" i="3"/>
  <c r="K3163" i="3"/>
  <c r="L837" i="3"/>
  <c r="K837" i="3"/>
  <c r="J837" i="3"/>
  <c r="K4354" i="3"/>
  <c r="J4354" i="3"/>
  <c r="L4354" i="3"/>
  <c r="M3434" i="3" l="1"/>
  <c r="H3434" i="3"/>
  <c r="I3434" i="3" s="1"/>
  <c r="L3434" i="3" l="1"/>
  <c r="K3434" i="3"/>
  <c r="J3434" i="3"/>
  <c r="M209" i="3" l="1"/>
  <c r="H209" i="3"/>
  <c r="I209" i="3" s="1"/>
  <c r="M1167" i="3"/>
  <c r="H1167" i="3"/>
  <c r="I1167" i="3" s="1"/>
  <c r="M3435" i="3"/>
  <c r="H3435" i="3"/>
  <c r="I3435" i="3" s="1"/>
  <c r="M3436" i="3"/>
  <c r="H3436" i="3"/>
  <c r="I3436" i="3" s="1"/>
  <c r="M3443" i="3"/>
  <c r="H3443" i="3"/>
  <c r="I3443" i="3" s="1"/>
  <c r="M3438" i="3"/>
  <c r="H3438" i="3"/>
  <c r="I3438" i="3" s="1"/>
  <c r="M3433" i="3"/>
  <c r="H3433" i="3"/>
  <c r="I3433" i="3" s="1"/>
  <c r="M3442" i="3"/>
  <c r="H3442" i="3"/>
  <c r="I3442" i="3" s="1"/>
  <c r="M3437" i="3"/>
  <c r="H3437" i="3"/>
  <c r="I3437" i="3" s="1"/>
  <c r="M1031" i="3"/>
  <c r="H1031" i="3"/>
  <c r="I1031" i="3" s="1"/>
  <c r="M4248" i="3"/>
  <c r="H4248" i="3"/>
  <c r="I4248" i="3" s="1"/>
  <c r="M1558" i="3"/>
  <c r="H1558" i="3"/>
  <c r="I1558" i="3" s="1"/>
  <c r="M222" i="3"/>
  <c r="H222" i="3"/>
  <c r="I222" i="3" s="1"/>
  <c r="H210" i="3"/>
  <c r="I210" i="3" s="1"/>
  <c r="M210" i="3"/>
  <c r="H2419" i="3"/>
  <c r="I2419" i="3" s="1"/>
  <c r="H2425" i="3"/>
  <c r="I2425" i="3" s="1"/>
  <c r="H2478" i="3"/>
  <c r="I2478" i="3" s="1"/>
  <c r="M2419" i="3"/>
  <c r="M2425" i="3"/>
  <c r="M2478" i="3"/>
  <c r="H2003" i="3"/>
  <c r="I2003" i="3" s="1"/>
  <c r="M2003" i="3"/>
  <c r="M3045" i="3"/>
  <c r="H3045" i="3"/>
  <c r="I3045" i="3" s="1"/>
  <c r="M4070" i="3"/>
  <c r="H4070" i="3"/>
  <c r="I4070" i="3" s="1"/>
  <c r="H4074" i="3"/>
  <c r="I4074" i="3" s="1"/>
  <c r="M4074" i="3"/>
  <c r="L209" i="3" l="1"/>
  <c r="K209" i="3"/>
  <c r="J209" i="3"/>
  <c r="L1167" i="3"/>
  <c r="K1167" i="3"/>
  <c r="J1167" i="3"/>
  <c r="L3442" i="3"/>
  <c r="K3442" i="3"/>
  <c r="J3442" i="3"/>
  <c r="L3433" i="3"/>
  <c r="K3433" i="3"/>
  <c r="J3433" i="3"/>
  <c r="L3438" i="3"/>
  <c r="K3438" i="3"/>
  <c r="J3438" i="3"/>
  <c r="L3443" i="3"/>
  <c r="K3443" i="3"/>
  <c r="J3443" i="3"/>
  <c r="L3436" i="3"/>
  <c r="K3436" i="3"/>
  <c r="J3436" i="3"/>
  <c r="L3437" i="3"/>
  <c r="K3437" i="3"/>
  <c r="J3437" i="3"/>
  <c r="L3435" i="3"/>
  <c r="K3435" i="3"/>
  <c r="J3435" i="3"/>
  <c r="K1031" i="3"/>
  <c r="J1031" i="3"/>
  <c r="L1031" i="3"/>
  <c r="L4248" i="3"/>
  <c r="K4248" i="3"/>
  <c r="J4248" i="3"/>
  <c r="L1558" i="3"/>
  <c r="K1558" i="3"/>
  <c r="J1558" i="3"/>
  <c r="L222" i="3"/>
  <c r="K222" i="3"/>
  <c r="J222" i="3"/>
  <c r="K210" i="3"/>
  <c r="J210" i="3"/>
  <c r="L210" i="3"/>
  <c r="L2478" i="3"/>
  <c r="K2478" i="3"/>
  <c r="J2478" i="3"/>
  <c r="L2425" i="3"/>
  <c r="K2425" i="3"/>
  <c r="J2425" i="3"/>
  <c r="L2419" i="3"/>
  <c r="K2419" i="3"/>
  <c r="J2419" i="3"/>
  <c r="J2003" i="3"/>
  <c r="L2003" i="3"/>
  <c r="K2003" i="3"/>
  <c r="K3045" i="3"/>
  <c r="L3045" i="3"/>
  <c r="J3045" i="3"/>
  <c r="J4074" i="3"/>
  <c r="K4074" i="3"/>
  <c r="L4074" i="3"/>
  <c r="L4070" i="3"/>
  <c r="K4070" i="3"/>
  <c r="J4070" i="3"/>
  <c r="M1181" i="3" l="1"/>
  <c r="H1181" i="3"/>
  <c r="I1181" i="3" s="1"/>
  <c r="M3747" i="3"/>
  <c r="H3747" i="3"/>
  <c r="I3747" i="3" s="1"/>
  <c r="M1578" i="3"/>
  <c r="H1578" i="3"/>
  <c r="I1578" i="3" s="1"/>
  <c r="M3638" i="3"/>
  <c r="H3638" i="3"/>
  <c r="I3638" i="3" s="1"/>
  <c r="M3637" i="3"/>
  <c r="H3637" i="3"/>
  <c r="I3637" i="3" s="1"/>
  <c r="M3636" i="3"/>
  <c r="H3636" i="3"/>
  <c r="I3636" i="3" s="1"/>
  <c r="M3635" i="3"/>
  <c r="H3635" i="3"/>
  <c r="I3635" i="3" s="1"/>
  <c r="M3634" i="3"/>
  <c r="H3634" i="3"/>
  <c r="I3634" i="3" s="1"/>
  <c r="M3597" i="3"/>
  <c r="H3597" i="3"/>
  <c r="I3597" i="3" s="1"/>
  <c r="M3596" i="3"/>
  <c r="H3596" i="3"/>
  <c r="I3596" i="3" s="1"/>
  <c r="M3595" i="3"/>
  <c r="H3595" i="3"/>
  <c r="I3595" i="3" s="1"/>
  <c r="M3594" i="3"/>
  <c r="H3594" i="3"/>
  <c r="I3594" i="3" s="1"/>
  <c r="M3593" i="3"/>
  <c r="H3593" i="3"/>
  <c r="I3593" i="3" s="1"/>
  <c r="M812" i="3"/>
  <c r="H812" i="3"/>
  <c r="I812" i="3" s="1"/>
  <c r="M1037" i="3"/>
  <c r="H1037" i="3"/>
  <c r="I1037" i="3" s="1"/>
  <c r="L1037" i="3" s="1"/>
  <c r="M1040" i="3"/>
  <c r="H1040" i="3"/>
  <c r="I1040" i="3" s="1"/>
  <c r="M1367" i="3"/>
  <c r="H1367" i="3"/>
  <c r="I1367" i="3" s="1"/>
  <c r="M1368" i="3"/>
  <c r="H1368" i="3"/>
  <c r="I1368" i="3" s="1"/>
  <c r="M1379" i="3"/>
  <c r="H1379" i="3"/>
  <c r="I1379" i="3" s="1"/>
  <c r="M3700" i="3"/>
  <c r="H3700" i="3"/>
  <c r="I3700" i="3" s="1"/>
  <c r="M3702" i="3"/>
  <c r="H3702" i="3"/>
  <c r="I3702" i="3" s="1"/>
  <c r="M3715" i="3"/>
  <c r="H3715" i="3"/>
  <c r="I3715" i="3" s="1"/>
  <c r="M689" i="3"/>
  <c r="H689" i="3"/>
  <c r="I689" i="3" s="1"/>
  <c r="H3049" i="3"/>
  <c r="I3049" i="3" s="1"/>
  <c r="M3049" i="3"/>
  <c r="M1967" i="3"/>
  <c r="H1967" i="3"/>
  <c r="I1967" i="3" s="1"/>
  <c r="M1971" i="3"/>
  <c r="H1971" i="3"/>
  <c r="I1971" i="3" s="1"/>
  <c r="M2318" i="3"/>
  <c r="H2318" i="3"/>
  <c r="I2318" i="3" s="1"/>
  <c r="H3012" i="3"/>
  <c r="I3012" i="3" s="1"/>
  <c r="M3012" i="3"/>
  <c r="M3526" i="3"/>
  <c r="H3526" i="3"/>
  <c r="I3526" i="3" s="1"/>
  <c r="M3525" i="3"/>
  <c r="H3525" i="3"/>
  <c r="I3525" i="3" s="1"/>
  <c r="M3524" i="3"/>
  <c r="H3524" i="3"/>
  <c r="I3524" i="3" s="1"/>
  <c r="M3523" i="3"/>
  <c r="H3523" i="3"/>
  <c r="I3523" i="3" s="1"/>
  <c r="M3527" i="3"/>
  <c r="H3527" i="3"/>
  <c r="I3527" i="3" s="1"/>
  <c r="M3521" i="3"/>
  <c r="H3521" i="3"/>
  <c r="I3521" i="3" s="1"/>
  <c r="M3520" i="3"/>
  <c r="H3520" i="3"/>
  <c r="I3520" i="3" s="1"/>
  <c r="M3519" i="3"/>
  <c r="H3519" i="3"/>
  <c r="I3519" i="3" s="1"/>
  <c r="M3518" i="3"/>
  <c r="H3518" i="3"/>
  <c r="I3518" i="3" s="1"/>
  <c r="M3522" i="3"/>
  <c r="H3522" i="3"/>
  <c r="I3522" i="3" s="1"/>
  <c r="M4430" i="3"/>
  <c r="H4430" i="3"/>
  <c r="I4430" i="3" s="1"/>
  <c r="M3055" i="3"/>
  <c r="H3055" i="3"/>
  <c r="I3055" i="3" s="1"/>
  <c r="M3056" i="3"/>
  <c r="H3056" i="3"/>
  <c r="I3056" i="3" s="1"/>
  <c r="M3058" i="3"/>
  <c r="H3058" i="3"/>
  <c r="I3058" i="3" s="1"/>
  <c r="M2366" i="3"/>
  <c r="H2366" i="3"/>
  <c r="I2366" i="3" s="1"/>
  <c r="M2354" i="3"/>
  <c r="H2354" i="3"/>
  <c r="I2354" i="3" s="1"/>
  <c r="M3035" i="3"/>
  <c r="H3035" i="3"/>
  <c r="I3035" i="3" s="1"/>
  <c r="M1838" i="3"/>
  <c r="H1838" i="3"/>
  <c r="I1838" i="3" s="1"/>
  <c r="M1843" i="3"/>
  <c r="H1843" i="3"/>
  <c r="I1843" i="3" s="1"/>
  <c r="M1840" i="3"/>
  <c r="H1840" i="3"/>
  <c r="I1840" i="3" s="1"/>
  <c r="M3264" i="3"/>
  <c r="H3264" i="3"/>
  <c r="I3264" i="3" s="1"/>
  <c r="K1181" i="3" l="1"/>
  <c r="J1181" i="3"/>
  <c r="L1181" i="3"/>
  <c r="J3747" i="3"/>
  <c r="L3747" i="3"/>
  <c r="K3747" i="3"/>
  <c r="L1578" i="3"/>
  <c r="K1578" i="3"/>
  <c r="J1578" i="3"/>
  <c r="L3597" i="3"/>
  <c r="K3597" i="3"/>
  <c r="J3597" i="3"/>
  <c r="L3634" i="3"/>
  <c r="K3634" i="3"/>
  <c r="J3634" i="3"/>
  <c r="L3593" i="3"/>
  <c r="K3593" i="3"/>
  <c r="J3593" i="3"/>
  <c r="L3635" i="3"/>
  <c r="K3635" i="3"/>
  <c r="J3635" i="3"/>
  <c r="L3594" i="3"/>
  <c r="K3594" i="3"/>
  <c r="J3594" i="3"/>
  <c r="L3636" i="3"/>
  <c r="K3636" i="3"/>
  <c r="J3636" i="3"/>
  <c r="L3595" i="3"/>
  <c r="K3595" i="3"/>
  <c r="J3595" i="3"/>
  <c r="L3637" i="3"/>
  <c r="K3637" i="3"/>
  <c r="J3637" i="3"/>
  <c r="L3596" i="3"/>
  <c r="K3596" i="3"/>
  <c r="J3596" i="3"/>
  <c r="L3638" i="3"/>
  <c r="K3638" i="3"/>
  <c r="J3638" i="3"/>
  <c r="J812" i="3"/>
  <c r="L812" i="3"/>
  <c r="K812" i="3"/>
  <c r="L1040" i="3"/>
  <c r="K1040" i="3"/>
  <c r="J1040" i="3"/>
  <c r="J1037" i="3"/>
  <c r="K1037" i="3"/>
  <c r="L1379" i="3"/>
  <c r="K1379" i="3"/>
  <c r="J1379" i="3"/>
  <c r="L1368" i="3"/>
  <c r="K1368" i="3"/>
  <c r="J1368" i="3"/>
  <c r="L1367" i="3"/>
  <c r="K1367" i="3"/>
  <c r="J1367" i="3"/>
  <c r="L3715" i="3"/>
  <c r="K3715" i="3"/>
  <c r="J3715" i="3"/>
  <c r="L3702" i="3"/>
  <c r="K3702" i="3"/>
  <c r="J3702" i="3"/>
  <c r="L3700" i="3"/>
  <c r="K3700" i="3"/>
  <c r="J3700" i="3"/>
  <c r="J689" i="3"/>
  <c r="L689" i="3"/>
  <c r="K689" i="3"/>
  <c r="L3049" i="3"/>
  <c r="K3049" i="3"/>
  <c r="J3049" i="3"/>
  <c r="K1967" i="3"/>
  <c r="J1967" i="3"/>
  <c r="L1967" i="3"/>
  <c r="L1971" i="3"/>
  <c r="K1971" i="3"/>
  <c r="J1971" i="3"/>
  <c r="L2318" i="3"/>
  <c r="K2318" i="3"/>
  <c r="J2318" i="3"/>
  <c r="L3012" i="3"/>
  <c r="K3012" i="3"/>
  <c r="J3012" i="3"/>
  <c r="J3521" i="3"/>
  <c r="L3521" i="3"/>
  <c r="K3521" i="3"/>
  <c r="J3523" i="3"/>
  <c r="L3523" i="3"/>
  <c r="K3523" i="3"/>
  <c r="L3527" i="3"/>
  <c r="K3527" i="3"/>
  <c r="J3527" i="3"/>
  <c r="L3522" i="3"/>
  <c r="K3522" i="3"/>
  <c r="J3522" i="3"/>
  <c r="L3518" i="3"/>
  <c r="K3518" i="3"/>
  <c r="J3518" i="3"/>
  <c r="L3519" i="3"/>
  <c r="K3519" i="3"/>
  <c r="J3519" i="3"/>
  <c r="L3526" i="3"/>
  <c r="K3526" i="3"/>
  <c r="J3526" i="3"/>
  <c r="L3524" i="3"/>
  <c r="K3524" i="3"/>
  <c r="J3524" i="3"/>
  <c r="L3525" i="3"/>
  <c r="K3525" i="3"/>
  <c r="J3525" i="3"/>
  <c r="L3520" i="3"/>
  <c r="K3520" i="3"/>
  <c r="J3520" i="3"/>
  <c r="L4430" i="3"/>
  <c r="K4430" i="3"/>
  <c r="J4430" i="3"/>
  <c r="K3055" i="3"/>
  <c r="J3055" i="3"/>
  <c r="L3055" i="3"/>
  <c r="K3058" i="3"/>
  <c r="J3058" i="3"/>
  <c r="L3058" i="3"/>
  <c r="L3056" i="3"/>
  <c r="K3056" i="3"/>
  <c r="J3056" i="3"/>
  <c r="J2366" i="3"/>
  <c r="L2366" i="3"/>
  <c r="K2366" i="3"/>
  <c r="L2354" i="3"/>
  <c r="K2354" i="3"/>
  <c r="J2354" i="3"/>
  <c r="L3035" i="3"/>
  <c r="K3035" i="3"/>
  <c r="J3035" i="3"/>
  <c r="J1840" i="3"/>
  <c r="L1840" i="3"/>
  <c r="K1840" i="3"/>
  <c r="L1843" i="3"/>
  <c r="K1843" i="3"/>
  <c r="J1843" i="3"/>
  <c r="J1838" i="3"/>
  <c r="L1838" i="3"/>
  <c r="K1838" i="3"/>
  <c r="K3264" i="3"/>
  <c r="J3264" i="3"/>
  <c r="L3264" i="3"/>
  <c r="M4659" i="3" l="1"/>
  <c r="H4659" i="3"/>
  <c r="I4659" i="3" s="1"/>
  <c r="K4659" i="3" l="1"/>
  <c r="J4659" i="3"/>
  <c r="L4659" i="3"/>
  <c r="M2397" i="3" l="1"/>
  <c r="H2397" i="3"/>
  <c r="I2397" i="3" s="1"/>
  <c r="M2739" i="3"/>
  <c r="H2739" i="3"/>
  <c r="I2739" i="3" s="1"/>
  <c r="M3206" i="3"/>
  <c r="H3206" i="3"/>
  <c r="I3206" i="3" s="1"/>
  <c r="M2271" i="3"/>
  <c r="H2271" i="3"/>
  <c r="I2271" i="3" s="1"/>
  <c r="M659" i="3"/>
  <c r="H659" i="3"/>
  <c r="I659" i="3" s="1"/>
  <c r="M2138" i="3"/>
  <c r="H2138" i="3"/>
  <c r="I2138" i="3" s="1"/>
  <c r="L2138" i="3" s="1"/>
  <c r="M1216" i="3"/>
  <c r="H1216" i="3"/>
  <c r="I1216" i="3" s="1"/>
  <c r="J2397" i="3" l="1"/>
  <c r="L2397" i="3"/>
  <c r="K2397" i="3"/>
  <c r="K2739" i="3"/>
  <c r="L2739" i="3"/>
  <c r="J2739" i="3"/>
  <c r="L3206" i="3"/>
  <c r="K3206" i="3"/>
  <c r="J3206" i="3"/>
  <c r="L2271" i="3"/>
  <c r="K2271" i="3"/>
  <c r="J2271" i="3"/>
  <c r="L659" i="3"/>
  <c r="K659" i="3"/>
  <c r="J659" i="3"/>
  <c r="J2138" i="3"/>
  <c r="K2138" i="3"/>
  <c r="K1216" i="3"/>
  <c r="L1216" i="3"/>
  <c r="J1216" i="3"/>
  <c r="M952" i="3" l="1"/>
  <c r="H952" i="3"/>
  <c r="I952" i="3" s="1"/>
  <c r="M2424" i="3"/>
  <c r="H2424" i="3"/>
  <c r="I2424" i="3" s="1"/>
  <c r="M4427" i="3"/>
  <c r="H4427" i="3"/>
  <c r="I4427" i="3" s="1"/>
  <c r="M4270" i="3"/>
  <c r="H4270" i="3"/>
  <c r="I4270" i="3" s="1"/>
  <c r="M3372" i="3"/>
  <c r="H3372" i="3"/>
  <c r="I3372" i="3" s="1"/>
  <c r="M3711" i="3"/>
  <c r="H3711" i="3"/>
  <c r="I3711" i="3" s="1"/>
  <c r="M1826" i="3"/>
  <c r="H1826" i="3"/>
  <c r="I1826" i="3" s="1"/>
  <c r="M745" i="3"/>
  <c r="H745" i="3"/>
  <c r="I745" i="3" s="1"/>
  <c r="M761" i="3"/>
  <c r="H761" i="3"/>
  <c r="I761" i="3" s="1"/>
  <c r="M2415" i="3"/>
  <c r="H2415" i="3"/>
  <c r="I2415" i="3" s="1"/>
  <c r="M2441" i="3"/>
  <c r="H2441" i="3"/>
  <c r="I2441" i="3" s="1"/>
  <c r="M35" i="3"/>
  <c r="H35" i="3"/>
  <c r="I35" i="3" s="1"/>
  <c r="K952" i="3" l="1"/>
  <c r="J952" i="3"/>
  <c r="L952" i="3"/>
  <c r="L2424" i="3"/>
  <c r="K2424" i="3"/>
  <c r="J2424" i="3"/>
  <c r="L4427" i="3"/>
  <c r="K4427" i="3"/>
  <c r="J4427" i="3"/>
  <c r="L4270" i="3"/>
  <c r="K4270" i="3"/>
  <c r="J4270" i="3"/>
  <c r="K3372" i="3"/>
  <c r="J3372" i="3"/>
  <c r="L3372" i="3"/>
  <c r="J3711" i="3"/>
  <c r="L3711" i="3"/>
  <c r="K3711" i="3"/>
  <c r="K1826" i="3"/>
  <c r="J1826" i="3"/>
  <c r="L1826" i="3"/>
  <c r="L761" i="3"/>
  <c r="K761" i="3"/>
  <c r="J761" i="3"/>
  <c r="L745" i="3"/>
  <c r="K745" i="3"/>
  <c r="J745" i="3"/>
  <c r="L2441" i="3"/>
  <c r="K2441" i="3"/>
  <c r="J2441" i="3"/>
  <c r="L2415" i="3"/>
  <c r="K2415" i="3"/>
  <c r="J2415" i="3"/>
  <c r="L35" i="3"/>
  <c r="K35" i="3"/>
  <c r="J35" i="3"/>
  <c r="H31" i="3" l="1"/>
  <c r="I31" i="3" s="1"/>
  <c r="H30" i="3"/>
  <c r="I30" i="3" s="1"/>
  <c r="M32" i="3"/>
  <c r="H32" i="3"/>
  <c r="I32" i="3" s="1"/>
  <c r="M31" i="3"/>
  <c r="M30" i="3"/>
  <c r="H1303" i="3"/>
  <c r="I1303" i="3" s="1"/>
  <c r="H1302" i="3"/>
  <c r="I1302" i="3" s="1"/>
  <c r="M1303" i="3"/>
  <c r="M1302" i="3"/>
  <c r="M4424" i="3"/>
  <c r="H4424" i="3"/>
  <c r="I4424" i="3" s="1"/>
  <c r="H2681" i="3"/>
  <c r="I2681" i="3" s="1"/>
  <c r="M2681" i="3"/>
  <c r="H168" i="3"/>
  <c r="I168" i="3" s="1"/>
  <c r="G167" i="3"/>
  <c r="H167" i="3" s="1"/>
  <c r="I167" i="3" s="1"/>
  <c r="G166" i="3"/>
  <c r="H166" i="3" s="1"/>
  <c r="I166" i="3" s="1"/>
  <c r="G165" i="3"/>
  <c r="H165" i="3" s="1"/>
  <c r="I165" i="3" s="1"/>
  <c r="G164" i="3"/>
  <c r="H164" i="3" s="1"/>
  <c r="I164" i="3" s="1"/>
  <c r="G163" i="3"/>
  <c r="H163" i="3" s="1"/>
  <c r="I163" i="3" s="1"/>
  <c r="M173" i="3"/>
  <c r="H173" i="3"/>
  <c r="I173" i="3" s="1"/>
  <c r="M172" i="3"/>
  <c r="H172" i="3"/>
  <c r="I172" i="3" s="1"/>
  <c r="M171" i="3"/>
  <c r="H171" i="3"/>
  <c r="I171" i="3" s="1"/>
  <c r="M170" i="3"/>
  <c r="H170" i="3"/>
  <c r="I170" i="3" s="1"/>
  <c r="M169" i="3"/>
  <c r="H169" i="3"/>
  <c r="I169" i="3" s="1"/>
  <c r="M168" i="3"/>
  <c r="M167" i="3"/>
  <c r="M166" i="3"/>
  <c r="M165" i="3"/>
  <c r="M164" i="3"/>
  <c r="M163" i="3"/>
  <c r="H3361" i="3"/>
  <c r="I3361" i="3" s="1"/>
  <c r="M3361" i="3"/>
  <c r="M2155" i="3"/>
  <c r="H2155" i="3"/>
  <c r="I2155" i="3" s="1"/>
  <c r="M4517" i="3"/>
  <c r="H4517" i="3"/>
  <c r="I4517" i="3" s="1"/>
  <c r="M4404" i="3"/>
  <c r="H4404" i="3"/>
  <c r="I4404" i="3" s="1"/>
  <c r="M4631" i="3"/>
  <c r="H4631" i="3"/>
  <c r="I4631" i="3" s="1"/>
  <c r="M4633" i="3"/>
  <c r="H4633" i="3"/>
  <c r="I4633" i="3" s="1"/>
  <c r="M294" i="3"/>
  <c r="H294" i="3"/>
  <c r="I294" i="3" s="1"/>
  <c r="M293" i="3"/>
  <c r="H293" i="3"/>
  <c r="I293" i="3" s="1"/>
  <c r="M291" i="3"/>
  <c r="H291" i="3"/>
  <c r="I291" i="3" s="1"/>
  <c r="M292" i="3"/>
  <c r="H292" i="3"/>
  <c r="I292" i="3" s="1"/>
  <c r="M2302" i="3"/>
  <c r="H2302" i="3"/>
  <c r="I2302" i="3" s="1"/>
  <c r="L30" i="3" l="1"/>
  <c r="K30" i="3"/>
  <c r="J30" i="3"/>
  <c r="L31" i="3"/>
  <c r="K31" i="3"/>
  <c r="J31" i="3"/>
  <c r="L32" i="3"/>
  <c r="K32" i="3"/>
  <c r="J32" i="3"/>
  <c r="L1302" i="3"/>
  <c r="K1302" i="3"/>
  <c r="J1302" i="3"/>
  <c r="L1303" i="3"/>
  <c r="K1303" i="3"/>
  <c r="J1303" i="3"/>
  <c r="L4424" i="3"/>
  <c r="K4424" i="3"/>
  <c r="J4424" i="3"/>
  <c r="K2681" i="3"/>
  <c r="J2681" i="3"/>
  <c r="L2681" i="3"/>
  <c r="L168" i="3"/>
  <c r="K168" i="3"/>
  <c r="J168" i="3"/>
  <c r="L169" i="3"/>
  <c r="K169" i="3"/>
  <c r="J169" i="3"/>
  <c r="L170" i="3"/>
  <c r="K170" i="3"/>
  <c r="J170" i="3"/>
  <c r="J171" i="3"/>
  <c r="L171" i="3"/>
  <c r="K171" i="3"/>
  <c r="L167" i="3"/>
  <c r="K167" i="3"/>
  <c r="J167" i="3"/>
  <c r="L163" i="3"/>
  <c r="K163" i="3"/>
  <c r="J163" i="3"/>
  <c r="L164" i="3"/>
  <c r="K164" i="3"/>
  <c r="J164" i="3"/>
  <c r="L165" i="3"/>
  <c r="K165" i="3"/>
  <c r="J165" i="3"/>
  <c r="L166" i="3"/>
  <c r="K166" i="3"/>
  <c r="J166" i="3"/>
  <c r="L172" i="3"/>
  <c r="K172" i="3"/>
  <c r="J172" i="3"/>
  <c r="L173" i="3"/>
  <c r="K173" i="3"/>
  <c r="J173" i="3"/>
  <c r="L3361" i="3"/>
  <c r="K3361" i="3"/>
  <c r="J3361" i="3"/>
  <c r="L2155" i="3"/>
  <c r="K2155" i="3"/>
  <c r="J2155" i="3"/>
  <c r="L4517" i="3"/>
  <c r="K4517" i="3"/>
  <c r="J4517" i="3"/>
  <c r="L4404" i="3"/>
  <c r="K4404" i="3"/>
  <c r="J4404" i="3"/>
  <c r="L4633" i="3"/>
  <c r="K4633" i="3"/>
  <c r="J4633" i="3"/>
  <c r="K4631" i="3"/>
  <c r="J4631" i="3"/>
  <c r="L4631" i="3"/>
  <c r="L292" i="3"/>
  <c r="K292" i="3"/>
  <c r="J292" i="3"/>
  <c r="J291" i="3"/>
  <c r="L291" i="3"/>
  <c r="K291" i="3"/>
  <c r="L293" i="3"/>
  <c r="K293" i="3"/>
  <c r="J293" i="3"/>
  <c r="J294" i="3"/>
  <c r="L294" i="3"/>
  <c r="K294" i="3"/>
  <c r="L2302" i="3"/>
  <c r="K2302" i="3"/>
  <c r="J2302" i="3"/>
  <c r="M184" i="3"/>
  <c r="H184" i="3"/>
  <c r="I184" i="3" s="1"/>
  <c r="M183" i="3"/>
  <c r="H183" i="3"/>
  <c r="I183" i="3" s="1"/>
  <c r="M182" i="3"/>
  <c r="H182" i="3"/>
  <c r="I182" i="3" s="1"/>
  <c r="M181" i="3"/>
  <c r="H181" i="3"/>
  <c r="I181" i="3" s="1"/>
  <c r="M205" i="3"/>
  <c r="H205" i="3"/>
  <c r="I205" i="3" s="1"/>
  <c r="M204" i="3"/>
  <c r="H204" i="3"/>
  <c r="I204" i="3" s="1"/>
  <c r="M203" i="3"/>
  <c r="H203" i="3"/>
  <c r="I203" i="3" s="1"/>
  <c r="L181" i="3" l="1"/>
  <c r="K181" i="3"/>
  <c r="J181" i="3"/>
  <c r="L182" i="3"/>
  <c r="K182" i="3"/>
  <c r="J182" i="3"/>
  <c r="L183" i="3"/>
  <c r="K183" i="3"/>
  <c r="J183" i="3"/>
  <c r="L184" i="3"/>
  <c r="K184" i="3"/>
  <c r="J184" i="3"/>
  <c r="J205" i="3"/>
  <c r="L205" i="3"/>
  <c r="K205" i="3"/>
  <c r="J203" i="3"/>
  <c r="L203" i="3"/>
  <c r="K203" i="3"/>
  <c r="L204" i="3"/>
  <c r="K204" i="3"/>
  <c r="J204" i="3"/>
  <c r="M4349" i="3"/>
  <c r="H4349" i="3"/>
  <c r="I4349" i="3" s="1"/>
  <c r="H2039" i="3"/>
  <c r="I2039" i="3" s="1"/>
  <c r="M2039" i="3"/>
  <c r="M2042" i="3"/>
  <c r="H2042" i="3"/>
  <c r="I2042" i="3" s="1"/>
  <c r="M2861" i="3"/>
  <c r="H2861" i="3"/>
  <c r="I2861" i="3" s="1"/>
  <c r="H2664" i="3"/>
  <c r="I2664" i="3" s="1"/>
  <c r="L2664" i="3" s="1"/>
  <c r="M2664" i="3"/>
  <c r="M1184" i="3"/>
  <c r="H1184" i="3"/>
  <c r="I1184" i="3" s="1"/>
  <c r="M3876" i="3"/>
  <c r="H3876" i="3"/>
  <c r="I3876" i="3" s="1"/>
  <c r="M3357" i="3"/>
  <c r="H3357" i="3"/>
  <c r="I3357" i="3" s="1"/>
  <c r="L4349" i="3" l="1"/>
  <c r="K4349" i="3"/>
  <c r="J4349" i="3"/>
  <c r="L2039" i="3"/>
  <c r="K2039" i="3"/>
  <c r="J2039" i="3"/>
  <c r="L2042" i="3"/>
  <c r="K2042" i="3"/>
  <c r="J2042" i="3"/>
  <c r="J2861" i="3"/>
  <c r="L2861" i="3"/>
  <c r="K2861" i="3"/>
  <c r="J2664" i="3"/>
  <c r="K2664" i="3"/>
  <c r="L1184" i="3"/>
  <c r="K1184" i="3"/>
  <c r="J1184" i="3"/>
  <c r="L3876" i="3"/>
  <c r="K3876" i="3"/>
  <c r="J3876" i="3"/>
  <c r="L3357" i="3"/>
  <c r="K3357" i="3"/>
  <c r="J3357" i="3"/>
  <c r="H4364" i="3" l="1"/>
  <c r="I4364" i="3" s="1"/>
  <c r="M4355" i="3"/>
  <c r="H4355" i="3"/>
  <c r="I4355" i="3" s="1"/>
  <c r="M4364" i="3"/>
  <c r="M1917" i="3"/>
  <c r="H1917" i="3"/>
  <c r="I1917" i="3" s="1"/>
  <c r="M1902" i="3"/>
  <c r="H1902" i="3"/>
  <c r="I1902" i="3" s="1"/>
  <c r="M3153" i="3"/>
  <c r="H3153" i="3"/>
  <c r="I3153" i="3" s="1"/>
  <c r="M2595" i="3"/>
  <c r="H2595" i="3"/>
  <c r="I2595" i="3" s="1"/>
  <c r="H2592" i="3"/>
  <c r="I2592" i="3" s="1"/>
  <c r="M2592" i="3"/>
  <c r="M628" i="3"/>
  <c r="H628" i="3"/>
  <c r="I628" i="3" s="1"/>
  <c r="M1225" i="3"/>
  <c r="H1225" i="3"/>
  <c r="I1225" i="3" s="1"/>
  <c r="H4627" i="3"/>
  <c r="I4627" i="3" s="1"/>
  <c r="M3195" i="3"/>
  <c r="H3195" i="3"/>
  <c r="I3195" i="3" s="1"/>
  <c r="M3710" i="3"/>
  <c r="H3710" i="3"/>
  <c r="I3710" i="3" s="1"/>
  <c r="M3701" i="3"/>
  <c r="H3701" i="3"/>
  <c r="I3701" i="3" s="1"/>
  <c r="M1778" i="3"/>
  <c r="H1778" i="3"/>
  <c r="I1778" i="3" s="1"/>
  <c r="M1566" i="3"/>
  <c r="H1566" i="3"/>
  <c r="I1566" i="3" s="1"/>
  <c r="M4246" i="3"/>
  <c r="H4246" i="3"/>
  <c r="I4246" i="3" s="1"/>
  <c r="L4364" i="3" l="1"/>
  <c r="K4364" i="3"/>
  <c r="J4364" i="3"/>
  <c r="L4355" i="3"/>
  <c r="K4355" i="3"/>
  <c r="J4355" i="3"/>
  <c r="L1917" i="3"/>
  <c r="K1917" i="3"/>
  <c r="J1917" i="3"/>
  <c r="K1902" i="3"/>
  <c r="J1902" i="3"/>
  <c r="L1902" i="3"/>
  <c r="L3153" i="3"/>
  <c r="K3153" i="3"/>
  <c r="J3153" i="3"/>
  <c r="K2592" i="3"/>
  <c r="L2592" i="3"/>
  <c r="J2592" i="3"/>
  <c r="L2595" i="3"/>
  <c r="K2595" i="3"/>
  <c r="J2595" i="3"/>
  <c r="L628" i="3"/>
  <c r="K628" i="3"/>
  <c r="J628" i="3"/>
  <c r="J1225" i="3"/>
  <c r="L1225" i="3"/>
  <c r="K1225" i="3"/>
  <c r="K4627" i="3"/>
  <c r="J4627" i="3"/>
  <c r="L4627" i="3"/>
  <c r="K3195" i="3"/>
  <c r="J3195" i="3"/>
  <c r="L3195" i="3"/>
  <c r="L3710" i="3"/>
  <c r="K3710" i="3"/>
  <c r="J3710" i="3"/>
  <c r="L3701" i="3"/>
  <c r="K3701" i="3"/>
  <c r="J3701" i="3"/>
  <c r="L1778" i="3"/>
  <c r="K1778" i="3"/>
  <c r="J1778" i="3"/>
  <c r="J1566" i="3"/>
  <c r="L1566" i="3"/>
  <c r="K1566" i="3"/>
  <c r="L4246" i="3"/>
  <c r="K4246" i="3"/>
  <c r="J4246" i="3"/>
  <c r="G4294" i="3"/>
  <c r="H4296" i="3"/>
  <c r="I4296" i="3" s="1"/>
  <c r="H4297" i="3"/>
  <c r="I4297" i="3" s="1"/>
  <c r="M4294" i="3"/>
  <c r="M4296" i="3"/>
  <c r="M4297" i="3"/>
  <c r="H2971" i="3"/>
  <c r="I2971" i="3" s="1"/>
  <c r="H2963" i="3"/>
  <c r="I2963" i="3" s="1"/>
  <c r="H2964" i="3"/>
  <c r="I2964" i="3" s="1"/>
  <c r="M2971" i="3"/>
  <c r="M2963" i="3"/>
  <c r="M2964" i="3"/>
  <c r="M1403" i="3"/>
  <c r="H1403" i="3"/>
  <c r="I1403" i="3" s="1"/>
  <c r="M2231" i="3"/>
  <c r="H2231" i="3"/>
  <c r="I2231" i="3" s="1"/>
  <c r="H2232" i="3"/>
  <c r="I2232" i="3" s="1"/>
  <c r="M2232" i="3"/>
  <c r="H4294" i="3" l="1"/>
  <c r="I4294" i="3" s="1"/>
  <c r="J4294" i="3" s="1"/>
  <c r="K4297" i="3"/>
  <c r="J4297" i="3"/>
  <c r="L4297" i="3"/>
  <c r="L4296" i="3"/>
  <c r="K4296" i="3"/>
  <c r="J4296" i="3"/>
  <c r="L2964" i="3"/>
  <c r="K2964" i="3"/>
  <c r="J2964" i="3"/>
  <c r="L2963" i="3"/>
  <c r="K2963" i="3"/>
  <c r="J2963" i="3"/>
  <c r="L2971" i="3"/>
  <c r="K2971" i="3"/>
  <c r="J2971" i="3"/>
  <c r="J2232" i="3"/>
  <c r="K2232" i="3"/>
  <c r="L2232" i="3"/>
  <c r="L1403" i="3"/>
  <c r="K1403" i="3"/>
  <c r="J1403" i="3"/>
  <c r="L2231" i="3"/>
  <c r="K2231" i="3"/>
  <c r="J2231" i="3"/>
  <c r="K4294" i="3" l="1"/>
  <c r="L4294" i="3"/>
  <c r="M1074" i="3"/>
  <c r="H1074" i="3"/>
  <c r="I1074" i="3" s="1"/>
  <c r="M1375" i="3"/>
  <c r="H1375" i="3"/>
  <c r="I1375" i="3" s="1"/>
  <c r="M1370" i="3"/>
  <c r="H1370" i="3"/>
  <c r="I1370" i="3" s="1"/>
  <c r="M4077" i="3"/>
  <c r="H4077" i="3"/>
  <c r="I4077" i="3" s="1"/>
  <c r="M798" i="3"/>
  <c r="H798" i="3"/>
  <c r="I798" i="3" s="1"/>
  <c r="I4672" i="3"/>
  <c r="J4672" i="3" s="1"/>
  <c r="I4185" i="3"/>
  <c r="J4185" i="3" s="1"/>
  <c r="I1244" i="3"/>
  <c r="J1244" i="3" s="1"/>
  <c r="I1243" i="3"/>
  <c r="J1243" i="3" s="1"/>
  <c r="I1242" i="3"/>
  <c r="J1242" i="3" s="1"/>
  <c r="J1074" i="3" l="1"/>
  <c r="L1074" i="3"/>
  <c r="K1074" i="3"/>
  <c r="L1375" i="3"/>
  <c r="K1375" i="3"/>
  <c r="J1375" i="3"/>
  <c r="K1370" i="3"/>
  <c r="J1370" i="3"/>
  <c r="L1370" i="3"/>
  <c r="K4077" i="3"/>
  <c r="J4077" i="3"/>
  <c r="L4077" i="3"/>
  <c r="L798" i="3"/>
  <c r="K798" i="3"/>
  <c r="J798" i="3"/>
  <c r="M3841" i="3"/>
  <c r="H3841" i="3"/>
  <c r="I3841" i="3" l="1"/>
  <c r="J3841" i="3" s="1"/>
  <c r="K3841" i="3" l="1"/>
  <c r="L3841" i="3"/>
  <c r="M1484" i="3" l="1"/>
  <c r="H1484" i="3"/>
  <c r="M1482" i="3"/>
  <c r="H1482" i="3"/>
  <c r="M1483" i="3"/>
  <c r="H1483" i="3"/>
  <c r="M4931" i="3"/>
  <c r="H4931" i="3"/>
  <c r="M4935" i="3"/>
  <c r="H4935" i="3"/>
  <c r="M4936" i="3"/>
  <c r="H4936" i="3"/>
  <c r="M4937" i="3"/>
  <c r="H4937" i="3"/>
  <c r="M4185" i="3"/>
  <c r="M4184" i="3"/>
  <c r="H4184" i="3"/>
  <c r="I4937" i="3" l="1"/>
  <c r="J4937" i="3" s="1"/>
  <c r="I4936" i="3"/>
  <c r="J4936" i="3" s="1"/>
  <c r="I4935" i="3"/>
  <c r="J4935" i="3" s="1"/>
  <c r="I1483" i="3"/>
  <c r="J1483" i="3" s="1"/>
  <c r="I4184" i="3"/>
  <c r="J4184" i="3" s="1"/>
  <c r="I1482" i="3"/>
  <c r="J1482" i="3" s="1"/>
  <c r="I1484" i="3"/>
  <c r="J1484" i="3" s="1"/>
  <c r="I4931" i="3"/>
  <c r="J4931" i="3" s="1"/>
  <c r="M3242" i="3"/>
  <c r="H3242" i="3"/>
  <c r="M1767" i="3"/>
  <c r="H1767" i="3"/>
  <c r="M1805" i="3"/>
  <c r="H1805" i="3"/>
  <c r="M2200" i="3"/>
  <c r="H2200" i="3"/>
  <c r="M2207" i="3"/>
  <c r="H2207" i="3"/>
  <c r="M2205" i="3"/>
  <c r="H2205" i="3"/>
  <c r="H2166" i="3"/>
  <c r="I1805" i="3" l="1"/>
  <c r="J1805" i="3" s="1"/>
  <c r="I2205" i="3"/>
  <c r="J2205" i="3" s="1"/>
  <c r="I2207" i="3"/>
  <c r="J2207" i="3" s="1"/>
  <c r="I2200" i="3"/>
  <c r="J2200" i="3" s="1"/>
  <c r="I1767" i="3"/>
  <c r="J1767" i="3" s="1"/>
  <c r="I2166" i="3"/>
  <c r="J2166" i="3" s="1"/>
  <c r="I3242" i="3"/>
  <c r="J3242" i="3" s="1"/>
  <c r="L4931" i="3"/>
  <c r="K4931" i="3"/>
  <c r="K4937" i="3"/>
  <c r="L4937" i="3"/>
  <c r="L1482" i="3"/>
  <c r="K1482" i="3"/>
  <c r="L4184" i="3"/>
  <c r="K4184" i="3"/>
  <c r="L4935" i="3"/>
  <c r="K4935" i="3"/>
  <c r="L4936" i="3"/>
  <c r="K4936" i="3"/>
  <c r="L1484" i="3"/>
  <c r="K1484" i="3"/>
  <c r="L1483" i="3"/>
  <c r="K1483" i="3"/>
  <c r="M548" i="3"/>
  <c r="H548" i="3"/>
  <c r="M1627" i="3"/>
  <c r="H1627" i="3"/>
  <c r="I1627" i="3" l="1"/>
  <c r="J1627" i="3" s="1"/>
  <c r="I548" i="3"/>
  <c r="J548" i="3" s="1"/>
  <c r="L1805" i="3"/>
  <c r="K1805" i="3"/>
  <c r="K2200" i="3"/>
  <c r="L2200" i="3"/>
  <c r="L2207" i="3"/>
  <c r="K2207" i="3"/>
  <c r="L2166" i="3"/>
  <c r="K2166" i="3"/>
  <c r="L2205" i="3"/>
  <c r="K2205" i="3"/>
  <c r="L1767" i="3"/>
  <c r="K1767" i="3"/>
  <c r="L3242" i="3"/>
  <c r="K3242" i="3"/>
  <c r="L548" i="3" l="1"/>
  <c r="K548" i="3"/>
  <c r="L1627" i="3"/>
  <c r="K1627" i="3"/>
  <c r="M1207" i="3"/>
  <c r="H1207" i="3"/>
  <c r="M904" i="3"/>
  <c r="H904" i="3"/>
  <c r="M1769" i="3"/>
  <c r="H1769" i="3"/>
  <c r="M4938" i="3"/>
  <c r="H4938" i="3"/>
  <c r="M4932" i="3"/>
  <c r="H4932" i="3"/>
  <c r="M3484" i="3"/>
  <c r="H3484" i="3"/>
  <c r="I1769" i="3" l="1"/>
  <c r="J1769" i="3" s="1"/>
  <c r="I4938" i="3"/>
  <c r="J4938" i="3" s="1"/>
  <c r="I904" i="3"/>
  <c r="J904" i="3" s="1"/>
  <c r="I1207" i="3"/>
  <c r="I3484" i="3"/>
  <c r="J3484" i="3" s="1"/>
  <c r="I4932" i="3"/>
  <c r="J4932" i="3" s="1"/>
  <c r="M1671" i="3"/>
  <c r="H1671" i="3"/>
  <c r="M1688" i="3"/>
  <c r="H1688" i="3"/>
  <c r="K1207" i="3" l="1"/>
  <c r="J1207" i="3"/>
  <c r="I1688" i="3"/>
  <c r="J1688" i="3" s="1"/>
  <c r="I1671" i="3"/>
  <c r="J1671" i="3" s="1"/>
  <c r="L4932" i="3"/>
  <c r="K4932" i="3"/>
  <c r="K3484" i="3"/>
  <c r="L3484" i="3"/>
  <c r="L1769" i="3"/>
  <c r="K1769" i="3"/>
  <c r="L904" i="3"/>
  <c r="K904" i="3"/>
  <c r="K4938" i="3"/>
  <c r="L4938" i="3"/>
  <c r="L1207" i="3"/>
  <c r="L1671" i="3" l="1"/>
  <c r="K1671" i="3"/>
  <c r="L1688" i="3"/>
  <c r="K1688" i="3"/>
  <c r="M2192" i="3"/>
  <c r="H2192" i="3"/>
  <c r="M2162" i="3"/>
  <c r="H2162" i="3"/>
  <c r="M2211" i="3"/>
  <c r="H2211" i="3"/>
  <c r="M2182" i="3"/>
  <c r="H2182" i="3"/>
  <c r="M2177" i="3"/>
  <c r="H2177" i="3"/>
  <c r="M2157" i="3"/>
  <c r="H2157" i="3"/>
  <c r="M2179" i="3"/>
  <c r="H2179" i="3"/>
  <c r="M2150" i="3"/>
  <c r="H2150" i="3"/>
  <c r="M2202" i="3"/>
  <c r="H2202" i="3"/>
  <c r="M2194" i="3"/>
  <c r="H2194" i="3"/>
  <c r="M2214" i="3"/>
  <c r="H2214" i="3"/>
  <c r="M2153" i="3"/>
  <c r="H2153" i="3"/>
  <c r="M2171" i="3"/>
  <c r="H2171" i="3"/>
  <c r="M2174" i="3"/>
  <c r="H2174" i="3"/>
  <c r="M2151" i="3"/>
  <c r="H2151" i="3"/>
  <c r="M2184" i="3"/>
  <c r="H2184" i="3"/>
  <c r="M2209" i="3"/>
  <c r="H2209" i="3"/>
  <c r="I2184" i="3" l="1"/>
  <c r="J2184" i="3" s="1"/>
  <c r="I2202" i="3"/>
  <c r="J2202" i="3" s="1"/>
  <c r="I2211" i="3"/>
  <c r="J2211" i="3" s="1"/>
  <c r="I2171" i="3"/>
  <c r="I2192" i="3"/>
  <c r="I2157" i="3"/>
  <c r="I2194" i="3"/>
  <c r="I2182" i="3"/>
  <c r="I2151" i="3"/>
  <c r="I2177" i="3"/>
  <c r="I2174" i="3"/>
  <c r="I2150" i="3"/>
  <c r="I2162" i="3"/>
  <c r="J2162" i="3" s="1"/>
  <c r="I2179" i="3"/>
  <c r="J2179" i="3" s="1"/>
  <c r="I2153" i="3"/>
  <c r="I2209" i="3"/>
  <c r="I2214" i="3"/>
  <c r="M2508" i="3"/>
  <c r="H2508" i="3"/>
  <c r="L2179" i="3" l="1"/>
  <c r="L2184" i="3"/>
  <c r="K2184" i="3"/>
  <c r="L2162" i="3"/>
  <c r="L2211" i="3"/>
  <c r="K2211" i="3"/>
  <c r="K2162" i="3"/>
  <c r="L2202" i="3"/>
  <c r="K2202" i="3"/>
  <c r="K2174" i="3"/>
  <c r="J2174" i="3"/>
  <c r="L2182" i="3"/>
  <c r="J2182" i="3"/>
  <c r="K2150" i="3"/>
  <c r="J2150" i="3"/>
  <c r="K2194" i="3"/>
  <c r="J2194" i="3"/>
  <c r="K2151" i="3"/>
  <c r="J2151" i="3"/>
  <c r="L2157" i="3"/>
  <c r="J2157" i="3"/>
  <c r="K2182" i="3"/>
  <c r="K2177" i="3"/>
  <c r="J2177" i="3"/>
  <c r="K2214" i="3"/>
  <c r="J2214" i="3"/>
  <c r="L2192" i="3"/>
  <c r="J2192" i="3"/>
  <c r="K2209" i="3"/>
  <c r="J2209" i="3"/>
  <c r="K2171" i="3"/>
  <c r="J2171" i="3"/>
  <c r="K2153" i="3"/>
  <c r="J2153" i="3"/>
  <c r="K2179" i="3"/>
  <c r="K2192" i="3"/>
  <c r="L2151" i="3"/>
  <c r="L2194" i="3"/>
  <c r="L2174" i="3"/>
  <c r="K2157" i="3"/>
  <c r="L2214" i="3"/>
  <c r="L2171" i="3"/>
  <c r="I2508" i="3"/>
  <c r="L2209" i="3"/>
  <c r="L2153" i="3"/>
  <c r="L2177" i="3"/>
  <c r="L2150" i="3"/>
  <c r="M2759" i="3"/>
  <c r="H2759" i="3"/>
  <c r="M1878" i="3"/>
  <c r="H1878" i="3"/>
  <c r="M4626" i="3"/>
  <c r="H4626" i="3"/>
  <c r="L2508" i="3" l="1"/>
  <c r="J2508" i="3"/>
  <c r="K2508" i="3"/>
  <c r="I4626" i="3"/>
  <c r="J4626" i="3" s="1"/>
  <c r="I1878" i="3"/>
  <c r="J1878" i="3" s="1"/>
  <c r="I2759" i="3"/>
  <c r="J2759" i="3" s="1"/>
  <c r="M141" i="3"/>
  <c r="H141" i="3"/>
  <c r="M153" i="3"/>
  <c r="H153" i="3"/>
  <c r="M154" i="3"/>
  <c r="H154" i="3"/>
  <c r="M150" i="3"/>
  <c r="H150" i="3"/>
  <c r="M662" i="3"/>
  <c r="H662" i="3"/>
  <c r="M3267" i="3"/>
  <c r="H3267" i="3"/>
  <c r="M3346" i="3"/>
  <c r="H3346" i="3"/>
  <c r="M3348" i="3"/>
  <c r="H3348" i="3"/>
  <c r="M2267" i="3"/>
  <c r="H2267" i="3"/>
  <c r="M1764" i="3"/>
  <c r="H1764" i="3"/>
  <c r="M1768" i="3"/>
  <c r="H1768" i="3"/>
  <c r="M637" i="3"/>
  <c r="H637" i="3"/>
  <c r="M1223" i="3"/>
  <c r="H1223" i="3"/>
  <c r="M2249" i="3"/>
  <c r="H2249" i="3"/>
  <c r="K1878" i="3" l="1"/>
  <c r="L1878" i="3"/>
  <c r="K4626" i="3"/>
  <c r="K2759" i="3"/>
  <c r="L4626" i="3"/>
  <c r="L2759" i="3"/>
  <c r="I3267" i="3"/>
  <c r="J3267" i="3" s="1"/>
  <c r="I2249" i="3"/>
  <c r="J2249" i="3" s="1"/>
  <c r="I153" i="3"/>
  <c r="I662" i="3"/>
  <c r="I154" i="3"/>
  <c r="I3348" i="3"/>
  <c r="I3346" i="3"/>
  <c r="I637" i="3"/>
  <c r="K637" i="3" s="1"/>
  <c r="I1768" i="3"/>
  <c r="I1764" i="3"/>
  <c r="I150" i="3"/>
  <c r="I2267" i="3"/>
  <c r="I1223" i="3"/>
  <c r="J1223" i="3" s="1"/>
  <c r="I141" i="3"/>
  <c r="J141" i="3" s="1"/>
  <c r="M4144" i="3"/>
  <c r="H4144" i="3"/>
  <c r="M4127" i="3"/>
  <c r="H4127" i="3"/>
  <c r="M4122" i="3"/>
  <c r="H4122" i="3"/>
  <c r="M4316" i="3"/>
  <c r="H4316" i="3"/>
  <c r="M985" i="3"/>
  <c r="H985" i="3"/>
  <c r="M988" i="3"/>
  <c r="H972" i="3"/>
  <c r="M972" i="3"/>
  <c r="M3245" i="3"/>
  <c r="H3245" i="3"/>
  <c r="M613" i="3"/>
  <c r="H613" i="3"/>
  <c r="M559" i="3"/>
  <c r="H559" i="3"/>
  <c r="H3000" i="3"/>
  <c r="M3000" i="3"/>
  <c r="K3267" i="3" l="1"/>
  <c r="L3267" i="3"/>
  <c r="K2249" i="3"/>
  <c r="L2249" i="3"/>
  <c r="K1223" i="3"/>
  <c r="L1223" i="3"/>
  <c r="L141" i="3"/>
  <c r="K141" i="3"/>
  <c r="K1764" i="3"/>
  <c r="J1764" i="3"/>
  <c r="L1768" i="3"/>
  <c r="J1768" i="3"/>
  <c r="K3348" i="3"/>
  <c r="J3348" i="3"/>
  <c r="L154" i="3"/>
  <c r="J154" i="3"/>
  <c r="L150" i="3"/>
  <c r="J150" i="3"/>
  <c r="L637" i="3"/>
  <c r="J637" i="3"/>
  <c r="K662" i="3"/>
  <c r="J662" i="3"/>
  <c r="L3346" i="3"/>
  <c r="J3346" i="3"/>
  <c r="L153" i="3"/>
  <c r="J153" i="3"/>
  <c r="L2267" i="3"/>
  <c r="J2267" i="3"/>
  <c r="K3346" i="3"/>
  <c r="K154" i="3"/>
  <c r="K1768" i="3"/>
  <c r="I4144" i="3"/>
  <c r="J4144" i="3" s="1"/>
  <c r="I972" i="3"/>
  <c r="J972" i="3" s="1"/>
  <c r="I4316" i="3"/>
  <c r="J4316" i="3" s="1"/>
  <c r="K153" i="3"/>
  <c r="I4127" i="3"/>
  <c r="J4127" i="3" s="1"/>
  <c r="L1764" i="3"/>
  <c r="L662" i="3"/>
  <c r="I3245" i="3"/>
  <c r="J3245" i="3" s="1"/>
  <c r="K2267" i="3"/>
  <c r="I985" i="3"/>
  <c r="J985" i="3" s="1"/>
  <c r="I3000" i="3"/>
  <c r="J3000" i="3" s="1"/>
  <c r="I559" i="3"/>
  <c r="J559" i="3" s="1"/>
  <c r="I4122" i="3"/>
  <c r="J4122" i="3" s="1"/>
  <c r="K150" i="3"/>
  <c r="L3348" i="3"/>
  <c r="I613" i="3"/>
  <c r="J613" i="3" s="1"/>
  <c r="M825" i="3"/>
  <c r="H825" i="3"/>
  <c r="M4401" i="3"/>
  <c r="H4401" i="3"/>
  <c r="M2996" i="3"/>
  <c r="H2996" i="3"/>
  <c r="I2996" i="3" l="1"/>
  <c r="J2996" i="3" s="1"/>
  <c r="I4401" i="3"/>
  <c r="J4401" i="3" s="1"/>
  <c r="I825" i="3"/>
  <c r="J825" i="3" s="1"/>
  <c r="K985" i="3"/>
  <c r="L985" i="3"/>
  <c r="L972" i="3"/>
  <c r="K972" i="3"/>
  <c r="L4127" i="3"/>
  <c r="K4127" i="3"/>
  <c r="L613" i="3"/>
  <c r="K613" i="3"/>
  <c r="K4122" i="3"/>
  <c r="L4122" i="3"/>
  <c r="L3000" i="3"/>
  <c r="K3000" i="3"/>
  <c r="K3245" i="3"/>
  <c r="L3245" i="3"/>
  <c r="K4144" i="3"/>
  <c r="L4144" i="3"/>
  <c r="K559" i="3"/>
  <c r="L559" i="3"/>
  <c r="L4316" i="3"/>
  <c r="K4316" i="3"/>
  <c r="L2996" i="3" l="1"/>
  <c r="K2996" i="3"/>
  <c r="L825" i="3"/>
  <c r="K825" i="3"/>
  <c r="K4401" i="3"/>
  <c r="L4401" i="3"/>
  <c r="M217" i="3"/>
  <c r="H217" i="3"/>
  <c r="M218" i="3"/>
  <c r="H218" i="3"/>
  <c r="M219" i="3"/>
  <c r="H219" i="3"/>
  <c r="M220" i="3"/>
  <c r="H220" i="3"/>
  <c r="I219" i="3" l="1"/>
  <c r="J219" i="3" s="1"/>
  <c r="I218" i="3"/>
  <c r="J218" i="3" s="1"/>
  <c r="I217" i="3"/>
  <c r="J217" i="3" s="1"/>
  <c r="I220" i="3"/>
  <c r="J220" i="3" s="1"/>
  <c r="M2522" i="3"/>
  <c r="H2522" i="3"/>
  <c r="M2532" i="3"/>
  <c r="H2532" i="3"/>
  <c r="M2524" i="3"/>
  <c r="H2524" i="3"/>
  <c r="M2523" i="3"/>
  <c r="H2523" i="3"/>
  <c r="M2537" i="3"/>
  <c r="H2537" i="3"/>
  <c r="M2536" i="3"/>
  <c r="H2536" i="3"/>
  <c r="M2535" i="3"/>
  <c r="H2535" i="3"/>
  <c r="M2534" i="3"/>
  <c r="H2534" i="3"/>
  <c r="M2533" i="3"/>
  <c r="H2533" i="3"/>
  <c r="M2531" i="3"/>
  <c r="H2531" i="3"/>
  <c r="M2529" i="3"/>
  <c r="H2529" i="3"/>
  <c r="M2528" i="3"/>
  <c r="H2528" i="3"/>
  <c r="M2527" i="3"/>
  <c r="H2527" i="3"/>
  <c r="M2526" i="3"/>
  <c r="H2526" i="3"/>
  <c r="M2525" i="3"/>
  <c r="H2525" i="3"/>
  <c r="M2521" i="3"/>
  <c r="H2521" i="3"/>
  <c r="M2520" i="3"/>
  <c r="H2520" i="3"/>
  <c r="M2519" i="3"/>
  <c r="H2519" i="3"/>
  <c r="M2518" i="3"/>
  <c r="H2518" i="3"/>
  <c r="H2541" i="3"/>
  <c r="M2541" i="3"/>
  <c r="M1794" i="3"/>
  <c r="I2527" i="3" l="1"/>
  <c r="J2527" i="3" s="1"/>
  <c r="I2528" i="3"/>
  <c r="J2528" i="3" s="1"/>
  <c r="I2520" i="3"/>
  <c r="J2520" i="3" s="1"/>
  <c r="I2525" i="3"/>
  <c r="J2525" i="3" s="1"/>
  <c r="I2533" i="3"/>
  <c r="J2533" i="3" s="1"/>
  <c r="I2523" i="3"/>
  <c r="J2523" i="3" s="1"/>
  <c r="I2534" i="3"/>
  <c r="J2534" i="3" s="1"/>
  <c r="I2518" i="3"/>
  <c r="J2518" i="3" s="1"/>
  <c r="I2535" i="3"/>
  <c r="J2535" i="3" s="1"/>
  <c r="I2532" i="3"/>
  <c r="J2532" i="3" s="1"/>
  <c r="I2519" i="3"/>
  <c r="J2519" i="3" s="1"/>
  <c r="I2536" i="3"/>
  <c r="J2536" i="3" s="1"/>
  <c r="I2522" i="3"/>
  <c r="J2522" i="3" s="1"/>
  <c r="I2529" i="3"/>
  <c r="J2529" i="3" s="1"/>
  <c r="I2537" i="3"/>
  <c r="J2537" i="3" s="1"/>
  <c r="I2521" i="3"/>
  <c r="J2521" i="3" s="1"/>
  <c r="I2531" i="3"/>
  <c r="J2531" i="3" s="1"/>
  <c r="I2526" i="3"/>
  <c r="J2526" i="3" s="1"/>
  <c r="I2524" i="3"/>
  <c r="J2524" i="3" s="1"/>
  <c r="I2541" i="3"/>
  <c r="J2541" i="3" s="1"/>
  <c r="L220" i="3"/>
  <c r="K220" i="3"/>
  <c r="K218" i="3"/>
  <c r="L218" i="3"/>
  <c r="K217" i="3"/>
  <c r="L217" i="3"/>
  <c r="L219" i="3"/>
  <c r="K219" i="3"/>
  <c r="K2534" i="3" l="1"/>
  <c r="L2534" i="3"/>
  <c r="L2518" i="3"/>
  <c r="K2518" i="3"/>
  <c r="L2525" i="3"/>
  <c r="K2525" i="3"/>
  <c r="L2526" i="3"/>
  <c r="K2526" i="3"/>
  <c r="L2531" i="3"/>
  <c r="K2531" i="3"/>
  <c r="L2523" i="3"/>
  <c r="K2523" i="3"/>
  <c r="L2520" i="3"/>
  <c r="K2520" i="3"/>
  <c r="L2533" i="3"/>
  <c r="K2533" i="3"/>
  <c r="L2524" i="3"/>
  <c r="K2524" i="3"/>
  <c r="L2541" i="3"/>
  <c r="K2541" i="3"/>
  <c r="L2537" i="3"/>
  <c r="K2537" i="3"/>
  <c r="L2522" i="3"/>
  <c r="K2522" i="3"/>
  <c r="L2521" i="3"/>
  <c r="K2521" i="3"/>
  <c r="L2536" i="3"/>
  <c r="K2536" i="3"/>
  <c r="K2529" i="3"/>
  <c r="L2529" i="3"/>
  <c r="K2528" i="3"/>
  <c r="L2528" i="3"/>
  <c r="K2532" i="3"/>
  <c r="L2532" i="3"/>
  <c r="L2519" i="3"/>
  <c r="K2519" i="3"/>
  <c r="K2527" i="3"/>
  <c r="L2527" i="3"/>
  <c r="L2535" i="3"/>
  <c r="K2535" i="3"/>
  <c r="M850" i="3"/>
  <c r="H850" i="3"/>
  <c r="I850" i="3" l="1"/>
  <c r="J850" i="3" s="1"/>
  <c r="M1293" i="3"/>
  <c r="M1292" i="3"/>
  <c r="M1291" i="3"/>
  <c r="M1290" i="3"/>
  <c r="M1289" i="3"/>
  <c r="H1289" i="3"/>
  <c r="M1288" i="3"/>
  <c r="M1287" i="3"/>
  <c r="M1286" i="3"/>
  <c r="H1286" i="3"/>
  <c r="M1285" i="3"/>
  <c r="H1285" i="3"/>
  <c r="M1284" i="3"/>
  <c r="M1283" i="3"/>
  <c r="M1282" i="3"/>
  <c r="M1281" i="3"/>
  <c r="M1280" i="3"/>
  <c r="M1279" i="3"/>
  <c r="M1278" i="3"/>
  <c r="M1277" i="3"/>
  <c r="M1276" i="3"/>
  <c r="M1275" i="3"/>
  <c r="M1273" i="3"/>
  <c r="H1273" i="3"/>
  <c r="M1272" i="3"/>
  <c r="H1272" i="3"/>
  <c r="M1271" i="3"/>
  <c r="M1270" i="3"/>
  <c r="M1267" i="3"/>
  <c r="M1264" i="3"/>
  <c r="M1263" i="3"/>
  <c r="H1293" i="3"/>
  <c r="H1292" i="3"/>
  <c r="H1291" i="3"/>
  <c r="H1290" i="3"/>
  <c r="H1288" i="3"/>
  <c r="H1287" i="3"/>
  <c r="H1284" i="3"/>
  <c r="H1283" i="3"/>
  <c r="H1282" i="3"/>
  <c r="H1281" i="3"/>
  <c r="H1280" i="3"/>
  <c r="H1279" i="3"/>
  <c r="H1278" i="3"/>
  <c r="H1277" i="3"/>
  <c r="H1275" i="3"/>
  <c r="H1270" i="3"/>
  <c r="H1267" i="3"/>
  <c r="H1263" i="3"/>
  <c r="I1286" i="3" l="1"/>
  <c r="J1286" i="3" s="1"/>
  <c r="I1292" i="3"/>
  <c r="J1292" i="3" s="1"/>
  <c r="I1289" i="3"/>
  <c r="J1289" i="3" s="1"/>
  <c r="I1281" i="3"/>
  <c r="J1281" i="3" s="1"/>
  <c r="I1282" i="3"/>
  <c r="J1282" i="3" s="1"/>
  <c r="I1283" i="3"/>
  <c r="J1283" i="3" s="1"/>
  <c r="I1263" i="3"/>
  <c r="J1263" i="3" s="1"/>
  <c r="I1291" i="3"/>
  <c r="J1291" i="3" s="1"/>
  <c r="I1279" i="3"/>
  <c r="J1279" i="3" s="1"/>
  <c r="I1280" i="3"/>
  <c r="J1280" i="3" s="1"/>
  <c r="I1287" i="3"/>
  <c r="J1287" i="3" s="1"/>
  <c r="I1285" i="3"/>
  <c r="J1285" i="3" s="1"/>
  <c r="I1275" i="3"/>
  <c r="J1275" i="3" s="1"/>
  <c r="I1277" i="3"/>
  <c r="J1277" i="3" s="1"/>
  <c r="I1278" i="3"/>
  <c r="J1278" i="3" s="1"/>
  <c r="I1293" i="3"/>
  <c r="J1293" i="3" s="1"/>
  <c r="I1284" i="3"/>
  <c r="J1284" i="3" s="1"/>
  <c r="I1272" i="3"/>
  <c r="J1272" i="3" s="1"/>
  <c r="I1267" i="3"/>
  <c r="J1267" i="3" s="1"/>
  <c r="I1288" i="3"/>
  <c r="J1288" i="3" s="1"/>
  <c r="I1273" i="3"/>
  <c r="J1273" i="3" s="1"/>
  <c r="I1270" i="3"/>
  <c r="J1270" i="3" s="1"/>
  <c r="I1290" i="3"/>
  <c r="J1290" i="3" s="1"/>
  <c r="K850" i="3"/>
  <c r="L850" i="3"/>
  <c r="H1276" i="3"/>
  <c r="H1264" i="3"/>
  <c r="H1271" i="3"/>
  <c r="I1271" i="3" l="1"/>
  <c r="J1271" i="3" s="1"/>
  <c r="I1264" i="3"/>
  <c r="J1264" i="3" s="1"/>
  <c r="I1276" i="3"/>
  <c r="J1276" i="3" s="1"/>
  <c r="K1277" i="3"/>
  <c r="L1277" i="3"/>
  <c r="K1278" i="3"/>
  <c r="L1278" i="3"/>
  <c r="K1286" i="3"/>
  <c r="L1286" i="3"/>
  <c r="L1289" i="3"/>
  <c r="K1289" i="3"/>
  <c r="K1275" i="3"/>
  <c r="L1275" i="3"/>
  <c r="K1285" i="3"/>
  <c r="L1285" i="3"/>
  <c r="L1290" i="3"/>
  <c r="K1290" i="3"/>
  <c r="K1287" i="3"/>
  <c r="L1287" i="3"/>
  <c r="L1270" i="3"/>
  <c r="K1270" i="3"/>
  <c r="L1272" i="3"/>
  <c r="K1272" i="3"/>
  <c r="L1288" i="3"/>
  <c r="K1288" i="3"/>
  <c r="L1293" i="3"/>
  <c r="K1293" i="3"/>
  <c r="L1263" i="3"/>
  <c r="K1263" i="3"/>
  <c r="K1284" i="3"/>
  <c r="L1284" i="3"/>
  <c r="L1282" i="3"/>
  <c r="K1282" i="3"/>
  <c r="L1283" i="3"/>
  <c r="K1283" i="3"/>
  <c r="K1291" i="3"/>
  <c r="L1291" i="3"/>
  <c r="L1280" i="3"/>
  <c r="K1280" i="3"/>
  <c r="L1273" i="3"/>
  <c r="K1273" i="3"/>
  <c r="L1279" i="3"/>
  <c r="K1279" i="3"/>
  <c r="L1267" i="3"/>
  <c r="K1267" i="3"/>
  <c r="K1292" i="3"/>
  <c r="L1292" i="3"/>
  <c r="L1281" i="3"/>
  <c r="K1281" i="3"/>
  <c r="K1264" i="3" l="1"/>
  <c r="L1264" i="3"/>
  <c r="L1271" i="3"/>
  <c r="K1271" i="3"/>
  <c r="L1276" i="3"/>
  <c r="K1276" i="3"/>
  <c r="M1237" i="3"/>
  <c r="H1237" i="3"/>
  <c r="M1236" i="3"/>
  <c r="H1236" i="3"/>
  <c r="M3039" i="3"/>
  <c r="H3039" i="3"/>
  <c r="M4369" i="3"/>
  <c r="H4369" i="3"/>
  <c r="M2188" i="3"/>
  <c r="H2188" i="3"/>
  <c r="I1236" i="3" l="1"/>
  <c r="J1236" i="3" s="1"/>
  <c r="I1237" i="3"/>
  <c r="L1237" i="3" s="1"/>
  <c r="I3039" i="3"/>
  <c r="J3039" i="3" s="1"/>
  <c r="I2188" i="3"/>
  <c r="I4369" i="3"/>
  <c r="H2169" i="3"/>
  <c r="M2169" i="3"/>
  <c r="K3039" i="3" l="1"/>
  <c r="L3039" i="3"/>
  <c r="K1236" i="3"/>
  <c r="L1236" i="3"/>
  <c r="L4369" i="3"/>
  <c r="J4369" i="3"/>
  <c r="L2188" i="3"/>
  <c r="J2188" i="3"/>
  <c r="K1237" i="3"/>
  <c r="J1237" i="3"/>
  <c r="K4369" i="3"/>
  <c r="I2169" i="3"/>
  <c r="J2169" i="3" s="1"/>
  <c r="K2188" i="3"/>
  <c r="M2163" i="3"/>
  <c r="H2163" i="3"/>
  <c r="M1964" i="3"/>
  <c r="H1964" i="3"/>
  <c r="M1966" i="3"/>
  <c r="H1966" i="3"/>
  <c r="M1965" i="3"/>
  <c r="H1965" i="3"/>
  <c r="L2169" i="3" l="1"/>
  <c r="K2169" i="3"/>
  <c r="I1966" i="3"/>
  <c r="J1966" i="3" s="1"/>
  <c r="I1964" i="3"/>
  <c r="J1964" i="3" s="1"/>
  <c r="I2163" i="3"/>
  <c r="J2163" i="3" s="1"/>
  <c r="I1965" i="3"/>
  <c r="M551" i="3"/>
  <c r="H551" i="3"/>
  <c r="M1804" i="3"/>
  <c r="H1804" i="3"/>
  <c r="M1743" i="3"/>
  <c r="H1743" i="3"/>
  <c r="M4112" i="3"/>
  <c r="H4112" i="3"/>
  <c r="M866" i="3"/>
  <c r="H866" i="3"/>
  <c r="M874" i="3"/>
  <c r="H874" i="3"/>
  <c r="K2163" i="3" l="1"/>
  <c r="L2163" i="3"/>
  <c r="K1966" i="3"/>
  <c r="L1966" i="3"/>
  <c r="K1964" i="3"/>
  <c r="L1964" i="3"/>
  <c r="L1965" i="3"/>
  <c r="J1965" i="3"/>
  <c r="I1804" i="3"/>
  <c r="J1804" i="3" s="1"/>
  <c r="I1743" i="3"/>
  <c r="K1743" i="3" s="1"/>
  <c r="I4112" i="3"/>
  <c r="I551" i="3"/>
  <c r="L551" i="3" s="1"/>
  <c r="I874" i="3"/>
  <c r="J874" i="3" s="1"/>
  <c r="K1965" i="3"/>
  <c r="I866" i="3"/>
  <c r="M2049" i="3"/>
  <c r="H2049" i="3"/>
  <c r="M2987" i="3"/>
  <c r="H2987" i="3"/>
  <c r="M3016" i="3"/>
  <c r="H3016" i="3"/>
  <c r="M3024" i="3"/>
  <c r="H3024" i="3"/>
  <c r="M1817" i="3"/>
  <c r="H1817" i="3"/>
  <c r="M569" i="3"/>
  <c r="H569" i="3"/>
  <c r="L874" i="3" l="1"/>
  <c r="K1804" i="3"/>
  <c r="L1743" i="3"/>
  <c r="J1743" i="3"/>
  <c r="K551" i="3"/>
  <c r="J551" i="3"/>
  <c r="L1804" i="3"/>
  <c r="L866" i="3"/>
  <c r="J866" i="3"/>
  <c r="L4112" i="3"/>
  <c r="J4112" i="3"/>
  <c r="K874" i="3"/>
  <c r="K866" i="3"/>
  <c r="I3016" i="3"/>
  <c r="J3016" i="3" s="1"/>
  <c r="I1817" i="3"/>
  <c r="J1817" i="3" s="1"/>
  <c r="I3024" i="3"/>
  <c r="J3024" i="3" s="1"/>
  <c r="I2987" i="3"/>
  <c r="J2987" i="3" s="1"/>
  <c r="K4112" i="3"/>
  <c r="I2049" i="3"/>
  <c r="I569" i="3"/>
  <c r="J569" i="3" s="1"/>
  <c r="M296" i="3"/>
  <c r="H296" i="3"/>
  <c r="L2049" i="3" l="1"/>
  <c r="J2049" i="3"/>
  <c r="I296" i="3"/>
  <c r="J296" i="3" s="1"/>
  <c r="K2987" i="3"/>
  <c r="L2987" i="3"/>
  <c r="L3024" i="3"/>
  <c r="K3024" i="3"/>
  <c r="K1817" i="3"/>
  <c r="L1817" i="3"/>
  <c r="L3016" i="3"/>
  <c r="K3016" i="3"/>
  <c r="L569" i="3"/>
  <c r="K569" i="3"/>
  <c r="K2049" i="3"/>
  <c r="M1067" i="3"/>
  <c r="H1067" i="3"/>
  <c r="M1066" i="3"/>
  <c r="H1066" i="3"/>
  <c r="M1065" i="3"/>
  <c r="H1065" i="3"/>
  <c r="M1064" i="3"/>
  <c r="H1064" i="3"/>
  <c r="M1063" i="3"/>
  <c r="H1063" i="3"/>
  <c r="M1062" i="3"/>
  <c r="H1062" i="3"/>
  <c r="M1061" i="3"/>
  <c r="H1061" i="3"/>
  <c r="M1060" i="3"/>
  <c r="H1060" i="3"/>
  <c r="M1046" i="3"/>
  <c r="H1046" i="3"/>
  <c r="M1054" i="3"/>
  <c r="H1054" i="3"/>
  <c r="M1059" i="3"/>
  <c r="H1059" i="3"/>
  <c r="M814" i="3"/>
  <c r="H814" i="3"/>
  <c r="M4118" i="3"/>
  <c r="H4118" i="3"/>
  <c r="M1742" i="3"/>
  <c r="H1742" i="3"/>
  <c r="M891" i="3"/>
  <c r="H891" i="3"/>
  <c r="M4308" i="3"/>
  <c r="H4308" i="3"/>
  <c r="I1054" i="3" l="1"/>
  <c r="J1054" i="3" s="1"/>
  <c r="I1742" i="3"/>
  <c r="J1742" i="3" s="1"/>
  <c r="I1063" i="3"/>
  <c r="J1063" i="3" s="1"/>
  <c r="I1066" i="3"/>
  <c r="J1066" i="3" s="1"/>
  <c r="I1065" i="3"/>
  <c r="J1065" i="3" s="1"/>
  <c r="I4308" i="3"/>
  <c r="J4308" i="3" s="1"/>
  <c r="I1059" i="3"/>
  <c r="J1059" i="3" s="1"/>
  <c r="I891" i="3"/>
  <c r="J891" i="3" s="1"/>
  <c r="I1064" i="3"/>
  <c r="J1064" i="3" s="1"/>
  <c r="I1046" i="3"/>
  <c r="J1046" i="3" s="1"/>
  <c r="I4118" i="3"/>
  <c r="J4118" i="3" s="1"/>
  <c r="I1060" i="3"/>
  <c r="J1060" i="3" s="1"/>
  <c r="I814" i="3"/>
  <c r="J814" i="3" s="1"/>
  <c r="I1061" i="3"/>
  <c r="J1061" i="3" s="1"/>
  <c r="I1067" i="3"/>
  <c r="J1067" i="3" s="1"/>
  <c r="I1062" i="3"/>
  <c r="J1062" i="3" s="1"/>
  <c r="K296" i="3"/>
  <c r="L296" i="3"/>
  <c r="L814" i="3" l="1"/>
  <c r="K814" i="3"/>
  <c r="K1066" i="3"/>
  <c r="L1066" i="3"/>
  <c r="L1060" i="3"/>
  <c r="K1060" i="3"/>
  <c r="K4118" i="3"/>
  <c r="L4118" i="3"/>
  <c r="L1046" i="3"/>
  <c r="K1046" i="3"/>
  <c r="K1063" i="3"/>
  <c r="L1063" i="3"/>
  <c r="L891" i="3"/>
  <c r="K891" i="3"/>
  <c r="L1059" i="3"/>
  <c r="K1059" i="3"/>
  <c r="L1065" i="3"/>
  <c r="K1065" i="3"/>
  <c r="L4308" i="3"/>
  <c r="K4308" i="3"/>
  <c r="L1742" i="3"/>
  <c r="K1742" i="3"/>
  <c r="L1062" i="3"/>
  <c r="K1062" i="3"/>
  <c r="L1064" i="3"/>
  <c r="K1064" i="3"/>
  <c r="K1054" i="3"/>
  <c r="L1054" i="3"/>
  <c r="L1067" i="3"/>
  <c r="K1067" i="3"/>
  <c r="L1061" i="3"/>
  <c r="K1061" i="3"/>
  <c r="M4335" i="3"/>
  <c r="H4335" i="3"/>
  <c r="M3268" i="3"/>
  <c r="H3268" i="3"/>
  <c r="M1898" i="3"/>
  <c r="M1910" i="3"/>
  <c r="H1910" i="3"/>
  <c r="M139" i="3"/>
  <c r="H139" i="3"/>
  <c r="M1489" i="3"/>
  <c r="H1489" i="3"/>
  <c r="M2648" i="3"/>
  <c r="H2648" i="3"/>
  <c r="M4372" i="3"/>
  <c r="H4372" i="3"/>
  <c r="M4373" i="3"/>
  <c r="H4373" i="3"/>
  <c r="M1203" i="3"/>
  <c r="H1203" i="3"/>
  <c r="M1746" i="3"/>
  <c r="H1746" i="3"/>
  <c r="M310" i="3"/>
  <c r="H310" i="3"/>
  <c r="M314" i="3"/>
  <c r="H314" i="3"/>
  <c r="M328" i="3"/>
  <c r="H328" i="3"/>
  <c r="M1414" i="3"/>
  <c r="H1414" i="3"/>
  <c r="I310" i="3" l="1"/>
  <c r="J310" i="3" s="1"/>
  <c r="I1489" i="3"/>
  <c r="K1489" i="3" s="1"/>
  <c r="I139" i="3"/>
  <c r="J139" i="3" s="1"/>
  <c r="I1910" i="3"/>
  <c r="I4372" i="3"/>
  <c r="I1746" i="3"/>
  <c r="J1746" i="3" s="1"/>
  <c r="I4335" i="3"/>
  <c r="J4335" i="3" s="1"/>
  <c r="I1203" i="3"/>
  <c r="I1414" i="3"/>
  <c r="I4373" i="3"/>
  <c r="I328" i="3"/>
  <c r="I3268" i="3"/>
  <c r="J3268" i="3" s="1"/>
  <c r="I314" i="3"/>
  <c r="K314" i="3" s="1"/>
  <c r="I2648" i="3"/>
  <c r="M619" i="3"/>
  <c r="H619" i="3"/>
  <c r="K139" i="3" l="1"/>
  <c r="K310" i="3"/>
  <c r="L310" i="3"/>
  <c r="K1746" i="3"/>
  <c r="L1746" i="3"/>
  <c r="K4335" i="3"/>
  <c r="L4335" i="3"/>
  <c r="L139" i="3"/>
  <c r="K3268" i="3"/>
  <c r="L3268" i="3"/>
  <c r="L328" i="3"/>
  <c r="J328" i="3"/>
  <c r="K1910" i="3"/>
  <c r="J1910" i="3"/>
  <c r="L1414" i="3"/>
  <c r="J1414" i="3"/>
  <c r="L4373" i="3"/>
  <c r="J4373" i="3"/>
  <c r="K2648" i="3"/>
  <c r="J2648" i="3"/>
  <c r="L314" i="3"/>
  <c r="J314" i="3"/>
  <c r="L1489" i="3"/>
  <c r="J1489" i="3"/>
  <c r="L1203" i="3"/>
  <c r="J1203" i="3"/>
  <c r="L4372" i="3"/>
  <c r="J4372" i="3"/>
  <c r="L1910" i="3"/>
  <c r="K1414" i="3"/>
  <c r="K4372" i="3"/>
  <c r="K328" i="3"/>
  <c r="K4373" i="3"/>
  <c r="I619" i="3"/>
  <c r="J619" i="3" s="1"/>
  <c r="L2648" i="3"/>
  <c r="K1203" i="3"/>
  <c r="M2700" i="3"/>
  <c r="H2700" i="3"/>
  <c r="K619" i="3" l="1"/>
  <c r="L619" i="3"/>
  <c r="I2700" i="3"/>
  <c r="J2700" i="3" s="1"/>
  <c r="M4073" i="3"/>
  <c r="H4073" i="3"/>
  <c r="K2700" i="3" l="1"/>
  <c r="L2700" i="3"/>
  <c r="I4073" i="3"/>
  <c r="J4073" i="3" s="1"/>
  <c r="M2499" i="3"/>
  <c r="H2499" i="3"/>
  <c r="M590" i="3"/>
  <c r="H590" i="3"/>
  <c r="M1981" i="3"/>
  <c r="H1981" i="3"/>
  <c r="M1968" i="3"/>
  <c r="H1968" i="3"/>
  <c r="M1405" i="3"/>
  <c r="H1405" i="3"/>
  <c r="M1401" i="3"/>
  <c r="H1401" i="3"/>
  <c r="K4073" i="3" l="1"/>
  <c r="L4073" i="3"/>
  <c r="I1968" i="3"/>
  <c r="I1981" i="3"/>
  <c r="J1981" i="3" s="1"/>
  <c r="I590" i="3"/>
  <c r="J590" i="3" s="1"/>
  <c r="I2499" i="3"/>
  <c r="I1401" i="3"/>
  <c r="I1405" i="3"/>
  <c r="K1405" i="3" s="1"/>
  <c r="M592" i="3"/>
  <c r="H592" i="3"/>
  <c r="M594" i="3"/>
  <c r="H594" i="3"/>
  <c r="M582" i="3"/>
  <c r="H582" i="3"/>
  <c r="M1384" i="3"/>
  <c r="M1456" i="3"/>
  <c r="H1456" i="3"/>
  <c r="M1488" i="3"/>
  <c r="H1488" i="3"/>
  <c r="H1384" i="3"/>
  <c r="K590" i="3" l="1"/>
  <c r="L590" i="3"/>
  <c r="K1981" i="3"/>
  <c r="L1981" i="3"/>
  <c r="K1401" i="3"/>
  <c r="J1401" i="3"/>
  <c r="L1405" i="3"/>
  <c r="J1405" i="3"/>
  <c r="K2499" i="3"/>
  <c r="J2499" i="3"/>
  <c r="L1968" i="3"/>
  <c r="J1968" i="3"/>
  <c r="K1968" i="3"/>
  <c r="I1384" i="3"/>
  <c r="I1488" i="3"/>
  <c r="I1456" i="3"/>
  <c r="K1456" i="3" s="1"/>
  <c r="I582" i="3"/>
  <c r="J582" i="3" s="1"/>
  <c r="I594" i="3"/>
  <c r="L2499" i="3"/>
  <c r="I592" i="3"/>
  <c r="L1401" i="3"/>
  <c r="M1248" i="3"/>
  <c r="H1248" i="3"/>
  <c r="M1256" i="3"/>
  <c r="H1256" i="3"/>
  <c r="M1249" i="3"/>
  <c r="H1249" i="3"/>
  <c r="M1245" i="3"/>
  <c r="H1245" i="3"/>
  <c r="M1254" i="3"/>
  <c r="H1254" i="3"/>
  <c r="M1241" i="3"/>
  <c r="H1241" i="3"/>
  <c r="M1260" i="3"/>
  <c r="H1260" i="3"/>
  <c r="M1239" i="3"/>
  <c r="H1239" i="3"/>
  <c r="M1251" i="3"/>
  <c r="H1251" i="3"/>
  <c r="K582" i="3" l="1"/>
  <c r="L582" i="3"/>
  <c r="K1384" i="3"/>
  <c r="J1384" i="3"/>
  <c r="L1384" i="3"/>
  <c r="L1456" i="3"/>
  <c r="J1456" i="3"/>
  <c r="L592" i="3"/>
  <c r="J592" i="3"/>
  <c r="K1488" i="3"/>
  <c r="J1488" i="3"/>
  <c r="L594" i="3"/>
  <c r="J594" i="3"/>
  <c r="K594" i="3"/>
  <c r="I1256" i="3"/>
  <c r="K1256" i="3" s="1"/>
  <c r="I1254" i="3"/>
  <c r="I1245" i="3"/>
  <c r="I1251" i="3"/>
  <c r="I1249" i="3"/>
  <c r="I1239" i="3"/>
  <c r="I1260" i="3"/>
  <c r="I1248" i="3"/>
  <c r="K592" i="3"/>
  <c r="I1241" i="3"/>
  <c r="L1488" i="3"/>
  <c r="M3939" i="3"/>
  <c r="H3939" i="3"/>
  <c r="M4380" i="3"/>
  <c r="H4380" i="3"/>
  <c r="M262" i="3"/>
  <c r="H262" i="3"/>
  <c r="M271" i="3"/>
  <c r="H271" i="3"/>
  <c r="M49" i="3"/>
  <c r="H49" i="3"/>
  <c r="M48" i="3"/>
  <c r="H48" i="3"/>
  <c r="M47" i="3"/>
  <c r="H47" i="3"/>
  <c r="M46" i="3"/>
  <c r="H46" i="3"/>
  <c r="M45" i="3"/>
  <c r="H45" i="3"/>
  <c r="L1260" i="3" l="1"/>
  <c r="J1260" i="3"/>
  <c r="K1249" i="3"/>
  <c r="J1249" i="3"/>
  <c r="L1239" i="3"/>
  <c r="J1239" i="3"/>
  <c r="L1251" i="3"/>
  <c r="J1251" i="3"/>
  <c r="L1241" i="3"/>
  <c r="J1241" i="3"/>
  <c r="L1248" i="3"/>
  <c r="J1248" i="3"/>
  <c r="K1245" i="3"/>
  <c r="J1245" i="3"/>
  <c r="L1245" i="3"/>
  <c r="L1254" i="3"/>
  <c r="J1254" i="3"/>
  <c r="K1254" i="3"/>
  <c r="L1256" i="3"/>
  <c r="J1256" i="3"/>
  <c r="K1251" i="3"/>
  <c r="K1260" i="3"/>
  <c r="K1248" i="3"/>
  <c r="I271" i="3"/>
  <c r="J271" i="3" s="1"/>
  <c r="I47" i="3"/>
  <c r="L47" i="3" s="1"/>
  <c r="L1249" i="3"/>
  <c r="I3939" i="3"/>
  <c r="I262" i="3"/>
  <c r="I45" i="3"/>
  <c r="I46" i="3"/>
  <c r="I4380" i="3"/>
  <c r="K1239" i="3"/>
  <c r="I48" i="3"/>
  <c r="K1241" i="3"/>
  <c r="I49" i="3"/>
  <c r="M234" i="3"/>
  <c r="H234" i="3"/>
  <c r="M546" i="3"/>
  <c r="H546" i="3"/>
  <c r="L271" i="3" l="1"/>
  <c r="L45" i="3"/>
  <c r="J45" i="3"/>
  <c r="L49" i="3"/>
  <c r="J49" i="3"/>
  <c r="K262" i="3"/>
  <c r="J262" i="3"/>
  <c r="K48" i="3"/>
  <c r="J48" i="3"/>
  <c r="L3939" i="3"/>
  <c r="J3939" i="3"/>
  <c r="L4380" i="3"/>
  <c r="J4380" i="3"/>
  <c r="L46" i="3"/>
  <c r="J46" i="3"/>
  <c r="K271" i="3"/>
  <c r="K47" i="3"/>
  <c r="J47" i="3"/>
  <c r="K4380" i="3"/>
  <c r="K45" i="3"/>
  <c r="L48" i="3"/>
  <c r="K46" i="3"/>
  <c r="L262" i="3"/>
  <c r="I546" i="3"/>
  <c r="I234" i="3"/>
  <c r="J234" i="3" s="1"/>
  <c r="K3939" i="3"/>
  <c r="K49" i="3"/>
  <c r="M4330" i="3"/>
  <c r="H4330" i="3"/>
  <c r="M4332" i="3"/>
  <c r="H4332" i="3"/>
  <c r="M4334" i="3"/>
  <c r="H4334" i="3"/>
  <c r="M1228" i="3"/>
  <c r="H1228" i="3"/>
  <c r="M1227" i="3"/>
  <c r="H1227" i="3"/>
  <c r="M1226" i="3"/>
  <c r="H1226" i="3"/>
  <c r="M2550" i="3"/>
  <c r="H2550" i="3"/>
  <c r="H1794" i="3"/>
  <c r="H1898" i="3"/>
  <c r="H254" i="3"/>
  <c r="H1624" i="3"/>
  <c r="H988" i="3"/>
  <c r="M3052" i="3"/>
  <c r="H3052" i="3"/>
  <c r="M3335" i="3"/>
  <c r="H3335" i="3"/>
  <c r="H3351" i="3"/>
  <c r="M3351" i="3"/>
  <c r="M1340" i="3"/>
  <c r="H1340" i="3"/>
  <c r="H3286" i="3"/>
  <c r="M3286" i="3"/>
  <c r="H1086" i="3"/>
  <c r="M1086" i="3"/>
  <c r="H4203" i="3"/>
  <c r="M1994" i="3"/>
  <c r="H1994" i="3"/>
  <c r="K234" i="3" l="1"/>
  <c r="K546" i="3"/>
  <c r="J546" i="3"/>
  <c r="L546" i="3"/>
  <c r="L234" i="3"/>
  <c r="I988" i="3"/>
  <c r="J988" i="3" s="1"/>
  <c r="I1624" i="3"/>
  <c r="J1624" i="3" s="1"/>
  <c r="I4334" i="3"/>
  <c r="J4334" i="3" s="1"/>
  <c r="I254" i="3"/>
  <c r="J254" i="3" s="1"/>
  <c r="I3286" i="3"/>
  <c r="J3286" i="3" s="1"/>
  <c r="I1898" i="3"/>
  <c r="J1898" i="3" s="1"/>
  <c r="I4332" i="3"/>
  <c r="J4332" i="3" s="1"/>
  <c r="I1226" i="3"/>
  <c r="J1226" i="3" s="1"/>
  <c r="I1340" i="3"/>
  <c r="J1340" i="3" s="1"/>
  <c r="I1994" i="3"/>
  <c r="J1994" i="3" s="1"/>
  <c r="I1794" i="3"/>
  <c r="J1794" i="3" s="1"/>
  <c r="I4330" i="3"/>
  <c r="J4330" i="3" s="1"/>
  <c r="I3351" i="3"/>
  <c r="J3351" i="3" s="1"/>
  <c r="I3335" i="3"/>
  <c r="J3335" i="3" s="1"/>
  <c r="I1227" i="3"/>
  <c r="J1227" i="3" s="1"/>
  <c r="I3052" i="3"/>
  <c r="J3052" i="3" s="1"/>
  <c r="I4203" i="3"/>
  <c r="J4203" i="3" s="1"/>
  <c r="I1228" i="3"/>
  <c r="J1228" i="3" s="1"/>
  <c r="I1086" i="3"/>
  <c r="J1086" i="3" s="1"/>
  <c r="I2550" i="3"/>
  <c r="J2550" i="3" s="1"/>
  <c r="K988" i="3" l="1"/>
  <c r="K4334" i="3"/>
  <c r="L4334" i="3"/>
  <c r="L988" i="3"/>
  <c r="L1227" i="3"/>
  <c r="K1227" i="3"/>
  <c r="L1226" i="3"/>
  <c r="K1226" i="3"/>
  <c r="K3052" i="3"/>
  <c r="L3052" i="3"/>
  <c r="L1994" i="3"/>
  <c r="K1994" i="3"/>
  <c r="K3351" i="3"/>
  <c r="L3351" i="3"/>
  <c r="K3335" i="3"/>
  <c r="L3335" i="3"/>
  <c r="L1898" i="3"/>
  <c r="K1898" i="3"/>
  <c r="L1794" i="3"/>
  <c r="K1794" i="3"/>
  <c r="K254" i="3"/>
  <c r="L254" i="3"/>
  <c r="L4332" i="3"/>
  <c r="K4332" i="3"/>
  <c r="K1228" i="3"/>
  <c r="L1228" i="3"/>
  <c r="L4330" i="3"/>
  <c r="K4330" i="3"/>
  <c r="L1624" i="3"/>
  <c r="K1624" i="3"/>
  <c r="L2550" i="3"/>
  <c r="K2550" i="3"/>
  <c r="L1086" i="3"/>
  <c r="K1086" i="3"/>
  <c r="K1340" i="3"/>
  <c r="L1340" i="3"/>
  <c r="L4203" i="3"/>
  <c r="K4203" i="3"/>
  <c r="L3286" i="3"/>
  <c r="K3286" i="3"/>
  <c r="M1071" i="3"/>
  <c r="H1071" i="3"/>
  <c r="M1053" i="3"/>
  <c r="H1053" i="3"/>
  <c r="H3839" i="3"/>
  <c r="M3839" i="3"/>
  <c r="H2382" i="3"/>
  <c r="M2382" i="3"/>
  <c r="H2375" i="3"/>
  <c r="M2375" i="3"/>
  <c r="H1745" i="3"/>
  <c r="M1745" i="3"/>
  <c r="H1491" i="3"/>
  <c r="M1491" i="3"/>
  <c r="H946" i="3"/>
  <c r="M946" i="3"/>
  <c r="H947" i="3"/>
  <c r="M947" i="3"/>
  <c r="H948" i="3"/>
  <c r="M948" i="3"/>
  <c r="H2509" i="3"/>
  <c r="M2509" i="3"/>
  <c r="H3748" i="3"/>
  <c r="M3748" i="3"/>
  <c r="H1842" i="3"/>
  <c r="M1842" i="3"/>
  <c r="H1841" i="3"/>
  <c r="M1841" i="3"/>
  <c r="H1839" i="3"/>
  <c r="M1839" i="3"/>
  <c r="I1745" i="3" l="1"/>
  <c r="J1745" i="3" s="1"/>
  <c r="I2375" i="3"/>
  <c r="J2375" i="3" s="1"/>
  <c r="I948" i="3"/>
  <c r="I2382" i="3"/>
  <c r="J2382" i="3" s="1"/>
  <c r="I947" i="3"/>
  <c r="I1841" i="3"/>
  <c r="I3748" i="3"/>
  <c r="I2509" i="3"/>
  <c r="J2509" i="3" s="1"/>
  <c r="I1839" i="3"/>
  <c r="L1839" i="3" s="1"/>
  <c r="I3839" i="3"/>
  <c r="I1053" i="3"/>
  <c r="I946" i="3"/>
  <c r="I1071" i="3"/>
  <c r="J1071" i="3" s="1"/>
  <c r="I1842" i="3"/>
  <c r="L1842" i="3" s="1"/>
  <c r="I1491" i="3"/>
  <c r="H2154" i="3"/>
  <c r="M2154" i="3"/>
  <c r="H3626" i="3"/>
  <c r="M3626" i="3"/>
  <c r="H3628" i="3"/>
  <c r="M3628" i="3"/>
  <c r="H2212" i="3"/>
  <c r="M2212" i="3"/>
  <c r="H1782" i="3"/>
  <c r="M1782" i="3"/>
  <c r="H1787" i="3"/>
  <c r="M1787" i="3"/>
  <c r="H1793" i="3"/>
  <c r="M1793" i="3"/>
  <c r="M1999" i="3"/>
  <c r="H2002" i="3"/>
  <c r="M2002" i="3"/>
  <c r="H626" i="3"/>
  <c r="M626" i="3"/>
  <c r="H2131" i="3"/>
  <c r="M2131" i="3"/>
  <c r="H2139" i="3"/>
  <c r="M2139" i="3"/>
  <c r="H2123" i="3"/>
  <c r="M2123" i="3"/>
  <c r="H2140" i="3"/>
  <c r="M2140" i="3"/>
  <c r="H4269" i="3"/>
  <c r="M4269" i="3"/>
  <c r="H2503" i="3"/>
  <c r="M2503" i="3"/>
  <c r="M50" i="3"/>
  <c r="M51" i="3"/>
  <c r="M52" i="3"/>
  <c r="H50" i="3"/>
  <c r="H51" i="3"/>
  <c r="H52" i="3"/>
  <c r="H1960" i="3"/>
  <c r="M1960" i="3"/>
  <c r="H3089" i="3"/>
  <c r="M3089" i="3"/>
  <c r="H3131" i="3"/>
  <c r="M3131" i="3"/>
  <c r="H4069" i="3"/>
  <c r="M4069" i="3"/>
  <c r="H4520" i="3"/>
  <c r="M4520" i="3"/>
  <c r="H1352" i="3"/>
  <c r="M1352" i="3"/>
  <c r="H3157" i="3"/>
  <c r="M3157" i="3"/>
  <c r="H1957" i="3"/>
  <c r="M1957" i="3"/>
  <c r="M1493" i="3"/>
  <c r="M1487" i="3"/>
  <c r="M1490" i="3"/>
  <c r="H1493" i="3"/>
  <c r="H1487" i="3"/>
  <c r="H1490" i="3"/>
  <c r="H1399" i="3"/>
  <c r="M1399" i="3"/>
  <c r="H927" i="3"/>
  <c r="M927" i="3"/>
  <c r="H640" i="3"/>
  <c r="M640" i="3"/>
  <c r="H4071" i="3"/>
  <c r="M4071" i="3"/>
  <c r="H4072" i="3"/>
  <c r="M4072" i="3"/>
  <c r="H4086" i="3"/>
  <c r="M4086" i="3"/>
  <c r="H684" i="3"/>
  <c r="M684" i="3"/>
  <c r="H682" i="3"/>
  <c r="M682" i="3"/>
  <c r="H277" i="3"/>
  <c r="M277" i="3"/>
  <c r="H3536" i="3"/>
  <c r="M3536" i="3"/>
  <c r="H3532" i="3"/>
  <c r="M3532" i="3"/>
  <c r="H3533" i="3"/>
  <c r="M3533" i="3"/>
  <c r="H3534" i="3"/>
  <c r="M3534" i="3"/>
  <c r="H3535" i="3"/>
  <c r="M3535" i="3"/>
  <c r="H279" i="3"/>
  <c r="M279" i="3"/>
  <c r="H449" i="3"/>
  <c r="M449" i="3"/>
  <c r="H445" i="3"/>
  <c r="M445" i="3"/>
  <c r="H446" i="3"/>
  <c r="M446" i="3"/>
  <c r="H447" i="3"/>
  <c r="M447" i="3"/>
  <c r="H448" i="3"/>
  <c r="M448" i="3"/>
  <c r="H4413" i="3"/>
  <c r="M4413" i="3"/>
  <c r="H201" i="3"/>
  <c r="M201" i="3"/>
  <c r="H3345" i="3"/>
  <c r="M3345" i="3"/>
  <c r="H3938" i="3"/>
  <c r="M3938" i="3"/>
  <c r="H2982" i="3"/>
  <c r="M2982" i="3"/>
  <c r="H3842" i="3"/>
  <c r="M3842" i="3"/>
  <c r="H1324" i="3"/>
  <c r="M1324" i="3"/>
  <c r="H1335" i="3"/>
  <c r="M1335" i="3"/>
  <c r="H1404" i="3"/>
  <c r="M1404" i="3"/>
  <c r="H2770" i="3"/>
  <c r="M2770" i="3"/>
  <c r="H1415" i="3"/>
  <c r="M1415" i="3"/>
  <c r="H4592" i="3"/>
  <c r="M4592" i="3"/>
  <c r="H4160" i="3"/>
  <c r="M4160" i="3"/>
  <c r="H4447" i="3"/>
  <c r="M4447" i="3"/>
  <c r="H4365" i="3"/>
  <c r="M4365" i="3"/>
  <c r="H2713" i="3"/>
  <c r="M2713" i="3"/>
  <c r="L2375" i="3" l="1"/>
  <c r="K2382" i="3"/>
  <c r="L2382" i="3"/>
  <c r="K2375" i="3"/>
  <c r="K1071" i="3"/>
  <c r="L1071" i="3"/>
  <c r="K1745" i="3"/>
  <c r="L1745" i="3"/>
  <c r="K946" i="3"/>
  <c r="J946" i="3"/>
  <c r="L1053" i="3"/>
  <c r="J1053" i="3"/>
  <c r="L3748" i="3"/>
  <c r="J3748" i="3"/>
  <c r="K1841" i="3"/>
  <c r="J1841" i="3"/>
  <c r="K947" i="3"/>
  <c r="J947" i="3"/>
  <c r="L3839" i="3"/>
  <c r="J3839" i="3"/>
  <c r="K2509" i="3"/>
  <c r="L1491" i="3"/>
  <c r="J1491" i="3"/>
  <c r="L948" i="3"/>
  <c r="J948" i="3"/>
  <c r="L2509" i="3"/>
  <c r="K1842" i="3"/>
  <c r="J1842" i="3"/>
  <c r="K1839" i="3"/>
  <c r="J1839" i="3"/>
  <c r="K3748" i="3"/>
  <c r="L947" i="3"/>
  <c r="K3839" i="3"/>
  <c r="K1053" i="3"/>
  <c r="I2982" i="3"/>
  <c r="J2982" i="3" s="1"/>
  <c r="I684" i="3"/>
  <c r="J684" i="3" s="1"/>
  <c r="I1352" i="3"/>
  <c r="J1352" i="3" s="1"/>
  <c r="I2713" i="3"/>
  <c r="J2713" i="3" s="1"/>
  <c r="I3938" i="3"/>
  <c r="J3938" i="3" s="1"/>
  <c r="I446" i="3"/>
  <c r="J446" i="3" s="1"/>
  <c r="I1487" i="3"/>
  <c r="J1487" i="3" s="1"/>
  <c r="I4520" i="3"/>
  <c r="I2139" i="3"/>
  <c r="J2139" i="3" s="1"/>
  <c r="I4365" i="3"/>
  <c r="I445" i="3"/>
  <c r="J445" i="3" s="1"/>
  <c r="I4072" i="3"/>
  <c r="J4072" i="3" s="1"/>
  <c r="L1841" i="3"/>
  <c r="I1335" i="3"/>
  <c r="J1335" i="3" s="1"/>
  <c r="I449" i="3"/>
  <c r="J449" i="3" s="1"/>
  <c r="I3131" i="3"/>
  <c r="J3131" i="3" s="1"/>
  <c r="I3628" i="3"/>
  <c r="J3628" i="3" s="1"/>
  <c r="L946" i="3"/>
  <c r="I4160" i="3"/>
  <c r="J4160" i="3" s="1"/>
  <c r="I1324" i="3"/>
  <c r="J1324" i="3" s="1"/>
  <c r="I4413" i="3"/>
  <c r="J4413" i="3" s="1"/>
  <c r="I279" i="3"/>
  <c r="J279" i="3" s="1"/>
  <c r="I277" i="3"/>
  <c r="J277" i="3" s="1"/>
  <c r="I640" i="3"/>
  <c r="J640" i="3" s="1"/>
  <c r="I1957" i="3"/>
  <c r="J1957" i="3" s="1"/>
  <c r="I3089" i="3"/>
  <c r="J3089" i="3" s="1"/>
  <c r="I4269" i="3"/>
  <c r="J4269" i="3" s="1"/>
  <c r="I2002" i="3"/>
  <c r="J2002" i="3" s="1"/>
  <c r="I1415" i="3"/>
  <c r="J1415" i="3" s="1"/>
  <c r="I51" i="3"/>
  <c r="J51" i="3" s="1"/>
  <c r="I1490" i="3"/>
  <c r="J1490" i="3" s="1"/>
  <c r="I4071" i="3"/>
  <c r="J4071" i="3" s="1"/>
  <c r="I3626" i="3"/>
  <c r="J3626" i="3" s="1"/>
  <c r="I447" i="3"/>
  <c r="I1399" i="3"/>
  <c r="J1399" i="3" s="1"/>
  <c r="I2123" i="3"/>
  <c r="I50" i="3"/>
  <c r="I4086" i="3"/>
  <c r="J4086" i="3" s="1"/>
  <c r="I1404" i="3"/>
  <c r="J1404" i="3" s="1"/>
  <c r="I3532" i="3"/>
  <c r="J3532" i="3" s="1"/>
  <c r="I4069" i="3"/>
  <c r="I201" i="3"/>
  <c r="J201" i="3" s="1"/>
  <c r="I3536" i="3"/>
  <c r="J3536" i="3" s="1"/>
  <c r="I2503" i="3"/>
  <c r="J2503" i="3" s="1"/>
  <c r="I448" i="3"/>
  <c r="J448" i="3" s="1"/>
  <c r="I927" i="3"/>
  <c r="J927" i="3" s="1"/>
  <c r="I1960" i="3"/>
  <c r="J1960" i="3" s="1"/>
  <c r="I2140" i="3"/>
  <c r="J2140" i="3" s="1"/>
  <c r="K1491" i="3"/>
  <c r="K948" i="3"/>
  <c r="I3534" i="3"/>
  <c r="J3534" i="3" s="1"/>
  <c r="I1787" i="3"/>
  <c r="J1787" i="3" s="1"/>
  <c r="I2770" i="3"/>
  <c r="I3533" i="3"/>
  <c r="J3533" i="3" s="1"/>
  <c r="I1493" i="3"/>
  <c r="J1493" i="3" s="1"/>
  <c r="I1782" i="3"/>
  <c r="I3345" i="3"/>
  <c r="J3345" i="3" s="1"/>
  <c r="I2131" i="3"/>
  <c r="J2131" i="3" s="1"/>
  <c r="I2212" i="3"/>
  <c r="J2212" i="3" s="1"/>
  <c r="I4447" i="3"/>
  <c r="J4447" i="3" s="1"/>
  <c r="I626" i="3"/>
  <c r="J626" i="3" s="1"/>
  <c r="I4592" i="3"/>
  <c r="J4592" i="3" s="1"/>
  <c r="I3842" i="3"/>
  <c r="I3535" i="3"/>
  <c r="J3535" i="3" s="1"/>
  <c r="I682" i="3"/>
  <c r="J682" i="3" s="1"/>
  <c r="I3157" i="3"/>
  <c r="I52" i="3"/>
  <c r="J52" i="3" s="1"/>
  <c r="I1793" i="3"/>
  <c r="J1793" i="3" s="1"/>
  <c r="I2154" i="3"/>
  <c r="J2154" i="3" s="1"/>
  <c r="L4365" i="3" l="1"/>
  <c r="J4365" i="3"/>
  <c r="L4520" i="3"/>
  <c r="J4520" i="3"/>
  <c r="K50" i="3"/>
  <c r="J50" i="3"/>
  <c r="L2770" i="3"/>
  <c r="J2770" i="3"/>
  <c r="K4069" i="3"/>
  <c r="J4069" i="3"/>
  <c r="L3842" i="3"/>
  <c r="J3842" i="3"/>
  <c r="K2123" i="3"/>
  <c r="J2123" i="3"/>
  <c r="K447" i="3"/>
  <c r="J447" i="3"/>
  <c r="L1782" i="3"/>
  <c r="J1782" i="3"/>
  <c r="L3157" i="3"/>
  <c r="J3157" i="3"/>
  <c r="K2770" i="3"/>
  <c r="K3842" i="3"/>
  <c r="L4069" i="3"/>
  <c r="K4365" i="3"/>
  <c r="K4520" i="3"/>
  <c r="L50" i="3"/>
  <c r="L2123" i="3"/>
  <c r="L447" i="3"/>
  <c r="K1782" i="3"/>
  <c r="K3157" i="3"/>
  <c r="L2713" i="3"/>
  <c r="K2713" i="3"/>
  <c r="L2139" i="3"/>
  <c r="K2139" i="3"/>
  <c r="L3535" i="3"/>
  <c r="K3535" i="3"/>
  <c r="K3536" i="3"/>
  <c r="L3536" i="3"/>
  <c r="K3534" i="3"/>
  <c r="L3534" i="3"/>
  <c r="L2140" i="3"/>
  <c r="K2140" i="3"/>
  <c r="L279" i="3"/>
  <c r="K279" i="3"/>
  <c r="K1324" i="3"/>
  <c r="L1324" i="3"/>
  <c r="L3626" i="3"/>
  <c r="K3626" i="3"/>
  <c r="K927" i="3"/>
  <c r="L927" i="3"/>
  <c r="L682" i="3"/>
  <c r="K682" i="3"/>
  <c r="L3628" i="3"/>
  <c r="K3628" i="3"/>
  <c r="K1787" i="3"/>
  <c r="L1787" i="3"/>
  <c r="L1960" i="3"/>
  <c r="K1960" i="3"/>
  <c r="L1793" i="3"/>
  <c r="K1793" i="3"/>
  <c r="L52" i="3"/>
  <c r="K52" i="3"/>
  <c r="L4592" i="3"/>
  <c r="K4592" i="3"/>
  <c r="K51" i="3"/>
  <c r="L51" i="3"/>
  <c r="K3089" i="3"/>
  <c r="L3089" i="3"/>
  <c r="L1352" i="3"/>
  <c r="K1352" i="3"/>
  <c r="L640" i="3"/>
  <c r="K640" i="3"/>
  <c r="K1399" i="3"/>
  <c r="L1399" i="3"/>
  <c r="L2131" i="3"/>
  <c r="K2131" i="3"/>
  <c r="L626" i="3"/>
  <c r="K626" i="3"/>
  <c r="K1487" i="3"/>
  <c r="L1487" i="3"/>
  <c r="L684" i="3"/>
  <c r="K684" i="3"/>
  <c r="K448" i="3"/>
  <c r="L448" i="3"/>
  <c r="L4071" i="3"/>
  <c r="K4071" i="3"/>
  <c r="L4086" i="3"/>
  <c r="K4086" i="3"/>
  <c r="L2002" i="3"/>
  <c r="K2002" i="3"/>
  <c r="L4447" i="3"/>
  <c r="K4447" i="3"/>
  <c r="L3533" i="3"/>
  <c r="K3533" i="3"/>
  <c r="K1490" i="3"/>
  <c r="L1490" i="3"/>
  <c r="L277" i="3"/>
  <c r="K277" i="3"/>
  <c r="K4072" i="3"/>
  <c r="L4072" i="3"/>
  <c r="K446" i="3"/>
  <c r="L446" i="3"/>
  <c r="L4269" i="3"/>
  <c r="K4269" i="3"/>
  <c r="L4160" i="3"/>
  <c r="K4160" i="3"/>
  <c r="L2212" i="3"/>
  <c r="K2212" i="3"/>
  <c r="L3532" i="3"/>
  <c r="K3532" i="3"/>
  <c r="K3938" i="3"/>
  <c r="L3938" i="3"/>
  <c r="L4413" i="3"/>
  <c r="K4413" i="3"/>
  <c r="L2982" i="3"/>
  <c r="K2982" i="3"/>
  <c r="L3131" i="3"/>
  <c r="K3131" i="3"/>
  <c r="L3345" i="3"/>
  <c r="K3345" i="3"/>
  <c r="K445" i="3"/>
  <c r="L445" i="3"/>
  <c r="L1493" i="3"/>
  <c r="K1493" i="3"/>
  <c r="L2503" i="3"/>
  <c r="K2503" i="3"/>
  <c r="K1415" i="3"/>
  <c r="L1415" i="3"/>
  <c r="L449" i="3"/>
  <c r="K449" i="3"/>
  <c r="L1404" i="3"/>
  <c r="K1404" i="3"/>
  <c r="K1957" i="3"/>
  <c r="L1957" i="3"/>
  <c r="L201" i="3"/>
  <c r="K201" i="3"/>
  <c r="K2154" i="3"/>
  <c r="L2154" i="3"/>
  <c r="K1335" i="3"/>
  <c r="L1335" i="3"/>
  <c r="H3491" i="3"/>
  <c r="M3491" i="3"/>
  <c r="H3920" i="3"/>
  <c r="M3920" i="3"/>
  <c r="H3893" i="3"/>
  <c r="M3893" i="3"/>
  <c r="H3712" i="3"/>
  <c r="M3712" i="3"/>
  <c r="H4159" i="3"/>
  <c r="M4159" i="3"/>
  <c r="H597" i="3"/>
  <c r="M597" i="3"/>
  <c r="H255" i="3"/>
  <c r="M255" i="3"/>
  <c r="H1864" i="3"/>
  <c r="M1864" i="3"/>
  <c r="H318" i="3"/>
  <c r="M318" i="3"/>
  <c r="H751" i="3"/>
  <c r="M751" i="3"/>
  <c r="H1536" i="3"/>
  <c r="M1536" i="3"/>
  <c r="H1534" i="3"/>
  <c r="M1534" i="3"/>
  <c r="H1796" i="3"/>
  <c r="M1796" i="3"/>
  <c r="H4419" i="3"/>
  <c r="M4419" i="3"/>
  <c r="H949" i="3"/>
  <c r="M949" i="3"/>
  <c r="H950" i="3"/>
  <c r="M950" i="3"/>
  <c r="H1395" i="3"/>
  <c r="M1395" i="3"/>
  <c r="I3893" i="3" l="1"/>
  <c r="I1864" i="3"/>
  <c r="J1864" i="3" s="1"/>
  <c r="I1534" i="3"/>
  <c r="J1534" i="3" s="1"/>
  <c r="I1395" i="3"/>
  <c r="I1536" i="3"/>
  <c r="I4159" i="3"/>
  <c r="I318" i="3"/>
  <c r="I3491" i="3"/>
  <c r="I3920" i="3"/>
  <c r="J3920" i="3" s="1"/>
  <c r="I255" i="3"/>
  <c r="I751" i="3"/>
  <c r="I949" i="3"/>
  <c r="I4419" i="3"/>
  <c r="I1796" i="3"/>
  <c r="I597" i="3"/>
  <c r="I950" i="3"/>
  <c r="L950" i="3" s="1"/>
  <c r="I3712" i="3"/>
  <c r="H2891" i="3"/>
  <c r="M2891" i="3"/>
  <c r="H724" i="3"/>
  <c r="M724" i="3"/>
  <c r="M728" i="3"/>
  <c r="H728" i="3"/>
  <c r="L1864" i="3" l="1"/>
  <c r="K1864" i="3"/>
  <c r="L1534" i="3"/>
  <c r="K1534" i="3"/>
  <c r="L949" i="3"/>
  <c r="J949" i="3"/>
  <c r="K3920" i="3"/>
  <c r="L4159" i="3"/>
  <c r="J4159" i="3"/>
  <c r="K751" i="3"/>
  <c r="J751" i="3"/>
  <c r="L3712" i="3"/>
  <c r="J3712" i="3"/>
  <c r="L318" i="3"/>
  <c r="J318" i="3"/>
  <c r="L1536" i="3"/>
  <c r="J1536" i="3"/>
  <c r="L3920" i="3"/>
  <c r="L1395" i="3"/>
  <c r="J1395" i="3"/>
  <c r="L255" i="3"/>
  <c r="J255" i="3"/>
  <c r="L3491" i="3"/>
  <c r="J3491" i="3"/>
  <c r="K950" i="3"/>
  <c r="J950" i="3"/>
  <c r="L597" i="3"/>
  <c r="J597" i="3"/>
  <c r="L1796" i="3"/>
  <c r="J1796" i="3"/>
  <c r="K4419" i="3"/>
  <c r="J4419" i="3"/>
  <c r="L3893" i="3"/>
  <c r="J3893" i="3"/>
  <c r="K3491" i="3"/>
  <c r="K1796" i="3"/>
  <c r="K3893" i="3"/>
  <c r="L4419" i="3"/>
  <c r="K318" i="3"/>
  <c r="K255" i="3"/>
  <c r="I724" i="3"/>
  <c r="I2891" i="3"/>
  <c r="K1536" i="3"/>
  <c r="K949" i="3"/>
  <c r="K3712" i="3"/>
  <c r="K4159" i="3"/>
  <c r="L751" i="3"/>
  <c r="I728" i="3"/>
  <c r="K597" i="3"/>
  <c r="K1395" i="3"/>
  <c r="L728" i="3" l="1"/>
  <c r="J728" i="3"/>
  <c r="L2891" i="3"/>
  <c r="J2891" i="3"/>
  <c r="L724" i="3"/>
  <c r="J724" i="3"/>
  <c r="K2891" i="3"/>
  <c r="K724" i="3"/>
  <c r="K728" i="3"/>
  <c r="H2133" i="3"/>
  <c r="I2133" i="3" l="1"/>
  <c r="J2133" i="3" s="1"/>
  <c r="M4460" i="3"/>
  <c r="H4460" i="3"/>
  <c r="I4460" i="3" l="1"/>
  <c r="J4460" i="3" s="1"/>
  <c r="H2028" i="3"/>
  <c r="M2028" i="3"/>
  <c r="H1556" i="3"/>
  <c r="M1556" i="3"/>
  <c r="H1412" i="3"/>
  <c r="M1412" i="3"/>
  <c r="H2983" i="3"/>
  <c r="M2983" i="3"/>
  <c r="H3001" i="3"/>
  <c r="M3001" i="3"/>
  <c r="H2978" i="3"/>
  <c r="M2978" i="3"/>
  <c r="H1560" i="3"/>
  <c r="M1560" i="3"/>
  <c r="H1467" i="3"/>
  <c r="M1467" i="3"/>
  <c r="H1392" i="3"/>
  <c r="M1392" i="3"/>
  <c r="H2031" i="3"/>
  <c r="M2031" i="3"/>
  <c r="H2690" i="3"/>
  <c r="M2690" i="3"/>
  <c r="H3017" i="3"/>
  <c r="M3017" i="3"/>
  <c r="H2988" i="3"/>
  <c r="M2988" i="3"/>
  <c r="K4460" i="3" l="1"/>
  <c r="L4460" i="3"/>
  <c r="I2983" i="3"/>
  <c r="J2983" i="3" s="1"/>
  <c r="I1392" i="3"/>
  <c r="J1392" i="3" s="1"/>
  <c r="I2031" i="3"/>
  <c r="J2031" i="3" s="1"/>
  <c r="I1412" i="3"/>
  <c r="J1412" i="3" s="1"/>
  <c r="I1467" i="3"/>
  <c r="J1467" i="3" s="1"/>
  <c r="I1556" i="3"/>
  <c r="J1556" i="3" s="1"/>
  <c r="I2988" i="3"/>
  <c r="J2988" i="3" s="1"/>
  <c r="I1560" i="3"/>
  <c r="J1560" i="3" s="1"/>
  <c r="I2028" i="3"/>
  <c r="J2028" i="3" s="1"/>
  <c r="I3017" i="3"/>
  <c r="J3017" i="3" s="1"/>
  <c r="I2978" i="3"/>
  <c r="J2978" i="3" s="1"/>
  <c r="I2690" i="3"/>
  <c r="J2690" i="3" s="1"/>
  <c r="I3001" i="3"/>
  <c r="J3001" i="3" s="1"/>
  <c r="H1215" i="3"/>
  <c r="M1215" i="3"/>
  <c r="I1215" i="3" l="1"/>
  <c r="J1215" i="3" s="1"/>
  <c r="L3017" i="3"/>
  <c r="K3017" i="3"/>
  <c r="L2028" i="3"/>
  <c r="K2028" i="3"/>
  <c r="L1560" i="3"/>
  <c r="K1560" i="3"/>
  <c r="K2690" i="3"/>
  <c r="L2690" i="3"/>
  <c r="L2988" i="3"/>
  <c r="K2988" i="3"/>
  <c r="L1467" i="3"/>
  <c r="K1467" i="3"/>
  <c r="L1412" i="3"/>
  <c r="K1412" i="3"/>
  <c r="L1556" i="3"/>
  <c r="K1556" i="3"/>
  <c r="L2983" i="3"/>
  <c r="K2983" i="3"/>
  <c r="L2031" i="3"/>
  <c r="K2031" i="3"/>
  <c r="K3001" i="3"/>
  <c r="L3001" i="3"/>
  <c r="L2978" i="3"/>
  <c r="K2978" i="3"/>
  <c r="L1392" i="3"/>
  <c r="K1392" i="3"/>
  <c r="K1215" i="3" l="1"/>
  <c r="L1215" i="3"/>
  <c r="H3145" i="3"/>
  <c r="M3145" i="3"/>
  <c r="H3146" i="3"/>
  <c r="M3146" i="3"/>
  <c r="H2228" i="3"/>
  <c r="M2228" i="3"/>
  <c r="H2233" i="3"/>
  <c r="M2233" i="3"/>
  <c r="H3713" i="3"/>
  <c r="M3713" i="3"/>
  <c r="M1372" i="3"/>
  <c r="H1377" i="3"/>
  <c r="M1377" i="3"/>
  <c r="H1471" i="3"/>
  <c r="M1471" i="3"/>
  <c r="H1413" i="3"/>
  <c r="M1413" i="3"/>
  <c r="H1417" i="3"/>
  <c r="M1417" i="3"/>
  <c r="H1416" i="3"/>
  <c r="M1416" i="3"/>
  <c r="H696" i="3"/>
  <c r="M696" i="3"/>
  <c r="H3477" i="3"/>
  <c r="M3477" i="3"/>
  <c r="H1320" i="3"/>
  <c r="M1320" i="3"/>
  <c r="M1958" i="3"/>
  <c r="H1958" i="3"/>
  <c r="H1959" i="3"/>
  <c r="M1959" i="3"/>
  <c r="H1961" i="3"/>
  <c r="M1961" i="3"/>
  <c r="M1800" i="3"/>
  <c r="H1800" i="3"/>
  <c r="H2122" i="3"/>
  <c r="M2122" i="3"/>
  <c r="M223" i="3"/>
  <c r="H223" i="3"/>
  <c r="H2129" i="3"/>
  <c r="M2129" i="3"/>
  <c r="H1724" i="3"/>
  <c r="M1724" i="3"/>
  <c r="I1961" i="3" l="1"/>
  <c r="J1961" i="3" s="1"/>
  <c r="I1416" i="3"/>
  <c r="J1416" i="3" s="1"/>
  <c r="I1724" i="3"/>
  <c r="J1724" i="3" s="1"/>
  <c r="I1959" i="3"/>
  <c r="J1959" i="3" s="1"/>
  <c r="I1417" i="3"/>
  <c r="J1417" i="3" s="1"/>
  <c r="I2129" i="3"/>
  <c r="J2129" i="3" s="1"/>
  <c r="I223" i="3"/>
  <c r="J223" i="3" s="1"/>
  <c r="I2122" i="3"/>
  <c r="J2122" i="3" s="1"/>
  <c r="I1471" i="3"/>
  <c r="J1471" i="3" s="1"/>
  <c r="I3713" i="3"/>
  <c r="J3713" i="3" s="1"/>
  <c r="I3146" i="3"/>
  <c r="J3146" i="3" s="1"/>
  <c r="I3477" i="3"/>
  <c r="J3477" i="3" s="1"/>
  <c r="I1800" i="3"/>
  <c r="J1800" i="3" s="1"/>
  <c r="I696" i="3"/>
  <c r="J696" i="3" s="1"/>
  <c r="I1958" i="3"/>
  <c r="J1958" i="3" s="1"/>
  <c r="I2233" i="3"/>
  <c r="J2233" i="3" s="1"/>
  <c r="I1413" i="3"/>
  <c r="J1413" i="3" s="1"/>
  <c r="I2228" i="3"/>
  <c r="J2228" i="3" s="1"/>
  <c r="I1320" i="3"/>
  <c r="J1320" i="3" s="1"/>
  <c r="I3145" i="3"/>
  <c r="J3145" i="3" s="1"/>
  <c r="I1377" i="3"/>
  <c r="J1377" i="3" s="1"/>
  <c r="H1398" i="3"/>
  <c r="M1398" i="3"/>
  <c r="H1533" i="3"/>
  <c r="M1533" i="3"/>
  <c r="H1186" i="3"/>
  <c r="M1186" i="3"/>
  <c r="H3186" i="3"/>
  <c r="M3186" i="3"/>
  <c r="H33" i="3"/>
  <c r="M33" i="3"/>
  <c r="H327" i="3"/>
  <c r="M327" i="3"/>
  <c r="H1824" i="3"/>
  <c r="M1824" i="3"/>
  <c r="H4523" i="3"/>
  <c r="M4523" i="3"/>
  <c r="H1232" i="3"/>
  <c r="M1232" i="3"/>
  <c r="H2539" i="3"/>
  <c r="M2539" i="3"/>
  <c r="H468" i="3"/>
  <c r="M468" i="3"/>
  <c r="H460" i="3"/>
  <c r="M460" i="3"/>
  <c r="H461" i="3"/>
  <c r="M461" i="3"/>
  <c r="H462" i="3"/>
  <c r="M462" i="3"/>
  <c r="H463" i="3"/>
  <c r="M463" i="3"/>
  <c r="H3618" i="3"/>
  <c r="M3618" i="3"/>
  <c r="H4625" i="3"/>
  <c r="M4625" i="3"/>
  <c r="H4534" i="3"/>
  <c r="M4534" i="3"/>
  <c r="H2071" i="3"/>
  <c r="M2071" i="3"/>
  <c r="H3890" i="3"/>
  <c r="M3890" i="3"/>
  <c r="H2733" i="3"/>
  <c r="M2733" i="3"/>
  <c r="H1498" i="3"/>
  <c r="M1498" i="3"/>
  <c r="H4444" i="3"/>
  <c r="M4444" i="3"/>
  <c r="H755" i="3"/>
  <c r="M755" i="3"/>
  <c r="H3215" i="3"/>
  <c r="M3215" i="3"/>
  <c r="I3890" i="3" l="1"/>
  <c r="J3890" i="3" s="1"/>
  <c r="I3215" i="3"/>
  <c r="J3215" i="3" s="1"/>
  <c r="I461" i="3"/>
  <c r="J461" i="3" s="1"/>
  <c r="I755" i="3"/>
  <c r="J755" i="3" s="1"/>
  <c r="I460" i="3"/>
  <c r="J460" i="3" s="1"/>
  <c r="I4625" i="3"/>
  <c r="J4625" i="3" s="1"/>
  <c r="I462" i="3"/>
  <c r="J462" i="3" s="1"/>
  <c r="I1824" i="3"/>
  <c r="J1824" i="3" s="1"/>
  <c r="I468" i="3"/>
  <c r="J468" i="3" s="1"/>
  <c r="I4523" i="3"/>
  <c r="J4523" i="3" s="1"/>
  <c r="I1533" i="3"/>
  <c r="J1533" i="3" s="1"/>
  <c r="I2071" i="3"/>
  <c r="J2071" i="3" s="1"/>
  <c r="I1398" i="3"/>
  <c r="J1398" i="3" s="1"/>
  <c r="I4534" i="3"/>
  <c r="J4534" i="3" s="1"/>
  <c r="I327" i="3"/>
  <c r="J327" i="3" s="1"/>
  <c r="I4444" i="3"/>
  <c r="J4444" i="3" s="1"/>
  <c r="I33" i="3"/>
  <c r="J33" i="3" s="1"/>
  <c r="I1498" i="3"/>
  <c r="J1498" i="3" s="1"/>
  <c r="I3618" i="3"/>
  <c r="J3618" i="3" s="1"/>
  <c r="I2539" i="3"/>
  <c r="J2539" i="3" s="1"/>
  <c r="I3186" i="3"/>
  <c r="J3186" i="3" s="1"/>
  <c r="I2733" i="3"/>
  <c r="J2733" i="3" s="1"/>
  <c r="I463" i="3"/>
  <c r="J463" i="3" s="1"/>
  <c r="I1232" i="3"/>
  <c r="J1232" i="3" s="1"/>
  <c r="I1186" i="3"/>
  <c r="J1186" i="3" s="1"/>
  <c r="K1958" i="3"/>
  <c r="L1958" i="3"/>
  <c r="L1471" i="3"/>
  <c r="K1471" i="3"/>
  <c r="L696" i="3"/>
  <c r="K696" i="3"/>
  <c r="K2122" i="3"/>
  <c r="L2122" i="3"/>
  <c r="L1800" i="3"/>
  <c r="K1800" i="3"/>
  <c r="L1416" i="3"/>
  <c r="K1416" i="3"/>
  <c r="L2129" i="3"/>
  <c r="K2129" i="3"/>
  <c r="L1377" i="3"/>
  <c r="K1377" i="3"/>
  <c r="L1959" i="3"/>
  <c r="K1959" i="3"/>
  <c r="L3713" i="3"/>
  <c r="K3713" i="3"/>
  <c r="L1961" i="3"/>
  <c r="K1961" i="3"/>
  <c r="L2233" i="3"/>
  <c r="K2233" i="3"/>
  <c r="L1413" i="3"/>
  <c r="K1413" i="3"/>
  <c r="L1320" i="3"/>
  <c r="K1320" i="3"/>
  <c r="L3145" i="3"/>
  <c r="K3145" i="3"/>
  <c r="L2228" i="3"/>
  <c r="K2228" i="3"/>
  <c r="L223" i="3"/>
  <c r="K223" i="3"/>
  <c r="L3477" i="3"/>
  <c r="K3477" i="3"/>
  <c r="K3146" i="3"/>
  <c r="L3146" i="3"/>
  <c r="K1417" i="3"/>
  <c r="L1417" i="3"/>
  <c r="L1724" i="3"/>
  <c r="K1724" i="3"/>
  <c r="H3622" i="3"/>
  <c r="M3622" i="3"/>
  <c r="H3623" i="3"/>
  <c r="M3623" i="3"/>
  <c r="H1076" i="3"/>
  <c r="M1076" i="3"/>
  <c r="H1075" i="3"/>
  <c r="M1075" i="3"/>
  <c r="H1372" i="3"/>
  <c r="H2448" i="3"/>
  <c r="M2448" i="3"/>
  <c r="M1133" i="3"/>
  <c r="M1139" i="3"/>
  <c r="H1139" i="3"/>
  <c r="H1133" i="3"/>
  <c r="H3617" i="3"/>
  <c r="M3617" i="3"/>
  <c r="H3738" i="3"/>
  <c r="M3738" i="3"/>
  <c r="H4423" i="3"/>
  <c r="M4423" i="3"/>
  <c r="H3733" i="3"/>
  <c r="M3733" i="3"/>
  <c r="H3849" i="3"/>
  <c r="M3849" i="3"/>
  <c r="H2965" i="3"/>
  <c r="M2965" i="3"/>
  <c r="H1535" i="3"/>
  <c r="M1535" i="3"/>
  <c r="H4371" i="3"/>
  <c r="M4371" i="3"/>
  <c r="H316" i="3"/>
  <c r="M316" i="3"/>
  <c r="H3061" i="3"/>
  <c r="M3061" i="3"/>
  <c r="H558" i="3"/>
  <c r="M558" i="3"/>
  <c r="H4573" i="3"/>
  <c r="M4573" i="3"/>
  <c r="I2965" i="3" l="1"/>
  <c r="J2965" i="3" s="1"/>
  <c r="I1139" i="3"/>
  <c r="J1139" i="3" s="1"/>
  <c r="I3733" i="3"/>
  <c r="J3733" i="3" s="1"/>
  <c r="I1372" i="3"/>
  <c r="J1372" i="3" s="1"/>
  <c r="I316" i="3"/>
  <c r="I4423" i="3"/>
  <c r="J4423" i="3" s="1"/>
  <c r="I1075" i="3"/>
  <c r="J1075" i="3" s="1"/>
  <c r="I3738" i="3"/>
  <c r="J3738" i="3" s="1"/>
  <c r="I4573" i="3"/>
  <c r="J4573" i="3" s="1"/>
  <c r="I558" i="3"/>
  <c r="J558" i="3" s="1"/>
  <c r="I2448" i="3"/>
  <c r="J2448" i="3" s="1"/>
  <c r="I3622" i="3"/>
  <c r="J3622" i="3" s="1"/>
  <c r="I3849" i="3"/>
  <c r="J3849" i="3" s="1"/>
  <c r="I3061" i="3"/>
  <c r="J3061" i="3" s="1"/>
  <c r="I4371" i="3"/>
  <c r="J4371" i="3" s="1"/>
  <c r="I1076" i="3"/>
  <c r="J1076" i="3" s="1"/>
  <c r="I1535" i="3"/>
  <c r="J1535" i="3" s="1"/>
  <c r="I3617" i="3"/>
  <c r="J3617" i="3" s="1"/>
  <c r="I1133" i="3"/>
  <c r="J1133" i="3" s="1"/>
  <c r="I3623" i="3"/>
  <c r="J3623" i="3" s="1"/>
  <c r="L1498" i="3"/>
  <c r="K1498" i="3"/>
  <c r="L3215" i="3"/>
  <c r="K3215" i="3"/>
  <c r="K1398" i="3"/>
  <c r="L1398" i="3"/>
  <c r="K755" i="3"/>
  <c r="L755" i="3"/>
  <c r="K468" i="3"/>
  <c r="L468" i="3"/>
  <c r="L4444" i="3"/>
  <c r="K4444" i="3"/>
  <c r="L4625" i="3"/>
  <c r="K4625" i="3"/>
  <c r="L3618" i="3"/>
  <c r="K3618" i="3"/>
  <c r="L1186" i="3"/>
  <c r="K1186" i="3"/>
  <c r="K2071" i="3"/>
  <c r="L2071" i="3"/>
  <c r="L2539" i="3"/>
  <c r="K2539" i="3"/>
  <c r="K33" i="3"/>
  <c r="L33" i="3"/>
  <c r="K461" i="3"/>
  <c r="L461" i="3"/>
  <c r="L2733" i="3"/>
  <c r="K2733" i="3"/>
  <c r="L3186" i="3"/>
  <c r="K3186" i="3"/>
  <c r="L460" i="3"/>
  <c r="K460" i="3"/>
  <c r="L3890" i="3"/>
  <c r="K3890" i="3"/>
  <c r="K1232" i="3"/>
  <c r="L1232" i="3"/>
  <c r="K4523" i="3"/>
  <c r="L4523" i="3"/>
  <c r="L1533" i="3"/>
  <c r="K1533" i="3"/>
  <c r="K4534" i="3"/>
  <c r="L4534" i="3"/>
  <c r="K1824" i="3"/>
  <c r="L1824" i="3"/>
  <c r="L463" i="3"/>
  <c r="K463" i="3"/>
  <c r="L327" i="3"/>
  <c r="K327" i="3"/>
  <c r="K462" i="3"/>
  <c r="L462" i="3"/>
  <c r="L316" i="3" l="1"/>
  <c r="J316" i="3"/>
  <c r="K316" i="3"/>
  <c r="K558" i="3"/>
  <c r="L558" i="3"/>
  <c r="L3622" i="3"/>
  <c r="K3622" i="3"/>
  <c r="L3849" i="3"/>
  <c r="K3849" i="3"/>
  <c r="L3617" i="3"/>
  <c r="K3617" i="3"/>
  <c r="K3623" i="3"/>
  <c r="L3623" i="3"/>
  <c r="L3733" i="3"/>
  <c r="K3733" i="3"/>
  <c r="L1139" i="3"/>
  <c r="K1139" i="3"/>
  <c r="L1535" i="3"/>
  <c r="K1535" i="3"/>
  <c r="L4423" i="3"/>
  <c r="K4423" i="3"/>
  <c r="K1075" i="3"/>
  <c r="L1075" i="3"/>
  <c r="L1372" i="3"/>
  <c r="K1372" i="3"/>
  <c r="L3061" i="3"/>
  <c r="K3061" i="3"/>
  <c r="L2448" i="3"/>
  <c r="K2448" i="3"/>
  <c r="L4573" i="3"/>
  <c r="K4573" i="3"/>
  <c r="L1076" i="3"/>
  <c r="K1076" i="3"/>
  <c r="K4371" i="3"/>
  <c r="L4371" i="3"/>
  <c r="L3738" i="3"/>
  <c r="K3738" i="3"/>
  <c r="K2965" i="3"/>
  <c r="L2965" i="3"/>
  <c r="K1133" i="3"/>
  <c r="L1133" i="3"/>
  <c r="M2621" i="3"/>
  <c r="H2621" i="3"/>
  <c r="M2615" i="3"/>
  <c r="H2615" i="3"/>
  <c r="I2615" i="3" l="1"/>
  <c r="J2615" i="3" s="1"/>
  <c r="I2621" i="3"/>
  <c r="J2621" i="3" s="1"/>
  <c r="M873" i="3"/>
  <c r="H1214" i="3"/>
  <c r="M1214" i="3"/>
  <c r="L2621" i="3" l="1"/>
  <c r="L2615" i="3"/>
  <c r="K2615" i="3"/>
  <c r="K2621" i="3"/>
  <c r="I1214" i="3"/>
  <c r="L1214" i="3" l="1"/>
  <c r="J1214" i="3"/>
  <c r="K1214" i="3"/>
  <c r="M4624" i="3"/>
  <c r="H4624" i="3"/>
  <c r="I4624" i="3" l="1"/>
  <c r="J4624" i="3" s="1"/>
  <c r="H596" i="3"/>
  <c r="M596" i="3"/>
  <c r="H634" i="3"/>
  <c r="M634" i="3"/>
  <c r="H630" i="3"/>
  <c r="M630" i="3"/>
  <c r="I630" i="3" l="1"/>
  <c r="J630" i="3" s="1"/>
  <c r="I634" i="3"/>
  <c r="J634" i="3" s="1"/>
  <c r="I596" i="3"/>
  <c r="J596" i="3" s="1"/>
  <c r="K4624" i="3"/>
  <c r="L4624" i="3"/>
  <c r="L630" i="3" l="1"/>
  <c r="K630" i="3"/>
  <c r="K596" i="3"/>
  <c r="L596" i="3"/>
  <c r="K634" i="3"/>
  <c r="L634" i="3"/>
  <c r="H1807" i="3"/>
  <c r="M1807" i="3"/>
  <c r="H799" i="3"/>
  <c r="M799" i="3"/>
  <c r="H800" i="3"/>
  <c r="M800" i="3"/>
  <c r="H801" i="3"/>
  <c r="M801" i="3"/>
  <c r="H2152" i="3"/>
  <c r="M2152" i="3"/>
  <c r="H1255" i="3"/>
  <c r="M1255" i="3"/>
  <c r="H1651" i="3"/>
  <c r="M1651" i="3"/>
  <c r="H1650" i="3"/>
  <c r="M1650" i="3"/>
  <c r="H4375" i="3"/>
  <c r="M4375" i="3"/>
  <c r="H4374" i="3"/>
  <c r="M4374" i="3"/>
  <c r="H954" i="3"/>
  <c r="M954" i="3"/>
  <c r="H959" i="3"/>
  <c r="M959" i="3"/>
  <c r="H1561" i="3"/>
  <c r="M1561" i="3"/>
  <c r="H864" i="3"/>
  <c r="M864" i="3"/>
  <c r="H2975" i="3"/>
  <c r="M2975" i="3"/>
  <c r="H3293" i="3"/>
  <c r="M3293" i="3"/>
  <c r="H1211" i="3"/>
  <c r="M1211" i="3"/>
  <c r="H1197" i="3"/>
  <c r="M1197" i="3"/>
  <c r="H2633" i="3"/>
  <c r="M2633" i="3"/>
  <c r="H2623" i="3"/>
  <c r="M2623" i="3"/>
  <c r="H2652" i="3"/>
  <c r="M2652" i="3"/>
  <c r="H2637" i="3"/>
  <c r="M2637" i="3"/>
  <c r="H2635" i="3"/>
  <c r="M2635" i="3"/>
  <c r="H2634" i="3"/>
  <c r="M2634" i="3"/>
  <c r="H2632" i="3"/>
  <c r="M2632" i="3"/>
  <c r="H4108" i="3"/>
  <c r="M4108" i="3"/>
  <c r="H4367" i="3"/>
  <c r="M4367" i="3"/>
  <c r="H737" i="3"/>
  <c r="M737" i="3"/>
  <c r="H4090" i="3"/>
  <c r="M4090" i="3"/>
  <c r="H4455" i="3"/>
  <c r="M4455" i="3"/>
  <c r="H1821" i="3"/>
  <c r="M1821" i="3"/>
  <c r="I2975" i="3" l="1"/>
  <c r="J2975" i="3" s="1"/>
  <c r="I800" i="3"/>
  <c r="J800" i="3" s="1"/>
  <c r="I2623" i="3"/>
  <c r="J2623" i="3" s="1"/>
  <c r="I1651" i="3"/>
  <c r="J1651" i="3" s="1"/>
  <c r="I4455" i="3"/>
  <c r="J4455" i="3" s="1"/>
  <c r="I959" i="3"/>
  <c r="J959" i="3" s="1"/>
  <c r="I1197" i="3"/>
  <c r="J1197" i="3" s="1"/>
  <c r="I954" i="3"/>
  <c r="J954" i="3" s="1"/>
  <c r="I2152" i="3"/>
  <c r="J2152" i="3" s="1"/>
  <c r="I4367" i="3"/>
  <c r="J4367" i="3" s="1"/>
  <c r="I2652" i="3"/>
  <c r="J2652" i="3" s="1"/>
  <c r="I4375" i="3"/>
  <c r="J4375" i="3" s="1"/>
  <c r="I4108" i="3"/>
  <c r="J4108" i="3" s="1"/>
  <c r="I864" i="3"/>
  <c r="J864" i="3" s="1"/>
  <c r="I1650" i="3"/>
  <c r="I799" i="3"/>
  <c r="J799" i="3" s="1"/>
  <c r="I1821" i="3"/>
  <c r="J1821" i="3" s="1"/>
  <c r="I2632" i="3"/>
  <c r="J2632" i="3" s="1"/>
  <c r="I2633" i="3"/>
  <c r="J2633" i="3" s="1"/>
  <c r="I1561" i="3"/>
  <c r="J1561" i="3" s="1"/>
  <c r="I1807" i="3"/>
  <c r="J1807" i="3" s="1"/>
  <c r="I2634" i="3"/>
  <c r="J2634" i="3" s="1"/>
  <c r="I1255" i="3"/>
  <c r="J1255" i="3" s="1"/>
  <c r="I4090" i="3"/>
  <c r="J4090" i="3" s="1"/>
  <c r="I2635" i="3"/>
  <c r="J2635" i="3" s="1"/>
  <c r="I1211" i="3"/>
  <c r="J1211" i="3" s="1"/>
  <c r="I737" i="3"/>
  <c r="J737" i="3" s="1"/>
  <c r="I2637" i="3"/>
  <c r="J2637" i="3" s="1"/>
  <c r="I3293" i="3"/>
  <c r="J3293" i="3" s="1"/>
  <c r="I4374" i="3"/>
  <c r="I801" i="3"/>
  <c r="J801" i="3" s="1"/>
  <c r="H3069" i="3"/>
  <c r="M3069" i="3"/>
  <c r="H3068" i="3"/>
  <c r="M3068" i="3"/>
  <c r="H2429" i="3"/>
  <c r="M2429" i="3"/>
  <c r="H1087" i="3"/>
  <c r="M1087" i="3"/>
  <c r="H1005" i="3"/>
  <c r="M1005" i="3"/>
  <c r="H973" i="3"/>
  <c r="M973" i="3"/>
  <c r="H2146" i="3"/>
  <c r="M2146" i="3"/>
  <c r="H3022" i="3"/>
  <c r="M3022" i="3"/>
  <c r="H3021" i="3"/>
  <c r="M3021" i="3"/>
  <c r="H1559" i="3"/>
  <c r="M1559" i="3"/>
  <c r="H1571" i="3"/>
  <c r="M1571" i="3"/>
  <c r="H2754" i="3"/>
  <c r="M2754" i="3"/>
  <c r="H2462" i="3"/>
  <c r="M2462" i="3"/>
  <c r="H3378" i="3"/>
  <c r="M3378" i="3"/>
  <c r="H1318" i="3"/>
  <c r="M1318" i="3"/>
  <c r="H720" i="3"/>
  <c r="M720" i="3"/>
  <c r="H727" i="3"/>
  <c r="M727" i="3"/>
  <c r="H744" i="3"/>
  <c r="M744" i="3"/>
  <c r="H4363" i="3"/>
  <c r="M4363" i="3"/>
  <c r="K4374" i="3" l="1"/>
  <c r="J4374" i="3"/>
  <c r="K1650" i="3"/>
  <c r="J1650" i="3"/>
  <c r="I1559" i="3"/>
  <c r="J1559" i="3" s="1"/>
  <c r="I1087" i="3"/>
  <c r="J1087" i="3" s="1"/>
  <c r="I1318" i="3"/>
  <c r="J1318" i="3" s="1"/>
  <c r="I3021" i="3"/>
  <c r="J3021" i="3" s="1"/>
  <c r="I3378" i="3"/>
  <c r="J3378" i="3" s="1"/>
  <c r="I3068" i="3"/>
  <c r="J3068" i="3" s="1"/>
  <c r="I4363" i="3"/>
  <c r="J4363" i="3" s="1"/>
  <c r="I2146" i="3"/>
  <c r="J2146" i="3" s="1"/>
  <c r="I3069" i="3"/>
  <c r="J3069" i="3" s="1"/>
  <c r="I2754" i="3"/>
  <c r="J2754" i="3" s="1"/>
  <c r="I720" i="3"/>
  <c r="J720" i="3" s="1"/>
  <c r="I2429" i="3"/>
  <c r="J2429" i="3" s="1"/>
  <c r="I3022" i="3"/>
  <c r="J3022" i="3" s="1"/>
  <c r="I2462" i="3"/>
  <c r="J2462" i="3" s="1"/>
  <c r="I744" i="3"/>
  <c r="J744" i="3" s="1"/>
  <c r="I973" i="3"/>
  <c r="J973" i="3" s="1"/>
  <c r="I727" i="3"/>
  <c r="J727" i="3" s="1"/>
  <c r="I1571" i="3"/>
  <c r="J1571" i="3" s="1"/>
  <c r="I1005" i="3"/>
  <c r="J1005" i="3" s="1"/>
  <c r="K954" i="3"/>
  <c r="L954" i="3"/>
  <c r="L2635" i="3"/>
  <c r="K2635" i="3"/>
  <c r="L4108" i="3"/>
  <c r="K4108" i="3"/>
  <c r="L1651" i="3"/>
  <c r="K1651" i="3"/>
  <c r="K1807" i="3"/>
  <c r="L1807" i="3"/>
  <c r="L1197" i="3"/>
  <c r="K1197" i="3"/>
  <c r="L4367" i="3"/>
  <c r="K4367" i="3"/>
  <c r="L2152" i="3"/>
  <c r="K2152" i="3"/>
  <c r="L2975" i="3"/>
  <c r="K2975" i="3"/>
  <c r="K864" i="3"/>
  <c r="L864" i="3"/>
  <c r="K2637" i="3"/>
  <c r="L2637" i="3"/>
  <c r="L2633" i="3"/>
  <c r="K2633" i="3"/>
  <c r="L801" i="3"/>
  <c r="K801" i="3"/>
  <c r="L1821" i="3"/>
  <c r="K1821" i="3"/>
  <c r="K4455" i="3"/>
  <c r="L4455" i="3"/>
  <c r="L1561" i="3"/>
  <c r="K1561" i="3"/>
  <c r="K4090" i="3"/>
  <c r="L4090" i="3"/>
  <c r="K2632" i="3"/>
  <c r="L2632" i="3"/>
  <c r="L737" i="3"/>
  <c r="K737" i="3"/>
  <c r="L2652" i="3"/>
  <c r="K2652" i="3"/>
  <c r="K1255" i="3"/>
  <c r="L1255" i="3"/>
  <c r="K2634" i="3"/>
  <c r="L2634" i="3"/>
  <c r="K3293" i="3"/>
  <c r="L3293" i="3"/>
  <c r="L4375" i="3"/>
  <c r="K4375" i="3"/>
  <c r="K959" i="3"/>
  <c r="L959" i="3"/>
  <c r="L800" i="3"/>
  <c r="K800" i="3"/>
  <c r="L1211" i="3"/>
  <c r="K1211" i="3"/>
  <c r="K799" i="3"/>
  <c r="L799" i="3"/>
  <c r="K2623" i="3"/>
  <c r="L2623" i="3"/>
  <c r="L4374" i="3"/>
  <c r="L1650" i="3"/>
  <c r="L2462" i="3" l="1"/>
  <c r="K2462" i="3"/>
  <c r="L3021" i="3"/>
  <c r="K3021" i="3"/>
  <c r="L2429" i="3"/>
  <c r="K2429" i="3"/>
  <c r="L744" i="3"/>
  <c r="K744" i="3"/>
  <c r="K3068" i="3"/>
  <c r="L3068" i="3"/>
  <c r="L727" i="3"/>
  <c r="K727" i="3"/>
  <c r="L1005" i="3"/>
  <c r="K1005" i="3"/>
  <c r="L2754" i="3"/>
  <c r="K2754" i="3"/>
  <c r="L973" i="3"/>
  <c r="K973" i="3"/>
  <c r="L3069" i="3"/>
  <c r="K3069" i="3"/>
  <c r="L720" i="3"/>
  <c r="K720" i="3"/>
  <c r="L3022" i="3"/>
  <c r="K3022" i="3"/>
  <c r="L1318" i="3"/>
  <c r="K1318" i="3"/>
  <c r="K1559" i="3"/>
  <c r="L1559" i="3"/>
  <c r="L1087" i="3"/>
  <c r="K1087" i="3"/>
  <c r="L1571" i="3"/>
  <c r="K1571" i="3"/>
  <c r="K4363" i="3"/>
  <c r="L4363" i="3"/>
  <c r="L2146" i="3"/>
  <c r="K2146" i="3"/>
  <c r="L3378" i="3"/>
  <c r="K3378" i="3"/>
  <c r="H4406" i="3"/>
  <c r="H354" i="3"/>
  <c r="M354" i="3"/>
  <c r="H350" i="3"/>
  <c r="M350" i="3"/>
  <c r="H351" i="3"/>
  <c r="M351" i="3"/>
  <c r="H352" i="3"/>
  <c r="M352" i="3"/>
  <c r="H353" i="3"/>
  <c r="M353" i="3"/>
  <c r="H1626" i="3"/>
  <c r="M1626" i="3"/>
  <c r="H1652" i="3"/>
  <c r="M1652" i="3"/>
  <c r="H2126" i="3"/>
  <c r="M2126" i="3"/>
  <c r="H2105" i="3"/>
  <c r="M2105" i="3"/>
  <c r="H562" i="3"/>
  <c r="M562" i="3"/>
  <c r="H3294" i="3"/>
  <c r="M3294" i="3"/>
  <c r="H3295" i="3"/>
  <c r="M3295" i="3"/>
  <c r="H3296" i="3"/>
  <c r="M3296" i="3"/>
  <c r="H3298" i="3"/>
  <c r="M3298" i="3"/>
  <c r="H280" i="3"/>
  <c r="M280" i="3"/>
  <c r="H3034" i="3"/>
  <c r="M3034" i="3"/>
  <c r="H3424" i="3"/>
  <c r="M3424" i="3"/>
  <c r="H4585" i="3"/>
  <c r="M4585" i="3"/>
  <c r="H2935" i="3"/>
  <c r="M2935" i="3"/>
  <c r="H819" i="3"/>
  <c r="M819" i="3"/>
  <c r="H246" i="3"/>
  <c r="M246" i="3"/>
  <c r="H248" i="3"/>
  <c r="M248" i="3"/>
  <c r="H212" i="3"/>
  <c r="M212" i="3"/>
  <c r="H1873" i="3"/>
  <c r="M1873" i="3"/>
  <c r="H2977" i="3"/>
  <c r="M2977" i="3"/>
  <c r="H2976" i="3"/>
  <c r="M2976" i="3"/>
  <c r="H807" i="3"/>
  <c r="M807" i="3"/>
  <c r="H4513" i="3"/>
  <c r="M4513" i="3"/>
  <c r="H1604" i="3"/>
  <c r="M1604" i="3"/>
  <c r="H4370" i="3"/>
  <c r="M4370" i="3"/>
  <c r="H955" i="3"/>
  <c r="M955" i="3"/>
  <c r="H956" i="3"/>
  <c r="M956" i="3"/>
  <c r="H1014" i="3"/>
  <c r="M1014" i="3"/>
  <c r="H578" i="3"/>
  <c r="M578" i="3"/>
  <c r="H4143" i="3"/>
  <c r="M4143" i="3"/>
  <c r="M1016" i="3"/>
  <c r="M1044" i="3"/>
  <c r="H1016" i="3"/>
  <c r="H1044" i="3"/>
  <c r="M4406" i="3"/>
  <c r="H4360" i="3"/>
  <c r="M4360" i="3"/>
  <c r="H4368" i="3"/>
  <c r="M4368" i="3"/>
  <c r="H1103" i="3"/>
  <c r="M1103" i="3"/>
  <c r="H247" i="3"/>
  <c r="M247" i="3"/>
  <c r="H1763" i="3"/>
  <c r="M1763" i="3"/>
  <c r="H746" i="3"/>
  <c r="M746" i="3"/>
  <c r="H2201" i="3"/>
  <c r="M2201" i="3"/>
  <c r="H1519" i="3"/>
  <c r="M1519" i="3"/>
  <c r="H278" i="3"/>
  <c r="M278" i="3"/>
  <c r="H288" i="3"/>
  <c r="M288" i="3"/>
  <c r="H2189" i="3"/>
  <c r="M2189" i="3"/>
  <c r="H2175" i="3"/>
  <c r="M2175" i="3"/>
  <c r="H2011" i="3"/>
  <c r="M2011" i="3"/>
  <c r="H2012" i="3"/>
  <c r="M2012" i="3"/>
  <c r="I2935" i="3" l="1"/>
  <c r="J2935" i="3" s="1"/>
  <c r="I4370" i="3"/>
  <c r="J4370" i="3" s="1"/>
  <c r="I3295" i="3"/>
  <c r="I288" i="3"/>
  <c r="J288" i="3" s="1"/>
  <c r="I212" i="3"/>
  <c r="J212" i="3" s="1"/>
  <c r="I578" i="3"/>
  <c r="J578" i="3" s="1"/>
  <c r="I248" i="3"/>
  <c r="J248" i="3" s="1"/>
  <c r="I350" i="3"/>
  <c r="J350" i="3" s="1"/>
  <c r="I2012" i="3"/>
  <c r="J2012" i="3" s="1"/>
  <c r="I1014" i="3"/>
  <c r="J1014" i="3" s="1"/>
  <c r="I807" i="3"/>
  <c r="J807" i="3" s="1"/>
  <c r="I246" i="3"/>
  <c r="J246" i="3" s="1"/>
  <c r="I280" i="3"/>
  <c r="J280" i="3" s="1"/>
  <c r="I2105" i="3"/>
  <c r="J2105" i="3" s="1"/>
  <c r="I1652" i="3"/>
  <c r="J1652" i="3" s="1"/>
  <c r="I354" i="3"/>
  <c r="J354" i="3" s="1"/>
  <c r="I2977" i="3"/>
  <c r="J2977" i="3" s="1"/>
  <c r="I1763" i="3"/>
  <c r="J1763" i="3" s="1"/>
  <c r="I351" i="3"/>
  <c r="J351" i="3" s="1"/>
  <c r="I278" i="3"/>
  <c r="J278" i="3" s="1"/>
  <c r="I3034" i="3"/>
  <c r="J3034" i="3" s="1"/>
  <c r="I4406" i="3"/>
  <c r="J4406" i="3" s="1"/>
  <c r="I1016" i="3"/>
  <c r="J1016" i="3" s="1"/>
  <c r="I1873" i="3"/>
  <c r="J1873" i="3" s="1"/>
  <c r="I352" i="3"/>
  <c r="J352" i="3" s="1"/>
  <c r="I247" i="3"/>
  <c r="J247" i="3" s="1"/>
  <c r="I1604" i="3"/>
  <c r="J1604" i="3" s="1"/>
  <c r="I1103" i="3"/>
  <c r="J1103" i="3" s="1"/>
  <c r="I4368" i="3"/>
  <c r="J4368" i="3" s="1"/>
  <c r="I956" i="3"/>
  <c r="J956" i="3" s="1"/>
  <c r="I2976" i="3"/>
  <c r="J2976" i="3" s="1"/>
  <c r="I819" i="3"/>
  <c r="J819" i="3" s="1"/>
  <c r="I3298" i="3"/>
  <c r="I2126" i="3"/>
  <c r="J2126" i="3" s="1"/>
  <c r="I1626" i="3"/>
  <c r="J1626" i="3" s="1"/>
  <c r="I955" i="3"/>
  <c r="J955" i="3" s="1"/>
  <c r="I3296" i="3"/>
  <c r="J3296" i="3" s="1"/>
  <c r="I353" i="3"/>
  <c r="J353" i="3" s="1"/>
  <c r="I2189" i="3"/>
  <c r="J2189" i="3" s="1"/>
  <c r="I4585" i="3"/>
  <c r="J4585" i="3" s="1"/>
  <c r="I4143" i="3"/>
  <c r="J4143" i="3" s="1"/>
  <c r="I3424" i="3"/>
  <c r="J3424" i="3" s="1"/>
  <c r="I3294" i="3"/>
  <c r="J3294" i="3" s="1"/>
  <c r="I4513" i="3"/>
  <c r="J4513" i="3" s="1"/>
  <c r="I562" i="3"/>
  <c r="J562" i="3" s="1"/>
  <c r="I1519" i="3"/>
  <c r="J1519" i="3" s="1"/>
  <c r="I2011" i="3"/>
  <c r="J2011" i="3" s="1"/>
  <c r="I2201" i="3"/>
  <c r="J2201" i="3" s="1"/>
  <c r="I4360" i="3"/>
  <c r="J4360" i="3" s="1"/>
  <c r="I2175" i="3"/>
  <c r="J2175" i="3" s="1"/>
  <c r="I746" i="3"/>
  <c r="J746" i="3" s="1"/>
  <c r="I1044" i="3"/>
  <c r="J1044" i="3" s="1"/>
  <c r="K1016" i="3" l="1"/>
  <c r="K3295" i="3"/>
  <c r="J3295" i="3"/>
  <c r="K3298" i="3"/>
  <c r="J3298" i="3"/>
  <c r="L1763" i="3"/>
  <c r="K1763" i="3"/>
  <c r="K353" i="3"/>
  <c r="L353" i="3"/>
  <c r="K1014" i="3"/>
  <c r="L1014" i="3"/>
  <c r="L956" i="3"/>
  <c r="K956" i="3"/>
  <c r="L2012" i="3"/>
  <c r="K2012" i="3"/>
  <c r="K3294" i="3"/>
  <c r="L3294" i="3"/>
  <c r="K807" i="3"/>
  <c r="L807" i="3"/>
  <c r="K4143" i="3"/>
  <c r="L4143" i="3"/>
  <c r="K1519" i="3"/>
  <c r="L1519" i="3"/>
  <c r="L578" i="3"/>
  <c r="K578" i="3"/>
  <c r="L350" i="3"/>
  <c r="K350" i="3"/>
  <c r="K4585" i="3"/>
  <c r="L4585" i="3"/>
  <c r="K2175" i="3"/>
  <c r="L2175" i="3"/>
  <c r="K2105" i="3"/>
  <c r="L2105" i="3"/>
  <c r="L2977" i="3"/>
  <c r="K2977" i="3"/>
  <c r="K352" i="3"/>
  <c r="L352" i="3"/>
  <c r="L288" i="3"/>
  <c r="K288" i="3"/>
  <c r="K1044" i="3"/>
  <c r="L1044" i="3"/>
  <c r="L4513" i="3"/>
  <c r="K4513" i="3"/>
  <c r="K1652" i="3"/>
  <c r="L1652" i="3"/>
  <c r="L4368" i="3"/>
  <c r="K4368" i="3"/>
  <c r="L278" i="3"/>
  <c r="K278" i="3"/>
  <c r="L354" i="3"/>
  <c r="K354" i="3"/>
  <c r="K3296" i="3"/>
  <c r="L3296" i="3"/>
  <c r="K246" i="3"/>
  <c r="L246" i="3"/>
  <c r="K1604" i="3"/>
  <c r="L1604" i="3"/>
  <c r="K2189" i="3"/>
  <c r="L2189" i="3"/>
  <c r="L819" i="3"/>
  <c r="K819" i="3"/>
  <c r="L4360" i="3"/>
  <c r="K4360" i="3"/>
  <c r="K1626" i="3"/>
  <c r="L1626" i="3"/>
  <c r="L1873" i="3"/>
  <c r="K1873" i="3"/>
  <c r="K4406" i="3"/>
  <c r="L4406" i="3"/>
  <c r="L248" i="3"/>
  <c r="K248" i="3"/>
  <c r="K3424" i="3"/>
  <c r="L3424" i="3"/>
  <c r="K746" i="3"/>
  <c r="L746" i="3"/>
  <c r="L3034" i="3"/>
  <c r="K3034" i="3"/>
  <c r="K2201" i="3"/>
  <c r="L2201" i="3"/>
  <c r="K2935" i="3"/>
  <c r="L2935" i="3"/>
  <c r="L247" i="3"/>
  <c r="K247" i="3"/>
  <c r="L562" i="3"/>
  <c r="K562" i="3"/>
  <c r="K351" i="3"/>
  <c r="L351" i="3"/>
  <c r="K280" i="3"/>
  <c r="L280" i="3"/>
  <c r="K212" i="3"/>
  <c r="L212" i="3"/>
  <c r="L955" i="3"/>
  <c r="K955" i="3"/>
  <c r="K1103" i="3"/>
  <c r="L1103" i="3"/>
  <c r="K2011" i="3"/>
  <c r="L2011" i="3"/>
  <c r="L2976" i="3"/>
  <c r="K2976" i="3"/>
  <c r="L2126" i="3"/>
  <c r="K2126" i="3"/>
  <c r="L4370" i="3"/>
  <c r="K4370" i="3"/>
  <c r="L1016" i="3"/>
  <c r="L3295" i="3"/>
  <c r="L3298" i="3"/>
  <c r="H21" i="3" l="1"/>
  <c r="M21" i="3"/>
  <c r="H23" i="3"/>
  <c r="M23" i="3"/>
  <c r="H24" i="3"/>
  <c r="M24" i="3"/>
  <c r="H26" i="3"/>
  <c r="M26" i="3"/>
  <c r="I26" i="3" l="1"/>
  <c r="J26" i="3" s="1"/>
  <c r="I24" i="3"/>
  <c r="I23" i="3"/>
  <c r="I21" i="3"/>
  <c r="J21" i="3" s="1"/>
  <c r="M547" i="3"/>
  <c r="M543" i="3"/>
  <c r="H3037" i="3"/>
  <c r="M3037" i="3"/>
  <c r="K21" i="3" l="1"/>
  <c r="L21" i="3"/>
  <c r="K26" i="3"/>
  <c r="L26" i="3"/>
  <c r="K23" i="3"/>
  <c r="J23" i="3"/>
  <c r="L24" i="3"/>
  <c r="J24" i="3"/>
  <c r="I3037" i="3"/>
  <c r="J3037" i="3" s="1"/>
  <c r="L23" i="3"/>
  <c r="K24" i="3"/>
  <c r="H2034" i="3"/>
  <c r="M2034" i="3"/>
  <c r="H1345" i="3"/>
  <c r="M1345" i="3"/>
  <c r="H4589" i="3"/>
  <c r="M4589" i="3"/>
  <c r="H2032" i="3"/>
  <c r="M2032" i="3"/>
  <c r="H4538" i="3"/>
  <c r="M4538" i="3"/>
  <c r="H2021" i="3"/>
  <c r="M2021" i="3"/>
  <c r="H573" i="3"/>
  <c r="M573" i="3"/>
  <c r="H4067" i="3"/>
  <c r="M4067" i="3"/>
  <c r="H4454" i="3"/>
  <c r="M4454" i="3"/>
  <c r="H4450" i="3"/>
  <c r="M4450" i="3"/>
  <c r="H3156" i="3"/>
  <c r="M3156" i="3"/>
  <c r="H3764" i="3"/>
  <c r="M3764" i="3"/>
  <c r="H3212" i="3"/>
  <c r="M3212" i="3"/>
  <c r="H4580" i="3"/>
  <c r="M4580" i="3"/>
  <c r="H4581" i="3"/>
  <c r="M4581" i="3"/>
  <c r="H2027" i="3"/>
  <c r="M2027" i="3"/>
  <c r="H4216" i="3"/>
  <c r="M4216" i="3"/>
  <c r="H4256" i="3"/>
  <c r="M4256" i="3"/>
  <c r="H4139" i="3"/>
  <c r="M4139" i="3"/>
  <c r="H4140" i="3"/>
  <c r="M4140" i="3"/>
  <c r="H667" i="3"/>
  <c r="M667" i="3"/>
  <c r="H4114" i="3"/>
  <c r="M4114" i="3"/>
  <c r="H4117" i="3"/>
  <c r="M4117" i="3"/>
  <c r="H4081" i="3"/>
  <c r="M4081" i="3"/>
  <c r="H4082" i="3"/>
  <c r="M4082" i="3"/>
  <c r="H4085" i="3"/>
  <c r="M4085" i="3"/>
  <c r="H4089" i="3"/>
  <c r="M4089" i="3"/>
  <c r="H2092" i="3"/>
  <c r="M2092" i="3"/>
  <c r="H4028" i="3"/>
  <c r="M4028" i="3"/>
  <c r="H4043" i="3"/>
  <c r="M4043" i="3"/>
  <c r="H4050" i="3"/>
  <c r="M4050" i="3"/>
  <c r="H4051" i="3"/>
  <c r="M4051" i="3"/>
  <c r="H4053" i="3"/>
  <c r="M4053" i="3"/>
  <c r="H4054" i="3"/>
  <c r="M4054" i="3"/>
  <c r="H3979" i="3"/>
  <c r="M3979" i="3"/>
  <c r="H3982" i="3"/>
  <c r="M3982" i="3"/>
  <c r="H3983" i="3"/>
  <c r="M3983" i="3"/>
  <c r="H4329" i="3"/>
  <c r="M4329" i="3"/>
  <c r="H3924" i="3"/>
  <c r="M3924" i="3"/>
  <c r="H2594" i="3"/>
  <c r="M2594" i="3"/>
  <c r="H3902" i="3"/>
  <c r="I3902" i="3" s="1"/>
  <c r="M3902" i="3"/>
  <c r="H3904" i="3"/>
  <c r="M3904" i="3"/>
  <c r="H3905" i="3"/>
  <c r="M3905" i="3"/>
  <c r="H3888" i="3"/>
  <c r="M3888" i="3"/>
  <c r="H3877" i="3"/>
  <c r="M3877" i="3"/>
  <c r="H3471" i="3"/>
  <c r="M3471" i="3"/>
  <c r="H3869" i="3"/>
  <c r="M3869" i="3"/>
  <c r="H3412" i="3"/>
  <c r="M3412" i="3"/>
  <c r="H3336" i="3"/>
  <c r="M3336" i="3"/>
  <c r="H3340" i="3"/>
  <c r="M3340" i="3"/>
  <c r="H3347" i="3"/>
  <c r="M3347" i="3"/>
  <c r="H3309" i="3"/>
  <c r="M3309" i="3"/>
  <c r="H3200" i="3"/>
  <c r="M3200" i="3"/>
  <c r="H3203" i="3"/>
  <c r="M3203" i="3"/>
  <c r="H3048" i="3"/>
  <c r="M3048" i="3"/>
  <c r="H3060" i="3"/>
  <c r="M3060" i="3"/>
  <c r="H3063" i="3"/>
  <c r="M3063" i="3"/>
  <c r="H3074" i="3"/>
  <c r="M3074" i="3"/>
  <c r="H2984" i="3"/>
  <c r="M2984" i="3"/>
  <c r="H2962" i="3"/>
  <c r="H2972" i="3"/>
  <c r="M2966" i="3"/>
  <c r="H2944" i="3"/>
  <c r="M2944" i="3"/>
  <c r="H2949" i="3"/>
  <c r="M2949" i="3"/>
  <c r="H2932" i="3"/>
  <c r="M2932" i="3"/>
  <c r="H1453" i="3"/>
  <c r="M1453" i="3"/>
  <c r="H1459" i="3"/>
  <c r="M1459" i="3"/>
  <c r="H252" i="3"/>
  <c r="M252" i="3"/>
  <c r="H2702" i="3"/>
  <c r="M2702" i="3"/>
  <c r="H2710" i="3"/>
  <c r="M2710" i="3"/>
  <c r="H2711" i="3"/>
  <c r="M2711" i="3"/>
  <c r="H2720" i="3"/>
  <c r="M2720" i="3"/>
  <c r="H2750" i="3"/>
  <c r="M2750" i="3"/>
  <c r="H2755" i="3"/>
  <c r="M2755" i="3"/>
  <c r="H2773" i="3"/>
  <c r="M2773" i="3"/>
  <c r="H2311" i="3"/>
  <c r="M2311" i="3"/>
  <c r="H2609" i="3"/>
  <c r="M2609" i="3"/>
  <c r="H3751" i="3"/>
  <c r="M3751" i="3"/>
  <c r="H3728" i="3"/>
  <c r="M3728" i="3"/>
  <c r="H3500" i="3"/>
  <c r="M3500" i="3"/>
  <c r="H2547" i="3"/>
  <c r="M2547" i="3"/>
  <c r="H2412" i="3"/>
  <c r="M2412" i="3"/>
  <c r="H2445" i="3"/>
  <c r="M2445" i="3"/>
  <c r="H2475" i="3"/>
  <c r="M2475" i="3"/>
  <c r="H2477" i="3"/>
  <c r="M2477" i="3"/>
  <c r="H2498" i="3"/>
  <c r="M2498" i="3"/>
  <c r="H2268" i="3"/>
  <c r="M2268" i="3"/>
  <c r="H2303" i="3"/>
  <c r="M2303" i="3"/>
  <c r="H2156" i="3"/>
  <c r="M2156" i="3"/>
  <c r="H2158" i="3"/>
  <c r="M2158" i="3"/>
  <c r="H2180" i="3"/>
  <c r="M2180" i="3"/>
  <c r="H2124" i="3"/>
  <c r="M2124" i="3"/>
  <c r="H2127" i="3"/>
  <c r="M2127" i="3"/>
  <c r="H2137" i="3"/>
  <c r="M2137" i="3"/>
  <c r="H2102" i="3"/>
  <c r="M2102" i="3"/>
  <c r="H2103" i="3"/>
  <c r="M2103" i="3"/>
  <c r="H2104" i="3"/>
  <c r="M2104" i="3"/>
  <c r="H1915" i="3"/>
  <c r="M1915" i="3"/>
  <c r="H1896" i="3"/>
  <c r="M1896" i="3"/>
  <c r="H1940" i="3"/>
  <c r="M1940" i="3"/>
  <c r="H1944" i="3"/>
  <c r="M1944" i="3"/>
  <c r="H1946" i="3"/>
  <c r="M1946" i="3"/>
  <c r="H1877" i="3"/>
  <c r="M1877" i="3"/>
  <c r="H1880" i="3"/>
  <c r="M1880" i="3"/>
  <c r="H1882" i="3"/>
  <c r="M1882" i="3"/>
  <c r="H1986" i="3"/>
  <c r="M1986" i="3"/>
  <c r="H4099" i="3"/>
  <c r="M4099" i="3"/>
  <c r="H4101" i="3"/>
  <c r="M4101" i="3"/>
  <c r="H3823" i="3"/>
  <c r="M3823" i="3"/>
  <c r="H3824" i="3"/>
  <c r="M3824" i="3"/>
  <c r="H3819" i="3"/>
  <c r="M3819" i="3"/>
  <c r="H3820" i="3"/>
  <c r="M3820" i="3"/>
  <c r="H1741" i="3"/>
  <c r="M1741" i="3"/>
  <c r="H1606" i="3"/>
  <c r="M1606" i="3"/>
  <c r="H1619" i="3"/>
  <c r="M1619" i="3"/>
  <c r="H1590" i="3"/>
  <c r="M1590" i="3"/>
  <c r="H2346" i="3"/>
  <c r="M2346" i="3"/>
  <c r="H231" i="3"/>
  <c r="M231" i="3"/>
  <c r="H1514" i="3"/>
  <c r="M1514" i="3"/>
  <c r="H1515" i="3"/>
  <c r="M1515" i="3"/>
  <c r="H3943" i="3"/>
  <c r="M3943" i="3"/>
  <c r="H1327" i="3"/>
  <c r="M1327" i="3"/>
  <c r="H1317" i="3"/>
  <c r="M1317" i="3"/>
  <c r="H2000" i="3"/>
  <c r="M2000" i="3"/>
  <c r="H1222" i="3"/>
  <c r="M1222" i="3"/>
  <c r="H1219" i="3"/>
  <c r="M1219" i="3"/>
  <c r="H1179" i="3"/>
  <c r="M1179" i="3"/>
  <c r="H1051" i="3"/>
  <c r="M1051" i="3"/>
  <c r="H1020" i="3"/>
  <c r="M1020" i="3"/>
  <c r="H1011" i="3"/>
  <c r="M1011" i="3"/>
  <c r="H896" i="3"/>
  <c r="M896" i="3"/>
  <c r="H905" i="3"/>
  <c r="M905" i="3"/>
  <c r="H906" i="3"/>
  <c r="M906" i="3"/>
  <c r="H907" i="3"/>
  <c r="M907" i="3"/>
  <c r="H827" i="3"/>
  <c r="M827" i="3"/>
  <c r="H813" i="3"/>
  <c r="M813" i="3"/>
  <c r="H815" i="3"/>
  <c r="M815" i="3"/>
  <c r="H774" i="3"/>
  <c r="M774" i="3"/>
  <c r="H235" i="3"/>
  <c r="M235" i="3"/>
  <c r="H721" i="3"/>
  <c r="M721" i="3"/>
  <c r="H4358" i="3"/>
  <c r="M4358" i="3"/>
  <c r="H317" i="3"/>
  <c r="M317" i="3"/>
  <c r="H268" i="3"/>
  <c r="M268" i="3"/>
  <c r="M22" i="3"/>
  <c r="M25" i="3"/>
  <c r="M27" i="3"/>
  <c r="M28" i="3"/>
  <c r="M29" i="3"/>
  <c r="M34" i="3"/>
  <c r="M37" i="3"/>
  <c r="M36" i="3"/>
  <c r="M38" i="3"/>
  <c r="M39" i="3"/>
  <c r="M40" i="3"/>
  <c r="M41" i="3"/>
  <c r="M42" i="3"/>
  <c r="M4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8" i="3"/>
  <c r="M129" i="3"/>
  <c r="M130" i="3"/>
  <c r="M133" i="3"/>
  <c r="M134" i="3"/>
  <c r="M136" i="3"/>
  <c r="M149" i="3"/>
  <c r="M142" i="3"/>
  <c r="M152" i="3"/>
  <c r="M151" i="3"/>
  <c r="M138" i="3"/>
  <c r="M143" i="3"/>
  <c r="M147" i="3"/>
  <c r="M146" i="3"/>
  <c r="M144" i="3"/>
  <c r="M145" i="3"/>
  <c r="M148" i="3"/>
  <c r="M140" i="3"/>
  <c r="M159" i="3"/>
  <c r="M158" i="3"/>
  <c r="M157" i="3"/>
  <c r="M156" i="3"/>
  <c r="M160" i="3"/>
  <c r="M161" i="3"/>
  <c r="M175" i="3"/>
  <c r="M176" i="3"/>
  <c r="M177" i="3"/>
  <c r="M178" i="3"/>
  <c r="M179" i="3"/>
  <c r="M185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6" i="3"/>
  <c r="M208" i="3"/>
  <c r="M211" i="3"/>
  <c r="M214" i="3"/>
  <c r="M215" i="3"/>
  <c r="M221" i="3"/>
  <c r="M224" i="3"/>
  <c r="M225" i="3"/>
  <c r="M226" i="3"/>
  <c r="M227" i="3"/>
  <c r="M229" i="3"/>
  <c r="M230" i="3"/>
  <c r="M232" i="3"/>
  <c r="M233" i="3"/>
  <c r="M236" i="3"/>
  <c r="M237" i="3"/>
  <c r="M238" i="3"/>
  <c r="M239" i="3"/>
  <c r="M240" i="3"/>
  <c r="M241" i="3"/>
  <c r="M242" i="3"/>
  <c r="M243" i="3"/>
  <c r="M244" i="3"/>
  <c r="M245" i="3"/>
  <c r="M249" i="3"/>
  <c r="M250" i="3"/>
  <c r="M251" i="3"/>
  <c r="M253" i="3"/>
  <c r="M228" i="3"/>
  <c r="M272" i="3"/>
  <c r="M257" i="3"/>
  <c r="M258" i="3"/>
  <c r="M259" i="3"/>
  <c r="M260" i="3"/>
  <c r="M261" i="3"/>
  <c r="M263" i="3"/>
  <c r="M264" i="3"/>
  <c r="M265" i="3"/>
  <c r="M266" i="3"/>
  <c r="M267" i="3"/>
  <c r="M270" i="3"/>
  <c r="M269" i="3"/>
  <c r="M274" i="3"/>
  <c r="M275" i="3"/>
  <c r="M281" i="3"/>
  <c r="M283" i="3"/>
  <c r="M285" i="3"/>
  <c r="M284" i="3"/>
  <c r="M286" i="3"/>
  <c r="M287" i="3"/>
  <c r="M289" i="3"/>
  <c r="M297" i="3"/>
  <c r="M300" i="3"/>
  <c r="M301" i="3"/>
  <c r="M303" i="3"/>
  <c r="M302" i="3"/>
  <c r="M304" i="3"/>
  <c r="M305" i="3"/>
  <c r="M306" i="3"/>
  <c r="M307" i="3"/>
  <c r="M308" i="3"/>
  <c r="M311" i="3"/>
  <c r="M312" i="3"/>
  <c r="M313" i="3"/>
  <c r="M315" i="3"/>
  <c r="M319" i="3"/>
  <c r="M320" i="3"/>
  <c r="M321" i="3"/>
  <c r="M322" i="3"/>
  <c r="M323" i="3"/>
  <c r="M324" i="3"/>
  <c r="M325" i="3"/>
  <c r="M326" i="3"/>
  <c r="M329" i="3"/>
  <c r="M330" i="3"/>
  <c r="M331" i="3"/>
  <c r="M332" i="3"/>
  <c r="M333" i="3"/>
  <c r="M334" i="3"/>
  <c r="M335" i="3"/>
  <c r="M337" i="3"/>
  <c r="M338" i="3"/>
  <c r="M339" i="3"/>
  <c r="M340" i="3"/>
  <c r="M341" i="3"/>
  <c r="M342" i="3"/>
  <c r="M343" i="3"/>
  <c r="M344" i="3"/>
  <c r="M345" i="3"/>
  <c r="M355" i="3"/>
  <c r="M35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7" i="3"/>
  <c r="M402" i="3"/>
  <c r="M403" i="3"/>
  <c r="M404" i="3"/>
  <c r="M405" i="3"/>
  <c r="M406" i="3"/>
  <c r="M408" i="3"/>
  <c r="M409" i="3"/>
  <c r="M410" i="3"/>
  <c r="M411" i="3"/>
  <c r="M412" i="3"/>
  <c r="M421" i="3"/>
  <c r="M413" i="3"/>
  <c r="M414" i="3"/>
  <c r="M415" i="3"/>
  <c r="M416" i="3"/>
  <c r="M417" i="3"/>
  <c r="M418" i="3"/>
  <c r="M419" i="3"/>
  <c r="M420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50" i="3"/>
  <c r="M451" i="3"/>
  <c r="M452" i="3"/>
  <c r="M453" i="3"/>
  <c r="M454" i="3"/>
  <c r="M464" i="3"/>
  <c r="M465" i="3"/>
  <c r="M466" i="3"/>
  <c r="M467" i="3"/>
  <c r="M455" i="3"/>
  <c r="M456" i="3"/>
  <c r="M457" i="3"/>
  <c r="M458" i="3"/>
  <c r="M459" i="3"/>
  <c r="M469" i="3"/>
  <c r="M472" i="3"/>
  <c r="M470" i="3"/>
  <c r="M471" i="3"/>
  <c r="M476" i="3"/>
  <c r="M473" i="3"/>
  <c r="M474" i="3"/>
  <c r="M475" i="3"/>
  <c r="M477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3" i="3"/>
  <c r="M504" i="3"/>
  <c r="M505" i="3"/>
  <c r="M502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347" i="3"/>
  <c r="M348" i="3"/>
  <c r="M349" i="3"/>
  <c r="M528" i="3"/>
  <c r="M529" i="3"/>
  <c r="M530" i="3"/>
  <c r="M531" i="3"/>
  <c r="M532" i="3"/>
  <c r="M533" i="3"/>
  <c r="M536" i="3"/>
  <c r="M537" i="3"/>
  <c r="M538" i="3"/>
  <c r="M540" i="3"/>
  <c r="M541" i="3"/>
  <c r="M544" i="3"/>
  <c r="M20" i="3"/>
  <c r="I268" i="3" l="1"/>
  <c r="J268" i="3" s="1"/>
  <c r="I1514" i="3"/>
  <c r="J1514" i="3" s="1"/>
  <c r="I1944" i="3"/>
  <c r="J1944" i="3" s="1"/>
  <c r="I2609" i="3"/>
  <c r="J2609" i="3" s="1"/>
  <c r="I3347" i="3"/>
  <c r="J3347" i="3" s="1"/>
  <c r="I3924" i="3"/>
  <c r="J3924" i="3" s="1"/>
  <c r="I4053" i="3"/>
  <c r="J4053" i="3" s="1"/>
  <c r="I4089" i="3"/>
  <c r="J4089" i="3" s="1"/>
  <c r="I4589" i="3"/>
  <c r="J4589" i="3" s="1"/>
  <c r="I1011" i="3"/>
  <c r="J1011" i="3" s="1"/>
  <c r="I1986" i="3"/>
  <c r="J1986" i="3" s="1"/>
  <c r="I2137" i="3"/>
  <c r="J2137" i="3" s="1"/>
  <c r="I2311" i="3"/>
  <c r="J2311" i="3" s="1"/>
  <c r="I2949" i="3"/>
  <c r="J2949" i="3" s="1"/>
  <c r="I3060" i="3"/>
  <c r="J3060" i="3" s="1"/>
  <c r="I4329" i="3"/>
  <c r="J4329" i="3" s="1"/>
  <c r="I4067" i="3"/>
  <c r="J4067" i="3" s="1"/>
  <c r="I827" i="3"/>
  <c r="J827" i="3" s="1"/>
  <c r="I1317" i="3"/>
  <c r="J1317" i="3" s="1"/>
  <c r="I3819" i="3"/>
  <c r="J3819" i="3" s="1"/>
  <c r="I1882" i="3"/>
  <c r="J1882" i="3" s="1"/>
  <c r="I2127" i="3"/>
  <c r="J2127" i="3" s="1"/>
  <c r="I2547" i="3"/>
  <c r="J2547" i="3" s="1"/>
  <c r="I2702" i="3"/>
  <c r="J2702" i="3" s="1"/>
  <c r="I3336" i="3"/>
  <c r="J3336" i="3" s="1"/>
  <c r="I4050" i="3"/>
  <c r="J4050" i="3" s="1"/>
  <c r="I3212" i="3"/>
  <c r="J3212" i="3" s="1"/>
  <c r="I907" i="3"/>
  <c r="J907" i="3" s="1"/>
  <c r="I1590" i="3"/>
  <c r="J1590" i="3" s="1"/>
  <c r="I1915" i="3"/>
  <c r="J1915" i="3" s="1"/>
  <c r="I3500" i="3"/>
  <c r="J3500" i="3" s="1"/>
  <c r="I2755" i="3"/>
  <c r="J2755" i="3" s="1"/>
  <c r="I252" i="3"/>
  <c r="J252" i="3" s="1"/>
  <c r="I2962" i="3"/>
  <c r="J2962" i="3" s="1"/>
  <c r="I3203" i="3"/>
  <c r="J3203" i="3" s="1"/>
  <c r="I3412" i="3"/>
  <c r="J3412" i="3" s="1"/>
  <c r="I3904" i="3"/>
  <c r="J3904" i="3" s="1"/>
  <c r="I3982" i="3"/>
  <c r="J3982" i="3" s="1"/>
  <c r="I4043" i="3"/>
  <c r="J4043" i="3" s="1"/>
  <c r="I4081" i="3"/>
  <c r="J4081" i="3" s="1"/>
  <c r="I235" i="3"/>
  <c r="J235" i="3" s="1"/>
  <c r="I906" i="3"/>
  <c r="J906" i="3" s="1"/>
  <c r="I1179" i="3"/>
  <c r="J1179" i="3" s="1"/>
  <c r="I3943" i="3"/>
  <c r="J3943" i="3" s="1"/>
  <c r="I1619" i="3"/>
  <c r="J1619" i="3" s="1"/>
  <c r="I3823" i="3"/>
  <c r="J3823" i="3" s="1"/>
  <c r="I1877" i="3"/>
  <c r="J1877" i="3" s="1"/>
  <c r="I2104" i="3"/>
  <c r="J2104" i="3" s="1"/>
  <c r="I2180" i="3"/>
  <c r="J2180" i="3" s="1"/>
  <c r="I2477" i="3"/>
  <c r="J2477" i="3" s="1"/>
  <c r="I3728" i="3"/>
  <c r="J3728" i="3" s="1"/>
  <c r="I2750" i="3"/>
  <c r="J2750" i="3" s="1"/>
  <c r="I1459" i="3"/>
  <c r="J1459" i="3" s="1"/>
  <c r="I896" i="3"/>
  <c r="J896" i="3" s="1"/>
  <c r="I2102" i="3"/>
  <c r="J2102" i="3" s="1"/>
  <c r="I2932" i="3"/>
  <c r="J2932" i="3" s="1"/>
  <c r="I4581" i="3"/>
  <c r="J4581" i="3" s="1"/>
  <c r="I231" i="3"/>
  <c r="I4580" i="3"/>
  <c r="J4580" i="3" s="1"/>
  <c r="I4358" i="3"/>
  <c r="J4358" i="3" s="1"/>
  <c r="I2034" i="3"/>
  <c r="I721" i="3"/>
  <c r="J721" i="3" s="1"/>
  <c r="I2498" i="3"/>
  <c r="J2498" i="3" s="1"/>
  <c r="I3764" i="3"/>
  <c r="J3764" i="3" s="1"/>
  <c r="I2984" i="3"/>
  <c r="J2984" i="3" s="1"/>
  <c r="I3200" i="3"/>
  <c r="J3200" i="3" s="1"/>
  <c r="I3869" i="3"/>
  <c r="J3869" i="3" s="1"/>
  <c r="J3902" i="3"/>
  <c r="I3979" i="3"/>
  <c r="J3979" i="3" s="1"/>
  <c r="I4028" i="3"/>
  <c r="J4028" i="3" s="1"/>
  <c r="I4117" i="3"/>
  <c r="J4117" i="3" s="1"/>
  <c r="I4216" i="3"/>
  <c r="I3156" i="3"/>
  <c r="J3156" i="3" s="1"/>
  <c r="I4538" i="3"/>
  <c r="J4538" i="3" s="1"/>
  <c r="I1741" i="3"/>
  <c r="J1741" i="3" s="1"/>
  <c r="I2156" i="3"/>
  <c r="J2156" i="3" s="1"/>
  <c r="I2711" i="3"/>
  <c r="J2711" i="3" s="1"/>
  <c r="I667" i="3"/>
  <c r="J667" i="3" s="1"/>
  <c r="I813" i="3"/>
  <c r="J813" i="3" s="1"/>
  <c r="I1940" i="3"/>
  <c r="J1940" i="3" s="1"/>
  <c r="I2710" i="3"/>
  <c r="J2710" i="3" s="1"/>
  <c r="I4140" i="3"/>
  <c r="J4140" i="3" s="1"/>
  <c r="I1020" i="3"/>
  <c r="J1020" i="3" s="1"/>
  <c r="I2268" i="3"/>
  <c r="J2268" i="3" s="1"/>
  <c r="I2944" i="3"/>
  <c r="J2944" i="3" s="1"/>
  <c r="I573" i="3"/>
  <c r="J573" i="3" s="1"/>
  <c r="I1880" i="3"/>
  <c r="J1880" i="3" s="1"/>
  <c r="I2972" i="3"/>
  <c r="J2972" i="3" s="1"/>
  <c r="I4256" i="3"/>
  <c r="J4256" i="3" s="1"/>
  <c r="I774" i="3"/>
  <c r="J774" i="3" s="1"/>
  <c r="I905" i="3"/>
  <c r="J905" i="3" s="1"/>
  <c r="I1219" i="3"/>
  <c r="J1219" i="3" s="1"/>
  <c r="I1515" i="3"/>
  <c r="J1515" i="3" s="1"/>
  <c r="I1606" i="3"/>
  <c r="I4101" i="3"/>
  <c r="J4101" i="3" s="1"/>
  <c r="I1946" i="3"/>
  <c r="J1946" i="3" s="1"/>
  <c r="I2103" i="3"/>
  <c r="J2103" i="3" s="1"/>
  <c r="I2158" i="3"/>
  <c r="J2158" i="3" s="1"/>
  <c r="I2475" i="3"/>
  <c r="J2475" i="3" s="1"/>
  <c r="I3751" i="3"/>
  <c r="J3751" i="3" s="1"/>
  <c r="I2720" i="3"/>
  <c r="J2720" i="3" s="1"/>
  <c r="I1453" i="3"/>
  <c r="J1453" i="3" s="1"/>
  <c r="I815" i="3"/>
  <c r="J815" i="3" s="1"/>
  <c r="I1222" i="3"/>
  <c r="J1222" i="3" s="1"/>
  <c r="I4099" i="3"/>
  <c r="J4099" i="3" s="1"/>
  <c r="I2445" i="3"/>
  <c r="J2445" i="3" s="1"/>
  <c r="I3063" i="3"/>
  <c r="J3063" i="3" s="1"/>
  <c r="I3877" i="3"/>
  <c r="J3877" i="3" s="1"/>
  <c r="I4454" i="3"/>
  <c r="J4454" i="3" s="1"/>
  <c r="I317" i="3"/>
  <c r="J317" i="3" s="1"/>
  <c r="I2000" i="3"/>
  <c r="J2000" i="3" s="1"/>
  <c r="I3820" i="3"/>
  <c r="J3820" i="3" s="1"/>
  <c r="I2303" i="3"/>
  <c r="J2303" i="3" s="1"/>
  <c r="I2412" i="3"/>
  <c r="J2412" i="3" s="1"/>
  <c r="I3340" i="3"/>
  <c r="J3340" i="3" s="1"/>
  <c r="I3888" i="3"/>
  <c r="J3888" i="3" s="1"/>
  <c r="I4051" i="3"/>
  <c r="J4051" i="3" s="1"/>
  <c r="I4085" i="3"/>
  <c r="J4085" i="3" s="1"/>
  <c r="I1345" i="3"/>
  <c r="J1345" i="3" s="1"/>
  <c r="I2346" i="3"/>
  <c r="J2346" i="3" s="1"/>
  <c r="I1896" i="3"/>
  <c r="J1896" i="3" s="1"/>
  <c r="I2773" i="3"/>
  <c r="J2773" i="3" s="1"/>
  <c r="I3048" i="3"/>
  <c r="J3048" i="3" s="1"/>
  <c r="I3905" i="3"/>
  <c r="J3905" i="3" s="1"/>
  <c r="I3983" i="3"/>
  <c r="J3983" i="3" s="1"/>
  <c r="I4082" i="3"/>
  <c r="J4082" i="3" s="1"/>
  <c r="I4139" i="3"/>
  <c r="J4139" i="3" s="1"/>
  <c r="I1051" i="3"/>
  <c r="J1051" i="3" s="1"/>
  <c r="I1327" i="3"/>
  <c r="J1327" i="3" s="1"/>
  <c r="I3824" i="3"/>
  <c r="J3824" i="3" s="1"/>
  <c r="I2124" i="3"/>
  <c r="J2124" i="3" s="1"/>
  <c r="I2021" i="3"/>
  <c r="J2021" i="3" s="1"/>
  <c r="I3074" i="3"/>
  <c r="J3074" i="3" s="1"/>
  <c r="I3309" i="3"/>
  <c r="J3309" i="3" s="1"/>
  <c r="I3471" i="3"/>
  <c r="J3471" i="3" s="1"/>
  <c r="I2594" i="3"/>
  <c r="J2594" i="3" s="1"/>
  <c r="I4054" i="3"/>
  <c r="J4054" i="3" s="1"/>
  <c r="I2092" i="3"/>
  <c r="J2092" i="3" s="1"/>
  <c r="I4114" i="3"/>
  <c r="J4114" i="3" s="1"/>
  <c r="I2027" i="3"/>
  <c r="J2027" i="3" s="1"/>
  <c r="I4450" i="3"/>
  <c r="J4450" i="3" s="1"/>
  <c r="I2032" i="3"/>
  <c r="J2032" i="3" s="1"/>
  <c r="L3037" i="3"/>
  <c r="K3037" i="3"/>
  <c r="H2295" i="3"/>
  <c r="M2295" i="3"/>
  <c r="H3360" i="3"/>
  <c r="M3360" i="3"/>
  <c r="H3075" i="3"/>
  <c r="M3075" i="3"/>
  <c r="H3062" i="3"/>
  <c r="M3062" i="3"/>
  <c r="H1723" i="3"/>
  <c r="M1723" i="3"/>
  <c r="H1727" i="3"/>
  <c r="M1727" i="3"/>
  <c r="H3376" i="3"/>
  <c r="M3376" i="3"/>
  <c r="H873" i="3"/>
  <c r="H1555" i="3"/>
  <c r="M1555" i="3"/>
  <c r="H2004" i="3"/>
  <c r="M2004" i="3"/>
  <c r="H1999" i="3"/>
  <c r="H1522" i="3"/>
  <c r="M1522" i="3"/>
  <c r="H1173" i="3"/>
  <c r="M1173" i="3"/>
  <c r="H2030" i="3"/>
  <c r="M2030" i="3"/>
  <c r="H2025" i="3"/>
  <c r="M2025" i="3"/>
  <c r="H2033" i="3"/>
  <c r="M2033" i="3"/>
  <c r="M2029" i="3"/>
  <c r="H2029" i="3"/>
  <c r="M593" i="3"/>
  <c r="H593" i="3"/>
  <c r="H2896" i="3"/>
  <c r="M2896" i="3"/>
  <c r="H2895" i="3"/>
  <c r="M2895" i="3"/>
  <c r="H2894" i="3"/>
  <c r="M2894" i="3"/>
  <c r="H1617" i="3"/>
  <c r="M1617" i="3"/>
  <c r="H1174" i="3"/>
  <c r="M1174" i="3"/>
  <c r="H2682" i="3"/>
  <c r="M2682" i="3"/>
  <c r="H2447" i="3"/>
  <c r="M2447" i="3"/>
  <c r="M2270" i="3"/>
  <c r="H2276" i="3"/>
  <c r="M2276" i="3"/>
  <c r="H2270" i="3"/>
  <c r="K231" i="3" l="1"/>
  <c r="J231" i="3"/>
  <c r="L4216" i="3"/>
  <c r="J4216" i="3"/>
  <c r="L1606" i="3"/>
  <c r="J1606" i="3"/>
  <c r="K2034" i="3"/>
  <c r="J2034" i="3"/>
  <c r="I1999" i="3"/>
  <c r="J1999" i="3" s="1"/>
  <c r="I2270" i="3"/>
  <c r="J2270" i="3" s="1"/>
  <c r="I2004" i="3"/>
  <c r="J2004" i="3" s="1"/>
  <c r="I2033" i="3"/>
  <c r="J2033" i="3" s="1"/>
  <c r="I3075" i="3"/>
  <c r="J3075" i="3" s="1"/>
  <c r="I2276" i="3"/>
  <c r="J2276" i="3" s="1"/>
  <c r="I2025" i="3"/>
  <c r="J2025" i="3" s="1"/>
  <c r="I873" i="3"/>
  <c r="J873" i="3" s="1"/>
  <c r="I2447" i="3"/>
  <c r="J2447" i="3" s="1"/>
  <c r="I2295" i="3"/>
  <c r="J2295" i="3" s="1"/>
  <c r="I593" i="3"/>
  <c r="J593" i="3" s="1"/>
  <c r="I2894" i="3"/>
  <c r="J2894" i="3" s="1"/>
  <c r="I2896" i="3"/>
  <c r="J2896" i="3" s="1"/>
  <c r="I2895" i="3"/>
  <c r="J2895" i="3" s="1"/>
  <c r="I2030" i="3"/>
  <c r="J2030" i="3" s="1"/>
  <c r="I2029" i="3"/>
  <c r="J2029" i="3" s="1"/>
  <c r="I1617" i="3"/>
  <c r="J1617" i="3" s="1"/>
  <c r="I3062" i="3"/>
  <c r="J3062" i="3" s="1"/>
  <c r="I1555" i="3"/>
  <c r="J1555" i="3" s="1"/>
  <c r="I3360" i="3"/>
  <c r="I3376" i="3"/>
  <c r="J3376" i="3" s="1"/>
  <c r="I2682" i="3"/>
  <c r="I1173" i="3"/>
  <c r="J1173" i="3" s="1"/>
  <c r="I1727" i="3"/>
  <c r="J1727" i="3" s="1"/>
  <c r="I1174" i="3"/>
  <c r="J1174" i="3" s="1"/>
  <c r="I1522" i="3"/>
  <c r="J1522" i="3" s="1"/>
  <c r="I1723" i="3"/>
  <c r="J1723" i="3" s="1"/>
  <c r="L2412" i="3"/>
  <c r="K2412" i="3"/>
  <c r="L4053" i="3"/>
  <c r="K4053" i="3"/>
  <c r="L3336" i="3"/>
  <c r="K3336" i="3"/>
  <c r="L1453" i="3"/>
  <c r="K1453" i="3"/>
  <c r="L1915" i="3"/>
  <c r="K1915" i="3"/>
  <c r="L4085" i="3"/>
  <c r="K4085" i="3"/>
  <c r="K1219" i="3"/>
  <c r="L1219" i="3"/>
  <c r="K4358" i="3"/>
  <c r="L4358" i="3"/>
  <c r="L231" i="3"/>
  <c r="K4216" i="3"/>
  <c r="K4082" i="3"/>
  <c r="L4082" i="3"/>
  <c r="L3200" i="3"/>
  <c r="K3200" i="3"/>
  <c r="L2158" i="3"/>
  <c r="K2158" i="3"/>
  <c r="L1345" i="3"/>
  <c r="K1345" i="3"/>
  <c r="K4450" i="3"/>
  <c r="L4450" i="3"/>
  <c r="L3212" i="3"/>
  <c r="K3212" i="3"/>
  <c r="L3751" i="3"/>
  <c r="K3751" i="3"/>
  <c r="L667" i="3"/>
  <c r="K667" i="3"/>
  <c r="L2498" i="3"/>
  <c r="K2498" i="3"/>
  <c r="L2137" i="3"/>
  <c r="K2137" i="3"/>
  <c r="L1327" i="3"/>
  <c r="K1327" i="3"/>
  <c r="L2021" i="3"/>
  <c r="K2021" i="3"/>
  <c r="L4114" i="3"/>
  <c r="K4114" i="3"/>
  <c r="L2972" i="3"/>
  <c r="K2972" i="3"/>
  <c r="L4256" i="3"/>
  <c r="K4256" i="3"/>
  <c r="L4538" i="3"/>
  <c r="K4538" i="3"/>
  <c r="L3902" i="3"/>
  <c r="K3902" i="3"/>
  <c r="K2710" i="3"/>
  <c r="L2710" i="3"/>
  <c r="L1986" i="3"/>
  <c r="K1986" i="3"/>
  <c r="K906" i="3"/>
  <c r="L906" i="3"/>
  <c r="L4028" i="3"/>
  <c r="K4028" i="3"/>
  <c r="K3063" i="3"/>
  <c r="L3063" i="3"/>
  <c r="L4454" i="3"/>
  <c r="K4454" i="3"/>
  <c r="L3983" i="3"/>
  <c r="K3983" i="3"/>
  <c r="K3877" i="3"/>
  <c r="L3877" i="3"/>
  <c r="K2755" i="3"/>
  <c r="L2755" i="3"/>
  <c r="L1946" i="3"/>
  <c r="K1946" i="3"/>
  <c r="K3824" i="3"/>
  <c r="L3824" i="3"/>
  <c r="L1020" i="3"/>
  <c r="K1020" i="3"/>
  <c r="K815" i="3"/>
  <c r="L815" i="3"/>
  <c r="K4043" i="3"/>
  <c r="L4043" i="3"/>
  <c r="L2034" i="3"/>
  <c r="K1606" i="3"/>
  <c r="K4580" i="3"/>
  <c r="L4580" i="3"/>
  <c r="K4050" i="3"/>
  <c r="L4050" i="3"/>
  <c r="K2949" i="3"/>
  <c r="L2949" i="3"/>
  <c r="L1179" i="3"/>
  <c r="K1179" i="3"/>
  <c r="L2027" i="3"/>
  <c r="K2027" i="3"/>
  <c r="L2594" i="3"/>
  <c r="K2594" i="3"/>
  <c r="K2932" i="3"/>
  <c r="L2932" i="3"/>
  <c r="L2156" i="3"/>
  <c r="K2156" i="3"/>
  <c r="L1882" i="3"/>
  <c r="K1882" i="3"/>
  <c r="K1741" i="3"/>
  <c r="L1741" i="3"/>
  <c r="L813" i="3"/>
  <c r="K813" i="3"/>
  <c r="L3156" i="3"/>
  <c r="K3156" i="3"/>
  <c r="L4089" i="3"/>
  <c r="K4089" i="3"/>
  <c r="K3905" i="3"/>
  <c r="L3905" i="3"/>
  <c r="L2984" i="3"/>
  <c r="K2984" i="3"/>
  <c r="L2311" i="3"/>
  <c r="K2311" i="3"/>
  <c r="L2124" i="3"/>
  <c r="K2124" i="3"/>
  <c r="L4101" i="3"/>
  <c r="K4101" i="3"/>
  <c r="L2000" i="3"/>
  <c r="K2000" i="3"/>
  <c r="L235" i="3"/>
  <c r="K235" i="3"/>
  <c r="L3764" i="3"/>
  <c r="K3764" i="3"/>
  <c r="L2092" i="3"/>
  <c r="K2092" i="3"/>
  <c r="L4054" i="3"/>
  <c r="K4054" i="3"/>
  <c r="L3904" i="3"/>
  <c r="K3904" i="3"/>
  <c r="K3340" i="3"/>
  <c r="L3340" i="3"/>
  <c r="L3074" i="3"/>
  <c r="K3074" i="3"/>
  <c r="K1459" i="3"/>
  <c r="L1459" i="3"/>
  <c r="K2773" i="3"/>
  <c r="L2773" i="3"/>
  <c r="K2445" i="3"/>
  <c r="L2445" i="3"/>
  <c r="K2180" i="3"/>
  <c r="L2180" i="3"/>
  <c r="L1896" i="3"/>
  <c r="K1896" i="3"/>
  <c r="L4099" i="3"/>
  <c r="K4099" i="3"/>
  <c r="L1619" i="3"/>
  <c r="K1619" i="3"/>
  <c r="K1317" i="3"/>
  <c r="L1317" i="3"/>
  <c r="K1011" i="3"/>
  <c r="L1011" i="3"/>
  <c r="K774" i="3"/>
  <c r="L774" i="3"/>
  <c r="K3869" i="3"/>
  <c r="L3869" i="3"/>
  <c r="K3500" i="3"/>
  <c r="L3500" i="3"/>
  <c r="K3820" i="3"/>
  <c r="L3820" i="3"/>
  <c r="L3412" i="3"/>
  <c r="K3412" i="3"/>
  <c r="L2750" i="3"/>
  <c r="K2750" i="3"/>
  <c r="L2104" i="3"/>
  <c r="K2104" i="3"/>
  <c r="L3943" i="3"/>
  <c r="K3943" i="3"/>
  <c r="K573" i="3"/>
  <c r="L573" i="3"/>
  <c r="K4117" i="3"/>
  <c r="L4117" i="3"/>
  <c r="L3924" i="3"/>
  <c r="K3924" i="3"/>
  <c r="K3048" i="3"/>
  <c r="L3048" i="3"/>
  <c r="K2720" i="3"/>
  <c r="L2720" i="3"/>
  <c r="L2303" i="3"/>
  <c r="K2303" i="3"/>
  <c r="L1880" i="3"/>
  <c r="K1880" i="3"/>
  <c r="K1515" i="3"/>
  <c r="L1515" i="3"/>
  <c r="K827" i="3"/>
  <c r="L827" i="3"/>
  <c r="L4067" i="3"/>
  <c r="K4067" i="3"/>
  <c r="K4081" i="3"/>
  <c r="L4081" i="3"/>
  <c r="K3982" i="3"/>
  <c r="L3982" i="3"/>
  <c r="L3888" i="3"/>
  <c r="K3888" i="3"/>
  <c r="L3309" i="3"/>
  <c r="K3309" i="3"/>
  <c r="L2962" i="3"/>
  <c r="K2962" i="3"/>
  <c r="L2702" i="3"/>
  <c r="K2702" i="3"/>
  <c r="L2609" i="3"/>
  <c r="K2609" i="3"/>
  <c r="K2477" i="3"/>
  <c r="L2477" i="3"/>
  <c r="K2127" i="3"/>
  <c r="L2127" i="3"/>
  <c r="L1944" i="3"/>
  <c r="K1944" i="3"/>
  <c r="L3823" i="3"/>
  <c r="K3823" i="3"/>
  <c r="K2346" i="3"/>
  <c r="L2346" i="3"/>
  <c r="L1222" i="3"/>
  <c r="K1222" i="3"/>
  <c r="K905" i="3"/>
  <c r="L905" i="3"/>
  <c r="L721" i="3"/>
  <c r="K721" i="3"/>
  <c r="K4581" i="3"/>
  <c r="L4581" i="3"/>
  <c r="L2103" i="3"/>
  <c r="K2103" i="3"/>
  <c r="L268" i="3"/>
  <c r="K268" i="3"/>
  <c r="K4051" i="3"/>
  <c r="L4051" i="3"/>
  <c r="L3060" i="3"/>
  <c r="K3060" i="3"/>
  <c r="L2547" i="3"/>
  <c r="K2547" i="3"/>
  <c r="L1051" i="3"/>
  <c r="K1051" i="3"/>
  <c r="L4589" i="3"/>
  <c r="K4589" i="3"/>
  <c r="K4139" i="3"/>
  <c r="L4139" i="3"/>
  <c r="K3979" i="3"/>
  <c r="L3979" i="3"/>
  <c r="L3347" i="3"/>
  <c r="K3347" i="3"/>
  <c r="K252" i="3"/>
  <c r="L252" i="3"/>
  <c r="L2475" i="3"/>
  <c r="K2475" i="3"/>
  <c r="L1940" i="3"/>
  <c r="K1940" i="3"/>
  <c r="L1590" i="3"/>
  <c r="K1590" i="3"/>
  <c r="L896" i="3"/>
  <c r="K896" i="3"/>
  <c r="L2032" i="3"/>
  <c r="K2032" i="3"/>
  <c r="K4140" i="3"/>
  <c r="L4140" i="3"/>
  <c r="L4329" i="3"/>
  <c r="K4329" i="3"/>
  <c r="L3471" i="3"/>
  <c r="K3471" i="3"/>
  <c r="L3203" i="3"/>
  <c r="K3203" i="3"/>
  <c r="L2944" i="3"/>
  <c r="K2944" i="3"/>
  <c r="L2711" i="3"/>
  <c r="K2711" i="3"/>
  <c r="K3728" i="3"/>
  <c r="L3728" i="3"/>
  <c r="L2268" i="3"/>
  <c r="K2268" i="3"/>
  <c r="K2102" i="3"/>
  <c r="L2102" i="3"/>
  <c r="L1877" i="3"/>
  <c r="K1877" i="3"/>
  <c r="K3819" i="3"/>
  <c r="L3819" i="3"/>
  <c r="K1514" i="3"/>
  <c r="L1514" i="3"/>
  <c r="L907" i="3"/>
  <c r="K907" i="3"/>
  <c r="K317" i="3"/>
  <c r="L317" i="3"/>
  <c r="L2682" i="3" l="1"/>
  <c r="J2682" i="3"/>
  <c r="K3360" i="3"/>
  <c r="J3360" i="3"/>
  <c r="L2270" i="3"/>
  <c r="K873" i="3"/>
  <c r="L873" i="3"/>
  <c r="L2896" i="3"/>
  <c r="K2896" i="3"/>
  <c r="L3075" i="3"/>
  <c r="K3075" i="3"/>
  <c r="L1173" i="3"/>
  <c r="K1173" i="3"/>
  <c r="L2029" i="3"/>
  <c r="K2029" i="3"/>
  <c r="L2030" i="3"/>
  <c r="K2030" i="3"/>
  <c r="K1727" i="3"/>
  <c r="L1727" i="3"/>
  <c r="K2895" i="3"/>
  <c r="L2895" i="3"/>
  <c r="L1555" i="3"/>
  <c r="K1555" i="3"/>
  <c r="L2276" i="3"/>
  <c r="K2276" i="3"/>
  <c r="K3376" i="3"/>
  <c r="L3376" i="3"/>
  <c r="K2270" i="3"/>
  <c r="K2682" i="3"/>
  <c r="L3360" i="3"/>
  <c r="L2033" i="3"/>
  <c r="K2033" i="3"/>
  <c r="K593" i="3"/>
  <c r="L593" i="3"/>
  <c r="L1617" i="3"/>
  <c r="K1617" i="3"/>
  <c r="K2025" i="3"/>
  <c r="L2025" i="3"/>
  <c r="K1522" i="3"/>
  <c r="L1522" i="3"/>
  <c r="L1999" i="3"/>
  <c r="K1999" i="3"/>
  <c r="L1723" i="3"/>
  <c r="K1723" i="3"/>
  <c r="L1174" i="3"/>
  <c r="K1174" i="3"/>
  <c r="L2447" i="3"/>
  <c r="K2447" i="3"/>
  <c r="K3062" i="3"/>
  <c r="L3062" i="3"/>
  <c r="K2004" i="3"/>
  <c r="L2004" i="3"/>
  <c r="L2295" i="3"/>
  <c r="K2295" i="3"/>
  <c r="K2894" i="3"/>
  <c r="L2894" i="3"/>
  <c r="M909" i="3"/>
  <c r="M1072" i="3"/>
  <c r="M1081" i="3"/>
  <c r="M1726" i="3"/>
  <c r="M1725" i="3"/>
  <c r="M1732" i="3"/>
  <c r="M1731" i="3"/>
  <c r="M2142" i="3"/>
  <c r="M2190" i="3"/>
  <c r="M2435" i="3"/>
  <c r="M2446" i="3"/>
  <c r="M2456" i="3"/>
  <c r="M2893" i="3"/>
  <c r="M2892" i="3"/>
  <c r="M3297" i="3"/>
  <c r="M3417" i="3"/>
  <c r="H2190" i="3"/>
  <c r="H2893" i="3"/>
  <c r="H2892" i="3"/>
  <c r="H2142" i="3"/>
  <c r="H3297" i="3"/>
  <c r="H224" i="3"/>
  <c r="H2456" i="3"/>
  <c r="H2435" i="3"/>
  <c r="H2446" i="3"/>
  <c r="H3417" i="3"/>
  <c r="H1081" i="3"/>
  <c r="H1072" i="3"/>
  <c r="H1726" i="3"/>
  <c r="H1732" i="3"/>
  <c r="H1731" i="3"/>
  <c r="H1725" i="3"/>
  <c r="H909" i="3"/>
  <c r="H886" i="3"/>
  <c r="M886" i="3"/>
  <c r="H2825" i="3"/>
  <c r="M2825" i="3"/>
  <c r="H538" i="3"/>
  <c r="M1720" i="3"/>
  <c r="H1720" i="3"/>
  <c r="M1829" i="3"/>
  <c r="H1829" i="3"/>
  <c r="H547" i="3"/>
  <c r="H348" i="3"/>
  <c r="H349" i="3"/>
  <c r="H3796" i="3"/>
  <c r="M3796" i="3"/>
  <c r="I1732" i="3" l="1"/>
  <c r="J1732" i="3" s="1"/>
  <c r="I2190" i="3"/>
  <c r="J2190" i="3" s="1"/>
  <c r="I538" i="3"/>
  <c r="J538" i="3" s="1"/>
  <c r="I3796" i="3"/>
  <c r="J3796" i="3" s="1"/>
  <c r="I2892" i="3"/>
  <c r="J2892" i="3" s="1"/>
  <c r="I1720" i="3"/>
  <c r="J1720" i="3" s="1"/>
  <c r="I2893" i="3"/>
  <c r="J2893" i="3" s="1"/>
  <c r="I1726" i="3"/>
  <c r="J1726" i="3" s="1"/>
  <c r="I1072" i="3"/>
  <c r="J1072" i="3" s="1"/>
  <c r="I1081" i="3"/>
  <c r="J1081" i="3" s="1"/>
  <c r="I2825" i="3"/>
  <c r="J2825" i="3" s="1"/>
  <c r="I3417" i="3"/>
  <c r="J3417" i="3" s="1"/>
  <c r="I348" i="3"/>
  <c r="J348" i="3" s="1"/>
  <c r="I3297" i="3"/>
  <c r="J3297" i="3" s="1"/>
  <c r="I1731" i="3"/>
  <c r="J1731" i="3" s="1"/>
  <c r="I2446" i="3"/>
  <c r="J2446" i="3" s="1"/>
  <c r="I2435" i="3"/>
  <c r="J2435" i="3" s="1"/>
  <c r="I349" i="3"/>
  <c r="J349" i="3" s="1"/>
  <c r="I2456" i="3"/>
  <c r="J2456" i="3" s="1"/>
  <c r="I886" i="3"/>
  <c r="J886" i="3" s="1"/>
  <c r="I224" i="3"/>
  <c r="J224" i="3" s="1"/>
  <c r="I547" i="3"/>
  <c r="I909" i="3"/>
  <c r="J909" i="3" s="1"/>
  <c r="I1829" i="3"/>
  <c r="J1829" i="3" s="1"/>
  <c r="I1725" i="3"/>
  <c r="J1725" i="3" s="1"/>
  <c r="I2142" i="3"/>
  <c r="J2142" i="3" s="1"/>
  <c r="M549" i="3"/>
  <c r="M550" i="3"/>
  <c r="M552" i="3"/>
  <c r="M553" i="3"/>
  <c r="M555" i="3"/>
  <c r="M554" i="3"/>
  <c r="M556" i="3"/>
  <c r="M563" i="3"/>
  <c r="M564" i="3"/>
  <c r="M566" i="3"/>
  <c r="M565" i="3"/>
  <c r="M567" i="3"/>
  <c r="M560" i="3"/>
  <c r="M561" i="3"/>
  <c r="M568" i="3"/>
  <c r="M570" i="3"/>
  <c r="M571" i="3"/>
  <c r="M572" i="3"/>
  <c r="M574" i="3"/>
  <c r="M575" i="3"/>
  <c r="M577" i="3"/>
  <c r="M579" i="3"/>
  <c r="M1853" i="3"/>
  <c r="M580" i="3"/>
  <c r="M581" i="3"/>
  <c r="M583" i="3"/>
  <c r="M584" i="3"/>
  <c r="M585" i="3"/>
  <c r="M588" i="3"/>
  <c r="M589" i="3"/>
  <c r="M591" i="3"/>
  <c r="M587" i="3"/>
  <c r="M586" i="3"/>
  <c r="M595" i="3"/>
  <c r="M601" i="3"/>
  <c r="M598" i="3"/>
  <c r="M599" i="3"/>
  <c r="M600" i="3"/>
  <c r="M603" i="3"/>
  <c r="M602" i="3"/>
  <c r="M605" i="3"/>
  <c r="M606" i="3"/>
  <c r="M608" i="3"/>
  <c r="M610" i="3"/>
  <c r="M617" i="3"/>
  <c r="M616" i="3"/>
  <c r="M618" i="3"/>
  <c r="M611" i="3"/>
  <c r="M612" i="3"/>
  <c r="M614" i="3"/>
  <c r="M615" i="3"/>
  <c r="M621" i="3"/>
  <c r="M622" i="3"/>
  <c r="M624" i="3"/>
  <c r="M627" i="3"/>
  <c r="M629" i="3"/>
  <c r="M632" i="3"/>
  <c r="M633" i="3"/>
  <c r="M635" i="3"/>
  <c r="M636" i="3"/>
  <c r="M638" i="3"/>
  <c r="M639" i="3"/>
  <c r="M641" i="3"/>
  <c r="M642" i="3"/>
  <c r="M643" i="3"/>
  <c r="M644" i="3"/>
  <c r="M645" i="3"/>
  <c r="M646" i="3"/>
  <c r="M647" i="3"/>
  <c r="M648" i="3"/>
  <c r="M649" i="3"/>
  <c r="M650" i="3"/>
  <c r="M652" i="3"/>
  <c r="M653" i="3"/>
  <c r="M654" i="3"/>
  <c r="M656" i="3"/>
  <c r="M657" i="3"/>
  <c r="M658" i="3"/>
  <c r="M660" i="3"/>
  <c r="M661" i="3"/>
  <c r="M663" i="3"/>
  <c r="M664" i="3"/>
  <c r="M665" i="3"/>
  <c r="M666" i="3"/>
  <c r="M668" i="3"/>
  <c r="M669" i="3"/>
  <c r="M670" i="3"/>
  <c r="M672" i="3"/>
  <c r="M673" i="3"/>
  <c r="M674" i="3"/>
  <c r="M675" i="3"/>
  <c r="M676" i="3"/>
  <c r="M677" i="3"/>
  <c r="M678" i="3"/>
  <c r="M679" i="3"/>
  <c r="M680" i="3"/>
  <c r="M683" i="3"/>
  <c r="M686" i="3"/>
  <c r="M687" i="3"/>
  <c r="M688" i="3"/>
  <c r="M690" i="3"/>
  <c r="M691" i="3"/>
  <c r="M692" i="3"/>
  <c r="M693" i="3"/>
  <c r="M694" i="3"/>
  <c r="M695" i="3"/>
  <c r="M698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5" i="3"/>
  <c r="M716" i="3"/>
  <c r="M717" i="3"/>
  <c r="M718" i="3"/>
  <c r="M719" i="3"/>
  <c r="M722" i="3"/>
  <c r="M723" i="3"/>
  <c r="M725" i="3"/>
  <c r="M726" i="3"/>
  <c r="M729" i="3"/>
  <c r="M733" i="3"/>
  <c r="M734" i="3"/>
  <c r="M736" i="3"/>
  <c r="M738" i="3"/>
  <c r="M740" i="3"/>
  <c r="M741" i="3"/>
  <c r="M747" i="3"/>
  <c r="M748" i="3"/>
  <c r="M749" i="3"/>
  <c r="M750" i="3"/>
  <c r="M752" i="3"/>
  <c r="M753" i="3"/>
  <c r="M754" i="3"/>
  <c r="M756" i="3"/>
  <c r="M757" i="3"/>
  <c r="M758" i="3"/>
  <c r="M759" i="3"/>
  <c r="M760" i="3"/>
  <c r="M762" i="3"/>
  <c r="M763" i="3"/>
  <c r="M764" i="3"/>
  <c r="M765" i="3"/>
  <c r="M766" i="3"/>
  <c r="M767" i="3"/>
  <c r="M768" i="3"/>
  <c r="M769" i="3"/>
  <c r="M770" i="3"/>
  <c r="M772" i="3"/>
  <c r="M773" i="3"/>
  <c r="M775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7" i="3"/>
  <c r="M792" i="3"/>
  <c r="M794" i="3"/>
  <c r="M795" i="3"/>
  <c r="M796" i="3"/>
  <c r="M802" i="3"/>
  <c r="M803" i="3"/>
  <c r="M804" i="3"/>
  <c r="M805" i="3"/>
  <c r="M806" i="3"/>
  <c r="M809" i="3"/>
  <c r="M811" i="3"/>
  <c r="M810" i="3"/>
  <c r="M816" i="3"/>
  <c r="M818" i="3"/>
  <c r="M820" i="3"/>
  <c r="M821" i="3"/>
  <c r="M822" i="3"/>
  <c r="M823" i="3"/>
  <c r="M824" i="3"/>
  <c r="M826" i="3"/>
  <c r="M828" i="3"/>
  <c r="M829" i="3"/>
  <c r="M830" i="3"/>
  <c r="M831" i="3"/>
  <c r="M833" i="3"/>
  <c r="M834" i="3"/>
  <c r="M836" i="3"/>
  <c r="M838" i="3"/>
  <c r="M839" i="3"/>
  <c r="M840" i="3"/>
  <c r="M841" i="3"/>
  <c r="M842" i="3"/>
  <c r="M843" i="3"/>
  <c r="M844" i="3"/>
  <c r="M845" i="3"/>
  <c r="M846" i="3"/>
  <c r="M847" i="3"/>
  <c r="M848" i="3"/>
  <c r="M851" i="3"/>
  <c r="M852" i="3"/>
  <c r="M853" i="3"/>
  <c r="M854" i="3"/>
  <c r="M855" i="3"/>
  <c r="M856" i="3"/>
  <c r="M857" i="3"/>
  <c r="M858" i="3"/>
  <c r="M859" i="3"/>
  <c r="M878" i="3"/>
  <c r="M879" i="3"/>
  <c r="M880" i="3"/>
  <c r="M862" i="3"/>
  <c r="M865" i="3"/>
  <c r="M875" i="3"/>
  <c r="M876" i="3"/>
  <c r="M871" i="3"/>
  <c r="M872" i="3"/>
  <c r="M867" i="3"/>
  <c r="M868" i="3"/>
  <c r="M863" i="3"/>
  <c r="M861" i="3"/>
  <c r="M877" i="3"/>
  <c r="M869" i="3"/>
  <c r="M870" i="3"/>
  <c r="M881" i="3"/>
  <c r="M882" i="3"/>
  <c r="M883" i="3"/>
  <c r="M885" i="3"/>
  <c r="M887" i="3"/>
  <c r="M889" i="3"/>
  <c r="M890" i="3"/>
  <c r="M892" i="3"/>
  <c r="M893" i="3"/>
  <c r="M894" i="3"/>
  <c r="M895" i="3"/>
  <c r="M897" i="3"/>
  <c r="M898" i="3"/>
  <c r="M899" i="3"/>
  <c r="M900" i="3"/>
  <c r="M901" i="3"/>
  <c r="M902" i="3"/>
  <c r="M903" i="3"/>
  <c r="M908" i="3"/>
  <c r="M910" i="3"/>
  <c r="M911" i="3"/>
  <c r="M912" i="3"/>
  <c r="M913" i="3"/>
  <c r="M914" i="3"/>
  <c r="M915" i="3"/>
  <c r="M916" i="3"/>
  <c r="M918" i="3"/>
  <c r="M919" i="3"/>
  <c r="M920" i="3"/>
  <c r="M921" i="3"/>
  <c r="M922" i="3"/>
  <c r="M923" i="3"/>
  <c r="M924" i="3"/>
  <c r="M925" i="3"/>
  <c r="M926" i="3"/>
  <c r="M928" i="3"/>
  <c r="M929" i="3"/>
  <c r="M930" i="3"/>
  <c r="M931" i="3"/>
  <c r="M932" i="3"/>
  <c r="M933" i="3"/>
  <c r="M934" i="3"/>
  <c r="M935" i="3"/>
  <c r="M936" i="3"/>
  <c r="M937" i="3"/>
  <c r="M939" i="3"/>
  <c r="M940" i="3"/>
  <c r="M941" i="3"/>
  <c r="M942" i="3"/>
  <c r="M943" i="3"/>
  <c r="M944" i="3"/>
  <c r="M945" i="3"/>
  <c r="M953" i="3"/>
  <c r="M957" i="3"/>
  <c r="M958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4" i="3"/>
  <c r="M975" i="3"/>
  <c r="M976" i="3"/>
  <c r="M977" i="3"/>
  <c r="M978" i="3"/>
  <c r="M979" i="3"/>
  <c r="M980" i="3"/>
  <c r="M981" i="3"/>
  <c r="M982" i="3"/>
  <c r="M983" i="3"/>
  <c r="M984" i="3"/>
  <c r="M986" i="3"/>
  <c r="M987" i="3"/>
  <c r="M991" i="3"/>
  <c r="M992" i="3"/>
  <c r="M993" i="3"/>
  <c r="M995" i="3"/>
  <c r="M997" i="3"/>
  <c r="M998" i="3"/>
  <c r="M999" i="3"/>
  <c r="M1000" i="3"/>
  <c r="M1001" i="3"/>
  <c r="M1003" i="3"/>
  <c r="M1004" i="3"/>
  <c r="M1006" i="3"/>
  <c r="M1007" i="3"/>
  <c r="M1008" i="3"/>
  <c r="M1009" i="3"/>
  <c r="M1010" i="3"/>
  <c r="M1012" i="3"/>
  <c r="M1013" i="3"/>
  <c r="M1017" i="3"/>
  <c r="M1018" i="3"/>
  <c r="M1019" i="3"/>
  <c r="M1021" i="3"/>
  <c r="M1022" i="3"/>
  <c r="M1023" i="3"/>
  <c r="M1024" i="3"/>
  <c r="M1025" i="3"/>
  <c r="M1026" i="3"/>
  <c r="M1027" i="3"/>
  <c r="M1028" i="3"/>
  <c r="M1029" i="3"/>
  <c r="M1030" i="3"/>
  <c r="M1032" i="3"/>
  <c r="M1033" i="3"/>
  <c r="M1034" i="3"/>
  <c r="M1035" i="3"/>
  <c r="M1036" i="3"/>
  <c r="M1039" i="3"/>
  <c r="M1041" i="3"/>
  <c r="M1042" i="3"/>
  <c r="M1043" i="3"/>
  <c r="M1047" i="3"/>
  <c r="M1048" i="3"/>
  <c r="M1049" i="3"/>
  <c r="M1050" i="3"/>
  <c r="M1052" i="3"/>
  <c r="M1055" i="3"/>
  <c r="M1056" i="3"/>
  <c r="M1057" i="3"/>
  <c r="M1058" i="3"/>
  <c r="M1069" i="3"/>
  <c r="M1070" i="3"/>
  <c r="M1077" i="3"/>
  <c r="M1078" i="3"/>
  <c r="M1079" i="3"/>
  <c r="M1080" i="3"/>
  <c r="M1082" i="3"/>
  <c r="M1083" i="3"/>
  <c r="M1084" i="3"/>
  <c r="M1085" i="3"/>
  <c r="M1095" i="3"/>
  <c r="M1088" i="3"/>
  <c r="M1089" i="3"/>
  <c r="M1090" i="3"/>
  <c r="M1091" i="3"/>
  <c r="M1092" i="3"/>
  <c r="M1093" i="3"/>
  <c r="M1094" i="3"/>
  <c r="M1096" i="3"/>
  <c r="M1097" i="3"/>
  <c r="M1098" i="3"/>
  <c r="M1099" i="3"/>
  <c r="M1100" i="3"/>
  <c r="M1101" i="3"/>
  <c r="M1102" i="3"/>
  <c r="M1104" i="3"/>
  <c r="M1105" i="3"/>
  <c r="M1106" i="3"/>
  <c r="M1107" i="3"/>
  <c r="M1109" i="3"/>
  <c r="M1110" i="3"/>
  <c r="M1111" i="3"/>
  <c r="M1112" i="3"/>
  <c r="M1113" i="3"/>
  <c r="M1114" i="3"/>
  <c r="M1115" i="3"/>
  <c r="M1116" i="3"/>
  <c r="M1117" i="3"/>
  <c r="M1118" i="3"/>
  <c r="M1120" i="3"/>
  <c r="M1121" i="3"/>
  <c r="M1122" i="3"/>
  <c r="M1123" i="3"/>
  <c r="M1125" i="3"/>
  <c r="M1126" i="3"/>
  <c r="M1127" i="3"/>
  <c r="M1130" i="3"/>
  <c r="M1131" i="3"/>
  <c r="M1128" i="3"/>
  <c r="M1129" i="3"/>
  <c r="M1132" i="3"/>
  <c r="M1136" i="3"/>
  <c r="M1137" i="3"/>
  <c r="M1138" i="3"/>
  <c r="M1134" i="3"/>
  <c r="M1135" i="3"/>
  <c r="M1140" i="3"/>
  <c r="M1147" i="3"/>
  <c r="M1142" i="3"/>
  <c r="M1143" i="3"/>
  <c r="M1144" i="3"/>
  <c r="M1145" i="3"/>
  <c r="M1146" i="3"/>
  <c r="M1148" i="3"/>
  <c r="M1149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6" i="3"/>
  <c r="M1171" i="3"/>
  <c r="M1168" i="3"/>
  <c r="M1169" i="3"/>
  <c r="M1170" i="3"/>
  <c r="M1175" i="3"/>
  <c r="M1176" i="3"/>
  <c r="M1177" i="3"/>
  <c r="M1178" i="3"/>
  <c r="M1182" i="3"/>
  <c r="M1180" i="3"/>
  <c r="M1183" i="3"/>
  <c r="M1185" i="3"/>
  <c r="M1187" i="3"/>
  <c r="M1188" i="3"/>
  <c r="M1189" i="3"/>
  <c r="M1190" i="3"/>
  <c r="M1191" i="3"/>
  <c r="M1196" i="3"/>
  <c r="M1192" i="3"/>
  <c r="M1193" i="3"/>
  <c r="M1194" i="3"/>
  <c r="M1195" i="3"/>
  <c r="M1198" i="3"/>
  <c r="M1200" i="3"/>
  <c r="M1201" i="3"/>
  <c r="M1204" i="3"/>
  <c r="M1202" i="3"/>
  <c r="M1205" i="3"/>
  <c r="M1206" i="3"/>
  <c r="M1208" i="3"/>
  <c r="M1209" i="3"/>
  <c r="M1210" i="3"/>
  <c r="M1212" i="3"/>
  <c r="M1218" i="3"/>
  <c r="M1220" i="3"/>
  <c r="M1221" i="3"/>
  <c r="M1229" i="3"/>
  <c r="M1231" i="3"/>
  <c r="M1230" i="3"/>
  <c r="M1233" i="3"/>
  <c r="M1246" i="3"/>
  <c r="M1247" i="3"/>
  <c r="M1252" i="3"/>
  <c r="M1257" i="3"/>
  <c r="M1240" i="3"/>
  <c r="M1253" i="3"/>
  <c r="M1261" i="3"/>
  <c r="M1258" i="3"/>
  <c r="M1259" i="3"/>
  <c r="M1250" i="3"/>
  <c r="M1238" i="3"/>
  <c r="M1295" i="3"/>
  <c r="M1296" i="3"/>
  <c r="M1297" i="3"/>
  <c r="M1308" i="3"/>
  <c r="M1312" i="3"/>
  <c r="M1313" i="3"/>
  <c r="M1309" i="3"/>
  <c r="M1311" i="3"/>
  <c r="M1310" i="3"/>
  <c r="M1314" i="3"/>
  <c r="M1306" i="3"/>
  <c r="M1300" i="3"/>
  <c r="M1299" i="3"/>
  <c r="M1307" i="3"/>
  <c r="M1301" i="3"/>
  <c r="M1304" i="3"/>
  <c r="M1305" i="3"/>
  <c r="M1316" i="3"/>
  <c r="M1319" i="3"/>
  <c r="M1321" i="3"/>
  <c r="M1322" i="3"/>
  <c r="M1323" i="3"/>
  <c r="M1326" i="3"/>
  <c r="M1325" i="3"/>
  <c r="M1329" i="3"/>
  <c r="M1328" i="3"/>
  <c r="M1330" i="3"/>
  <c r="M1331" i="3"/>
  <c r="M1333" i="3"/>
  <c r="M1332" i="3"/>
  <c r="M1334" i="3"/>
  <c r="M1336" i="3"/>
  <c r="M1337" i="3"/>
  <c r="M1338" i="3"/>
  <c r="M1339" i="3"/>
  <c r="M1341" i="3"/>
  <c r="M1342" i="3"/>
  <c r="M1343" i="3"/>
  <c r="M1344" i="3"/>
  <c r="M1347" i="3"/>
  <c r="M1348" i="3"/>
  <c r="M1349" i="3"/>
  <c r="M1350" i="3"/>
  <c r="M1351" i="3"/>
  <c r="M1353" i="3"/>
  <c r="M1354" i="3"/>
  <c r="M1355" i="3"/>
  <c r="M1356" i="3"/>
  <c r="M1357" i="3"/>
  <c r="M1359" i="3"/>
  <c r="M1360" i="3"/>
  <c r="M1361" i="3"/>
  <c r="M1362" i="3"/>
  <c r="M1363" i="3"/>
  <c r="M1364" i="3"/>
  <c r="M1365" i="3"/>
  <c r="M1369" i="3"/>
  <c r="M1371" i="3"/>
  <c r="M1373" i="3"/>
  <c r="M1374" i="3"/>
  <c r="M1376" i="3"/>
  <c r="M1378" i="3"/>
  <c r="M1380" i="3"/>
  <c r="M1383" i="3"/>
  <c r="M1382" i="3"/>
  <c r="M1385" i="3"/>
  <c r="M1386" i="3"/>
  <c r="M1387" i="3"/>
  <c r="M1400" i="3"/>
  <c r="M1388" i="3"/>
  <c r="M1389" i="3"/>
  <c r="M1390" i="3"/>
  <c r="M1391" i="3"/>
  <c r="M1393" i="3"/>
  <c r="M1394" i="3"/>
  <c r="M1396" i="3"/>
  <c r="M1397" i="3"/>
  <c r="M1402" i="3"/>
  <c r="M1406" i="3"/>
  <c r="M1407" i="3"/>
  <c r="M1409" i="3"/>
  <c r="M140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4" i="3"/>
  <c r="M1455" i="3"/>
  <c r="M1457" i="3"/>
  <c r="M1458" i="3"/>
  <c r="M1460" i="3"/>
  <c r="M1461" i="3"/>
  <c r="M1462" i="3"/>
  <c r="M1464" i="3"/>
  <c r="M1463" i="3"/>
  <c r="M1465" i="3"/>
  <c r="M1466" i="3"/>
  <c r="M1468" i="3"/>
  <c r="M1469" i="3"/>
  <c r="M1470" i="3"/>
  <c r="M1472" i="3"/>
  <c r="M1473" i="3"/>
  <c r="M1474" i="3"/>
  <c r="M1475" i="3"/>
  <c r="M1476" i="3"/>
  <c r="M1477" i="3"/>
  <c r="M1478" i="3"/>
  <c r="M1479" i="3"/>
  <c r="M1480" i="3"/>
  <c r="M1481" i="3"/>
  <c r="M1486" i="3"/>
  <c r="M1492" i="3"/>
  <c r="M1495" i="3"/>
  <c r="M1496" i="3"/>
  <c r="M1497" i="3"/>
  <c r="M1499" i="3"/>
  <c r="M1500" i="3"/>
  <c r="M1501" i="3"/>
  <c r="M1502" i="3"/>
  <c r="M1503" i="3"/>
  <c r="M1505" i="3"/>
  <c r="M1506" i="3"/>
  <c r="M1507" i="3"/>
  <c r="M1508" i="3"/>
  <c r="M1509" i="3"/>
  <c r="M1511" i="3"/>
  <c r="M1512" i="3"/>
  <c r="M1513" i="3"/>
  <c r="M1516" i="3"/>
  <c r="M1517" i="3"/>
  <c r="M1520" i="3"/>
  <c r="M1521" i="3"/>
  <c r="M1518" i="3"/>
  <c r="M1523" i="3"/>
  <c r="M1525" i="3"/>
  <c r="M1526" i="3"/>
  <c r="M1527" i="3"/>
  <c r="M1528" i="3"/>
  <c r="M1530" i="3"/>
  <c r="M1531" i="3"/>
  <c r="M1532" i="3"/>
  <c r="M1537" i="3"/>
  <c r="M1538" i="3"/>
  <c r="M1539" i="3"/>
  <c r="M1540" i="3"/>
  <c r="M1541" i="3"/>
  <c r="M1542" i="3"/>
  <c r="M1543" i="3"/>
  <c r="M1544" i="3"/>
  <c r="M1545" i="3"/>
  <c r="M1546" i="3"/>
  <c r="M1547" i="3"/>
  <c r="M1549" i="3"/>
  <c r="M1551" i="3"/>
  <c r="M1552" i="3"/>
  <c r="M1553" i="3"/>
  <c r="M1554" i="3"/>
  <c r="M1550" i="3"/>
  <c r="M1596" i="3"/>
  <c r="M1557" i="3"/>
  <c r="M1563" i="3"/>
  <c r="M1565" i="3"/>
  <c r="M1568" i="3"/>
  <c r="M1572" i="3"/>
  <c r="M1573" i="3"/>
  <c r="M1574" i="3"/>
  <c r="M1576" i="3"/>
  <c r="M1577" i="3"/>
  <c r="M1579" i="3"/>
  <c r="M1580" i="3"/>
  <c r="M1581" i="3"/>
  <c r="M1582" i="3"/>
  <c r="M1583" i="3"/>
  <c r="M1584" i="3"/>
  <c r="M1585" i="3"/>
  <c r="M1586" i="3"/>
  <c r="M1587" i="3"/>
  <c r="M1588" i="3"/>
  <c r="M1567" i="3"/>
  <c r="M1569" i="3"/>
  <c r="M1570" i="3"/>
  <c r="M1589" i="3"/>
  <c r="M1591" i="3"/>
  <c r="M1592" i="3"/>
  <c r="M1593" i="3"/>
  <c r="M1594" i="3"/>
  <c r="M1595" i="3"/>
  <c r="M1598" i="3"/>
  <c r="M1599" i="3"/>
  <c r="M1600" i="3"/>
  <c r="M1601" i="3"/>
  <c r="M1605" i="3"/>
  <c r="M1607" i="3"/>
  <c r="M1608" i="3"/>
  <c r="M1614" i="3"/>
  <c r="M1609" i="3"/>
  <c r="M1610" i="3"/>
  <c r="M1611" i="3"/>
  <c r="M1612" i="3"/>
  <c r="M1613" i="3"/>
  <c r="M1616" i="3"/>
  <c r="M1618" i="3"/>
  <c r="M1603" i="3"/>
  <c r="M1615" i="3"/>
  <c r="M1620" i="3"/>
  <c r="M1623" i="3"/>
  <c r="M1622" i="3"/>
  <c r="M1625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7" i="3"/>
  <c r="M1648" i="3"/>
  <c r="M1649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2" i="3"/>
  <c r="M1673" i="3"/>
  <c r="M1674" i="3"/>
  <c r="M1676" i="3"/>
  <c r="M1678" i="3"/>
  <c r="M1679" i="3"/>
  <c r="M1680" i="3"/>
  <c r="M1681" i="3"/>
  <c r="M1682" i="3"/>
  <c r="M1683" i="3"/>
  <c r="M1684" i="3"/>
  <c r="M1685" i="3"/>
  <c r="M1686" i="3"/>
  <c r="M1687" i="3"/>
  <c r="M1690" i="3"/>
  <c r="M1691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2" i="3"/>
  <c r="M1713" i="3"/>
  <c r="M1714" i="3"/>
  <c r="M1716" i="3"/>
  <c r="M1717" i="3"/>
  <c r="M1719" i="3"/>
  <c r="M1721" i="3"/>
  <c r="M1722" i="3"/>
  <c r="M1728" i="3"/>
  <c r="M1729" i="3"/>
  <c r="M1730" i="3"/>
  <c r="M1733" i="3"/>
  <c r="M1734" i="3"/>
  <c r="M1735" i="3"/>
  <c r="M1736" i="3"/>
  <c r="M1744" i="3"/>
  <c r="M1738" i="3"/>
  <c r="M1739" i="3"/>
  <c r="M1740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6" i="3"/>
  <c r="M1765" i="3"/>
  <c r="M1770" i="3"/>
  <c r="M1771" i="3"/>
  <c r="M1772" i="3"/>
  <c r="M1774" i="3"/>
  <c r="M1773" i="3"/>
  <c r="M1775" i="3"/>
  <c r="M1776" i="3"/>
  <c r="M1777" i="3"/>
  <c r="M1779" i="3"/>
  <c r="M1780" i="3"/>
  <c r="M1784" i="3"/>
  <c r="M1785" i="3"/>
  <c r="M1786" i="3"/>
  <c r="M1788" i="3"/>
  <c r="M1789" i="3"/>
  <c r="M1790" i="3"/>
  <c r="M1791" i="3"/>
  <c r="M1792" i="3"/>
  <c r="M1795" i="3"/>
  <c r="M1797" i="3"/>
  <c r="M1783" i="3"/>
  <c r="M1799" i="3"/>
  <c r="M1801" i="3"/>
  <c r="M1802" i="3"/>
  <c r="M1803" i="3"/>
  <c r="M1806" i="3"/>
  <c r="M1808" i="3"/>
  <c r="M1809" i="3"/>
  <c r="M1810" i="3"/>
  <c r="M1811" i="3"/>
  <c r="M1814" i="3"/>
  <c r="M1813" i="3"/>
  <c r="M1816" i="3"/>
  <c r="M1818" i="3"/>
  <c r="M1819" i="3"/>
  <c r="M1820" i="3"/>
  <c r="M1822" i="3"/>
  <c r="M1823" i="3"/>
  <c r="M1825" i="3"/>
  <c r="M1827" i="3"/>
  <c r="M1828" i="3"/>
  <c r="M1830" i="3"/>
  <c r="M1831" i="3"/>
  <c r="M1832" i="3"/>
  <c r="M1833" i="3"/>
  <c r="M1834" i="3"/>
  <c r="M1845" i="3"/>
  <c r="M1844" i="3"/>
  <c r="M1846" i="3"/>
  <c r="M1847" i="3"/>
  <c r="M1848" i="3"/>
  <c r="M1849" i="3"/>
  <c r="M1837" i="3"/>
  <c r="M1836" i="3"/>
  <c r="M1851" i="3"/>
  <c r="M1852" i="3"/>
  <c r="M1855" i="3"/>
  <c r="M1854" i="3"/>
  <c r="M1856" i="3"/>
  <c r="M1857" i="3"/>
  <c r="M1858" i="3"/>
  <c r="M1859" i="3"/>
  <c r="M1860" i="3"/>
  <c r="M1861" i="3"/>
  <c r="M1862" i="3"/>
  <c r="M1863" i="3"/>
  <c r="M1865" i="3"/>
  <c r="M1866" i="3"/>
  <c r="M1867" i="3"/>
  <c r="M1868" i="3"/>
  <c r="M1869" i="3"/>
  <c r="M1870" i="3"/>
  <c r="M1872" i="3"/>
  <c r="M1874" i="3"/>
  <c r="M1876" i="3"/>
  <c r="M1879" i="3"/>
  <c r="M1881" i="3"/>
  <c r="M1885" i="3"/>
  <c r="M1886" i="3"/>
  <c r="M1887" i="3"/>
  <c r="M1890" i="3"/>
  <c r="M1888" i="3"/>
  <c r="M1889" i="3"/>
  <c r="M1891" i="3"/>
  <c r="M1892" i="3"/>
  <c r="M1894" i="3"/>
  <c r="M1895" i="3"/>
  <c r="M1897" i="3"/>
  <c r="M1899" i="3"/>
  <c r="M1900" i="3"/>
  <c r="M1901" i="3"/>
  <c r="M1903" i="3"/>
  <c r="M1904" i="3"/>
  <c r="M1905" i="3"/>
  <c r="M1906" i="3"/>
  <c r="M1907" i="3"/>
  <c r="M1908" i="3"/>
  <c r="M1909" i="3"/>
  <c r="M1884" i="3"/>
  <c r="M1913" i="3"/>
  <c r="M1914" i="3"/>
  <c r="M1916" i="3"/>
  <c r="M1918" i="3"/>
  <c r="M1920" i="3"/>
  <c r="M1921" i="3"/>
  <c r="M1923" i="3"/>
  <c r="M1922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41" i="3"/>
  <c r="M1942" i="3"/>
  <c r="M1945" i="3"/>
  <c r="M1947" i="3"/>
  <c r="M1948" i="3"/>
  <c r="M1949" i="3"/>
  <c r="M1951" i="3"/>
  <c r="M1952" i="3"/>
  <c r="M1953" i="3"/>
  <c r="M1954" i="3"/>
  <c r="M1956" i="3"/>
  <c r="M1969" i="3"/>
  <c r="M1970" i="3"/>
  <c r="M1972" i="3"/>
  <c r="M1973" i="3"/>
  <c r="M1974" i="3"/>
  <c r="M1975" i="3"/>
  <c r="M1976" i="3"/>
  <c r="M1978" i="3"/>
  <c r="M1979" i="3"/>
  <c r="M1980" i="3"/>
  <c r="M1982" i="3"/>
  <c r="M1984" i="3"/>
  <c r="M1983" i="3"/>
  <c r="M1985" i="3"/>
  <c r="M1987" i="3"/>
  <c r="M1988" i="3"/>
  <c r="M1990" i="3"/>
  <c r="M1991" i="3"/>
  <c r="M1992" i="3"/>
  <c r="M1993" i="3"/>
  <c r="M1995" i="3"/>
  <c r="M1996" i="3"/>
  <c r="M1997" i="3"/>
  <c r="M2005" i="3"/>
  <c r="M2001" i="3"/>
  <c r="M2007" i="3"/>
  <c r="M2008" i="3"/>
  <c r="M2010" i="3"/>
  <c r="M2009" i="3"/>
  <c r="M2026" i="3"/>
  <c r="M2018" i="3"/>
  <c r="M2017" i="3"/>
  <c r="M2016" i="3"/>
  <c r="M2015" i="3"/>
  <c r="M2019" i="3"/>
  <c r="M2022" i="3"/>
  <c r="M2006" i="3"/>
  <c r="M2013" i="3"/>
  <c r="M2036" i="3"/>
  <c r="M2037" i="3"/>
  <c r="M2038" i="3"/>
  <c r="M2041" i="3"/>
  <c r="M2043" i="3"/>
  <c r="M2046" i="3"/>
  <c r="M2040" i="3"/>
  <c r="M2044" i="3"/>
  <c r="M2045" i="3"/>
  <c r="M2047" i="3"/>
  <c r="M2050" i="3"/>
  <c r="M2048" i="3"/>
  <c r="M2052" i="3"/>
  <c r="M2054" i="3"/>
  <c r="M2055" i="3"/>
  <c r="M2063" i="3"/>
  <c r="M2056" i="3"/>
  <c r="M2057" i="3"/>
  <c r="M2058" i="3"/>
  <c r="M2059" i="3"/>
  <c r="M2060" i="3"/>
  <c r="M2061" i="3"/>
  <c r="M2062" i="3"/>
  <c r="M2065" i="3"/>
  <c r="M2066" i="3"/>
  <c r="M2067" i="3"/>
  <c r="M2068" i="3"/>
  <c r="M2069" i="3"/>
  <c r="M2070" i="3"/>
  <c r="M2072" i="3"/>
  <c r="M2074" i="3"/>
  <c r="M2075" i="3"/>
  <c r="M2076" i="3"/>
  <c r="M2077" i="3"/>
  <c r="M2078" i="3"/>
  <c r="M2079" i="3"/>
  <c r="M2081" i="3"/>
  <c r="M2082" i="3"/>
  <c r="M2083" i="3"/>
  <c r="M2084" i="3"/>
  <c r="M2085" i="3"/>
  <c r="M2086" i="3"/>
  <c r="M2087" i="3"/>
  <c r="M2088" i="3"/>
  <c r="M2089" i="3"/>
  <c r="M2090" i="3"/>
  <c r="M2091" i="3"/>
  <c r="M2093" i="3"/>
  <c r="M2094" i="3"/>
  <c r="M2096" i="3"/>
  <c r="M2095" i="3"/>
  <c r="M2097" i="3"/>
  <c r="M2098" i="3"/>
  <c r="M2106" i="3"/>
  <c r="M2101" i="3"/>
  <c r="M2111" i="3"/>
  <c r="M2110" i="3"/>
  <c r="M2116" i="3"/>
  <c r="M2113" i="3"/>
  <c r="M2117" i="3"/>
  <c r="M2115" i="3"/>
  <c r="M2112" i="3"/>
  <c r="M2114" i="3"/>
  <c r="M2107" i="3"/>
  <c r="M2109" i="3"/>
  <c r="M2100" i="3"/>
  <c r="M2134" i="3"/>
  <c r="M2136" i="3"/>
  <c r="M2133" i="3"/>
  <c r="M2128" i="3"/>
  <c r="M2130" i="3"/>
  <c r="M2132" i="3"/>
  <c r="M2135" i="3"/>
  <c r="M2141" i="3"/>
  <c r="M2144" i="3"/>
  <c r="M2145" i="3"/>
  <c r="M2147" i="3"/>
  <c r="M2121" i="3"/>
  <c r="M2149" i="3"/>
  <c r="M2160" i="3"/>
  <c r="M2161" i="3"/>
  <c r="M2164" i="3"/>
  <c r="M2165" i="3"/>
  <c r="M2167" i="3"/>
  <c r="M2168" i="3"/>
  <c r="M2172" i="3"/>
  <c r="M2173" i="3"/>
  <c r="M2170" i="3"/>
  <c r="M2176" i="3"/>
  <c r="M2178" i="3"/>
  <c r="M2181" i="3"/>
  <c r="M2183" i="3"/>
  <c r="M2185" i="3"/>
  <c r="M2186" i="3"/>
  <c r="M2187" i="3"/>
  <c r="M2213" i="3"/>
  <c r="M2191" i="3"/>
  <c r="M2193" i="3"/>
  <c r="M2195" i="3"/>
  <c r="M2196" i="3"/>
  <c r="M2197" i="3"/>
  <c r="M2198" i="3"/>
  <c r="M2199" i="3"/>
  <c r="M2203" i="3"/>
  <c r="M2204" i="3"/>
  <c r="M2206" i="3"/>
  <c r="M2208" i="3"/>
  <c r="M2210" i="3"/>
  <c r="M2215" i="3"/>
  <c r="M2216" i="3"/>
  <c r="M2218" i="3"/>
  <c r="M2219" i="3"/>
  <c r="M2220" i="3"/>
  <c r="M2221" i="3"/>
  <c r="M2222" i="3"/>
  <c r="M2223" i="3"/>
  <c r="M2224" i="3"/>
  <c r="M2225" i="3"/>
  <c r="M2226" i="3"/>
  <c r="M2227" i="3"/>
  <c r="M2229" i="3"/>
  <c r="M2230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50" i="3"/>
  <c r="M2251" i="3"/>
  <c r="M2252" i="3"/>
  <c r="M2256" i="3"/>
  <c r="M2257" i="3"/>
  <c r="M2258" i="3"/>
  <c r="M2259" i="3"/>
  <c r="M2260" i="3"/>
  <c r="M2261" i="3"/>
  <c r="M2262" i="3"/>
  <c r="M2263" i="3"/>
  <c r="M2264" i="3"/>
  <c r="M2265" i="3"/>
  <c r="M2266" i="3"/>
  <c r="M2272" i="3"/>
  <c r="M2269" i="3"/>
  <c r="M2274" i="3"/>
  <c r="M2275" i="3"/>
  <c r="M2277" i="3"/>
  <c r="M2278" i="3"/>
  <c r="M2279" i="3"/>
  <c r="M2280" i="3"/>
  <c r="M2281" i="3"/>
  <c r="M2283" i="3"/>
  <c r="M2284" i="3"/>
  <c r="M2285" i="3"/>
  <c r="M2286" i="3"/>
  <c r="M2287" i="3"/>
  <c r="M2288" i="3"/>
  <c r="M2289" i="3"/>
  <c r="M2290" i="3"/>
  <c r="M2255" i="3"/>
  <c r="M2254" i="3"/>
  <c r="M2294" i="3"/>
  <c r="M2296" i="3"/>
  <c r="M2297" i="3"/>
  <c r="M2298" i="3"/>
  <c r="M2299" i="3"/>
  <c r="M2300" i="3"/>
  <c r="M2301" i="3"/>
  <c r="M2304" i="3"/>
  <c r="M2310" i="3"/>
  <c r="M2307" i="3"/>
  <c r="M2305" i="3"/>
  <c r="M2308" i="3"/>
  <c r="M2309" i="3"/>
  <c r="M2306" i="3"/>
  <c r="M2312" i="3"/>
  <c r="M2313" i="3"/>
  <c r="M2314" i="3"/>
  <c r="M2315" i="3"/>
  <c r="M2316" i="3"/>
  <c r="M2317" i="3"/>
  <c r="M2319" i="3"/>
  <c r="M2320" i="3"/>
  <c r="M2321" i="3"/>
  <c r="M2322" i="3"/>
  <c r="M2323" i="3"/>
  <c r="M2324" i="3"/>
  <c r="M2325" i="3"/>
  <c r="M2327" i="3"/>
  <c r="M2326" i="3"/>
  <c r="M2328" i="3"/>
  <c r="M2329" i="3"/>
  <c r="M2330" i="3"/>
  <c r="M2331" i="3"/>
  <c r="M2332" i="3"/>
  <c r="M2333" i="3"/>
  <c r="M2292" i="3"/>
  <c r="M2293" i="3"/>
  <c r="M2336" i="3"/>
  <c r="M2337" i="3"/>
  <c r="M2338" i="3"/>
  <c r="M2339" i="3"/>
  <c r="M2351" i="3"/>
  <c r="M2349" i="3"/>
  <c r="M2352" i="3"/>
  <c r="M2353" i="3"/>
  <c r="M2367" i="3"/>
  <c r="M2361" i="3"/>
  <c r="M2359" i="3"/>
  <c r="M2360" i="3"/>
  <c r="M2363" i="3"/>
  <c r="M2368" i="3"/>
  <c r="M2365" i="3"/>
  <c r="M2371" i="3"/>
  <c r="M2370" i="3"/>
  <c r="M2362" i="3"/>
  <c r="M2364" i="3"/>
  <c r="M2369" i="3"/>
  <c r="M2350" i="3"/>
  <c r="M2372" i="3"/>
  <c r="M2345" i="3"/>
  <c r="M2347" i="3"/>
  <c r="M2348" i="3"/>
  <c r="M2344" i="3"/>
  <c r="M2343" i="3"/>
  <c r="M2342" i="3"/>
  <c r="M2358" i="3"/>
  <c r="M2341" i="3"/>
  <c r="M2356" i="3"/>
  <c r="M2357" i="3"/>
  <c r="M2355" i="3"/>
  <c r="M2374" i="3"/>
  <c r="M2376" i="3"/>
  <c r="M2377" i="3"/>
  <c r="M2379" i="3"/>
  <c r="M2380" i="3"/>
  <c r="M2381" i="3"/>
  <c r="M2384" i="3"/>
  <c r="M2385" i="3"/>
  <c r="M2386" i="3"/>
  <c r="M2387" i="3"/>
  <c r="M2388" i="3"/>
  <c r="M2383" i="3"/>
  <c r="M2390" i="3"/>
  <c r="M2391" i="3"/>
  <c r="M2392" i="3"/>
  <c r="M2393" i="3"/>
  <c r="M2394" i="3"/>
  <c r="M2395" i="3"/>
  <c r="M2389" i="3"/>
  <c r="M2398" i="3"/>
  <c r="M2399" i="3"/>
  <c r="M2400" i="3"/>
  <c r="M2405" i="3"/>
  <c r="M2402" i="3"/>
  <c r="M2403" i="3"/>
  <c r="M2404" i="3"/>
  <c r="M2406" i="3"/>
  <c r="M2407" i="3"/>
  <c r="M2408" i="3"/>
  <c r="M2409" i="3"/>
  <c r="M2410" i="3"/>
  <c r="M2411" i="3"/>
  <c r="M2413" i="3"/>
  <c r="M2416" i="3"/>
  <c r="M2417" i="3"/>
  <c r="M2420" i="3"/>
  <c r="M2421" i="3"/>
  <c r="M2418" i="3"/>
  <c r="M2423" i="3"/>
  <c r="M2426" i="3"/>
  <c r="M2427" i="3"/>
  <c r="M2428" i="3"/>
  <c r="M2430" i="3"/>
  <c r="M2431" i="3"/>
  <c r="M2433" i="3"/>
  <c r="M2434" i="3"/>
  <c r="M2436" i="3"/>
  <c r="M2437" i="3"/>
  <c r="M2438" i="3"/>
  <c r="M2439" i="3"/>
  <c r="M2440" i="3"/>
  <c r="M2442" i="3"/>
  <c r="M2443" i="3"/>
  <c r="M2444" i="3"/>
  <c r="M2449" i="3"/>
  <c r="M2450" i="3"/>
  <c r="M2451" i="3"/>
  <c r="M2452" i="3"/>
  <c r="M2453" i="3"/>
  <c r="M2455" i="3"/>
  <c r="M2454" i="3"/>
  <c r="M2457" i="3"/>
  <c r="M2458" i="3"/>
  <c r="M2459" i="3"/>
  <c r="M2461" i="3"/>
  <c r="M2463" i="3"/>
  <c r="M2464" i="3"/>
  <c r="M2465" i="3"/>
  <c r="M2466" i="3"/>
  <c r="M2468" i="3"/>
  <c r="M2470" i="3"/>
  <c r="M2471" i="3"/>
  <c r="M2472" i="3"/>
  <c r="M2473" i="3"/>
  <c r="M2476" i="3"/>
  <c r="M2479" i="3"/>
  <c r="M2481" i="3"/>
  <c r="M2483" i="3"/>
  <c r="M2484" i="3"/>
  <c r="M2422" i="3"/>
  <c r="M2432" i="3"/>
  <c r="M2460" i="3"/>
  <c r="M2469" i="3"/>
  <c r="M2474" i="3"/>
  <c r="M2480" i="3"/>
  <c r="M2486" i="3"/>
  <c r="M2487" i="3"/>
  <c r="M2488" i="3"/>
  <c r="M2490" i="3"/>
  <c r="M2491" i="3"/>
  <c r="M2492" i="3"/>
  <c r="M2493" i="3"/>
  <c r="M2494" i="3"/>
  <c r="M2495" i="3"/>
  <c r="M2496" i="3"/>
  <c r="M2502" i="3"/>
  <c r="M2501" i="3"/>
  <c r="M2500" i="3"/>
  <c r="M2504" i="3"/>
  <c r="M2505" i="3"/>
  <c r="M2506" i="3"/>
  <c r="M2507" i="3"/>
  <c r="M2511" i="3"/>
  <c r="M2512" i="3"/>
  <c r="M2514" i="3"/>
  <c r="M2540" i="3"/>
  <c r="M2542" i="3"/>
  <c r="M2543" i="3"/>
  <c r="M2530" i="3"/>
  <c r="M2545" i="3"/>
  <c r="M2546" i="3"/>
  <c r="M2548" i="3"/>
  <c r="M2549" i="3"/>
  <c r="M2551" i="3"/>
  <c r="M2552" i="3"/>
  <c r="M2553" i="3"/>
  <c r="M2554" i="3"/>
  <c r="M2555" i="3"/>
  <c r="M2557" i="3"/>
  <c r="M2558" i="3"/>
  <c r="M2593" i="3"/>
  <c r="M2591" i="3"/>
  <c r="M2597" i="3"/>
  <c r="M2602" i="3"/>
  <c r="M2598" i="3"/>
  <c r="M2599" i="3"/>
  <c r="M2600" i="3"/>
  <c r="M2601" i="3"/>
  <c r="M2603" i="3"/>
  <c r="M2604" i="3"/>
  <c r="M2606" i="3"/>
  <c r="M2607" i="3"/>
  <c r="M2608" i="3"/>
  <c r="M2610" i="3"/>
  <c r="M2611" i="3"/>
  <c r="M2605" i="3"/>
  <c r="M2614" i="3"/>
  <c r="M2616" i="3"/>
  <c r="M2618" i="3"/>
  <c r="M2619" i="3"/>
  <c r="M2620" i="3"/>
  <c r="M2622" i="3"/>
  <c r="M2631" i="3"/>
  <c r="M2624" i="3"/>
  <c r="M2625" i="3"/>
  <c r="M2626" i="3"/>
  <c r="M2627" i="3"/>
  <c r="M2628" i="3"/>
  <c r="M2629" i="3"/>
  <c r="M2630" i="3"/>
  <c r="M2636" i="3"/>
  <c r="M2638" i="3"/>
  <c r="M2639" i="3"/>
  <c r="M2640" i="3"/>
  <c r="M2641" i="3"/>
  <c r="M2644" i="3"/>
  <c r="M2645" i="3"/>
  <c r="M2646" i="3"/>
  <c r="M2647" i="3"/>
  <c r="M2649" i="3"/>
  <c r="M2653" i="3"/>
  <c r="M2657" i="3"/>
  <c r="M2658" i="3"/>
  <c r="M2659" i="3"/>
  <c r="M2661" i="3"/>
  <c r="M2663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3" i="3"/>
  <c r="M2684" i="3"/>
  <c r="M2685" i="3"/>
  <c r="M2686" i="3"/>
  <c r="M2687" i="3"/>
  <c r="M2689" i="3"/>
  <c r="M2691" i="3"/>
  <c r="M2692" i="3"/>
  <c r="M2693" i="3"/>
  <c r="M2694" i="3"/>
  <c r="M2695" i="3"/>
  <c r="M2697" i="3"/>
  <c r="M2698" i="3"/>
  <c r="M2703" i="3"/>
  <c r="M2704" i="3"/>
  <c r="M2705" i="3"/>
  <c r="M2706" i="3"/>
  <c r="M2707" i="3"/>
  <c r="M2708" i="3"/>
  <c r="M2709" i="3"/>
  <c r="M2712" i="3"/>
  <c r="M2714" i="3"/>
  <c r="M2715" i="3"/>
  <c r="M2716" i="3"/>
  <c r="M2717" i="3"/>
  <c r="M2718" i="3"/>
  <c r="M2719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4" i="3"/>
  <c r="M2735" i="3"/>
  <c r="M2736" i="3"/>
  <c r="M2737" i="3"/>
  <c r="M2738" i="3"/>
  <c r="M2743" i="3"/>
  <c r="M2744" i="3"/>
  <c r="M2745" i="3"/>
  <c r="M2746" i="3"/>
  <c r="M2747" i="3"/>
  <c r="M2748" i="3"/>
  <c r="M2749" i="3"/>
  <c r="M2751" i="3"/>
  <c r="M2752" i="3"/>
  <c r="M2753" i="3"/>
  <c r="M2756" i="3"/>
  <c r="M2757" i="3"/>
  <c r="M2758" i="3"/>
  <c r="M2760" i="3"/>
  <c r="M2761" i="3"/>
  <c r="M2762" i="3"/>
  <c r="M2763" i="3"/>
  <c r="M2764" i="3"/>
  <c r="M2765" i="3"/>
  <c r="M2766" i="3"/>
  <c r="M2767" i="3"/>
  <c r="M2768" i="3"/>
  <c r="M2769" i="3"/>
  <c r="M2771" i="3"/>
  <c r="M2772" i="3"/>
  <c r="M2774" i="3"/>
  <c r="M2775" i="3"/>
  <c r="M2776" i="3"/>
  <c r="M2777" i="3"/>
  <c r="M2779" i="3"/>
  <c r="M2780" i="3"/>
  <c r="M2781" i="3"/>
  <c r="M2782" i="3"/>
  <c r="M2784" i="3"/>
  <c r="M2783" i="3"/>
  <c r="M2788" i="3"/>
  <c r="M2742" i="3"/>
  <c r="M2778" i="3"/>
  <c r="M2741" i="3"/>
  <c r="M2785" i="3"/>
  <c r="M2786" i="3"/>
  <c r="M2787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6" i="3"/>
  <c r="M2818" i="3"/>
  <c r="M2819" i="3"/>
  <c r="M2822" i="3"/>
  <c r="M2823" i="3"/>
  <c r="M2824" i="3"/>
  <c r="M2826" i="3"/>
  <c r="M2827" i="3"/>
  <c r="M2828" i="3"/>
  <c r="M2829" i="3"/>
  <c r="M2830" i="3"/>
  <c r="M2831" i="3"/>
  <c r="M2832" i="3"/>
  <c r="M2833" i="3"/>
  <c r="M2835" i="3"/>
  <c r="M2836" i="3"/>
  <c r="M2837" i="3"/>
  <c r="M2838" i="3"/>
  <c r="M2839" i="3"/>
  <c r="M2842" i="3"/>
  <c r="M2843" i="3"/>
  <c r="M2845" i="3"/>
  <c r="M2847" i="3"/>
  <c r="M2882" i="3"/>
  <c r="M2884" i="3"/>
  <c r="M2883" i="3"/>
  <c r="M2886" i="3"/>
  <c r="M2885" i="3"/>
  <c r="M2881" i="3"/>
  <c r="M2887" i="3"/>
  <c r="M2888" i="3"/>
  <c r="M2878" i="3"/>
  <c r="M2880" i="3"/>
  <c r="M2879" i="3"/>
  <c r="M2903" i="3"/>
  <c r="M2889" i="3"/>
  <c r="M2897" i="3"/>
  <c r="M2890" i="3"/>
  <c r="M2850" i="3"/>
  <c r="M2877" i="3"/>
  <c r="M2869" i="3"/>
  <c r="M2855" i="3"/>
  <c r="M2851" i="3"/>
  <c r="M2859" i="3"/>
  <c r="M2860" i="3"/>
  <c r="M2857" i="3"/>
  <c r="M2858" i="3"/>
  <c r="M2856" i="3"/>
  <c r="M2864" i="3"/>
  <c r="M2865" i="3"/>
  <c r="M2866" i="3"/>
  <c r="M2867" i="3"/>
  <c r="M2854" i="3"/>
  <c r="M2868" i="3"/>
  <c r="M2863" i="3"/>
  <c r="M2872" i="3"/>
  <c r="M2873" i="3"/>
  <c r="M2874" i="3"/>
  <c r="M2876" i="3"/>
  <c r="M2853" i="3"/>
  <c r="M2870" i="3"/>
  <c r="M2852" i="3"/>
  <c r="M2875" i="3"/>
  <c r="M2862" i="3"/>
  <c r="M2871" i="3"/>
  <c r="M2898" i="3"/>
  <c r="M2899" i="3"/>
  <c r="M2900" i="3"/>
  <c r="M2901" i="3"/>
  <c r="M2902" i="3"/>
  <c r="M2849" i="3"/>
  <c r="M2905" i="3"/>
  <c r="M2906" i="3"/>
  <c r="M2907" i="3"/>
  <c r="M2908" i="3"/>
  <c r="M2910" i="3"/>
  <c r="M2912" i="3"/>
  <c r="M2913" i="3"/>
  <c r="M2914" i="3"/>
  <c r="M2915" i="3"/>
  <c r="M2916" i="3"/>
  <c r="M2917" i="3"/>
  <c r="M2918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3" i="3"/>
  <c r="M2934" i="3"/>
  <c r="M2936" i="3"/>
  <c r="M2937" i="3"/>
  <c r="M2938" i="3"/>
  <c r="M2939" i="3"/>
  <c r="M2940" i="3"/>
  <c r="M2941" i="3"/>
  <c r="M2942" i="3"/>
  <c r="M2943" i="3"/>
  <c r="M2945" i="3"/>
  <c r="M2946" i="3"/>
  <c r="M2947" i="3"/>
  <c r="M2950" i="3"/>
  <c r="M2951" i="3"/>
  <c r="M2952" i="3"/>
  <c r="M2953" i="3"/>
  <c r="M2954" i="3"/>
  <c r="M2955" i="3"/>
  <c r="M2957" i="3"/>
  <c r="M2948" i="3"/>
  <c r="M2956" i="3"/>
  <c r="M2959" i="3"/>
  <c r="M2962" i="3"/>
  <c r="M2967" i="3"/>
  <c r="M2968" i="3"/>
  <c r="M2969" i="3"/>
  <c r="M2970" i="3"/>
  <c r="M2972" i="3"/>
  <c r="M2979" i="3"/>
  <c r="M2980" i="3"/>
  <c r="M2981" i="3"/>
  <c r="M2985" i="3"/>
  <c r="M2986" i="3"/>
  <c r="M2989" i="3"/>
  <c r="M2990" i="3"/>
  <c r="M2991" i="3"/>
  <c r="M2992" i="3"/>
  <c r="M2993" i="3"/>
  <c r="M2994" i="3"/>
  <c r="M2995" i="3"/>
  <c r="M2997" i="3"/>
  <c r="M2998" i="3"/>
  <c r="M2999" i="3"/>
  <c r="M3002" i="3"/>
  <c r="M3003" i="3"/>
  <c r="M3004" i="3"/>
  <c r="M3005" i="3"/>
  <c r="M3006" i="3"/>
  <c r="M3007" i="3"/>
  <c r="M3008" i="3"/>
  <c r="M3009" i="3"/>
  <c r="M3010" i="3"/>
  <c r="M3013" i="3"/>
  <c r="M3014" i="3"/>
  <c r="M3015" i="3"/>
  <c r="M3018" i="3"/>
  <c r="M3019" i="3"/>
  <c r="M3020" i="3"/>
  <c r="M3023" i="3"/>
  <c r="M3025" i="3"/>
  <c r="M3026" i="3"/>
  <c r="M3027" i="3"/>
  <c r="M3028" i="3"/>
  <c r="M3029" i="3"/>
  <c r="M3030" i="3"/>
  <c r="M3032" i="3"/>
  <c r="M3033" i="3"/>
  <c r="M3036" i="3"/>
  <c r="M3038" i="3"/>
  <c r="M3040" i="3"/>
  <c r="M3042" i="3"/>
  <c r="M3043" i="3"/>
  <c r="M3044" i="3"/>
  <c r="M3046" i="3"/>
  <c r="M3041" i="3"/>
  <c r="M3050" i="3"/>
  <c r="M3051" i="3"/>
  <c r="M3054" i="3"/>
  <c r="M3064" i="3"/>
  <c r="M3065" i="3"/>
  <c r="M3066" i="3"/>
  <c r="M3070" i="3"/>
  <c r="M3071" i="3"/>
  <c r="M3072" i="3"/>
  <c r="M3073" i="3"/>
  <c r="M3076" i="3"/>
  <c r="M3078" i="3"/>
  <c r="M3077" i="3"/>
  <c r="M3079" i="3"/>
  <c r="M3080" i="3"/>
  <c r="M3081" i="3"/>
  <c r="M3083" i="3"/>
  <c r="M3084" i="3"/>
  <c r="M3086" i="3"/>
  <c r="M3087" i="3"/>
  <c r="M3085" i="3"/>
  <c r="M3088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8" i="3"/>
  <c r="M3110" i="3"/>
  <c r="M3109" i="3"/>
  <c r="M3112" i="3"/>
  <c r="M3111" i="3"/>
  <c r="M3113" i="3"/>
  <c r="M3114" i="3"/>
  <c r="M3115" i="3"/>
  <c r="M3117" i="3"/>
  <c r="M3119" i="3"/>
  <c r="M3118" i="3"/>
  <c r="M3120" i="3"/>
  <c r="M3121" i="3"/>
  <c r="M3123" i="3"/>
  <c r="M3125" i="3"/>
  <c r="M3126" i="3"/>
  <c r="M3128" i="3"/>
  <c r="M3129" i="3"/>
  <c r="M3130" i="3"/>
  <c r="M3132" i="3"/>
  <c r="M3133" i="3"/>
  <c r="M3134" i="3"/>
  <c r="M3135" i="3"/>
  <c r="M3136" i="3"/>
  <c r="M3137" i="3"/>
  <c r="M3138" i="3"/>
  <c r="M3139" i="3"/>
  <c r="M3140" i="3"/>
  <c r="M3141" i="3"/>
  <c r="M3142" i="3"/>
  <c r="M3144" i="3"/>
  <c r="M3147" i="3"/>
  <c r="M3148" i="3"/>
  <c r="M3149" i="3"/>
  <c r="M3150" i="3"/>
  <c r="M3152" i="3"/>
  <c r="M3155" i="3"/>
  <c r="M3158" i="3"/>
  <c r="M3159" i="3"/>
  <c r="M3160" i="3"/>
  <c r="M3161" i="3"/>
  <c r="M3164" i="3"/>
  <c r="M3167" i="3"/>
  <c r="M3170" i="3"/>
  <c r="M3171" i="3"/>
  <c r="M3172" i="3"/>
  <c r="M3173" i="3"/>
  <c r="M3174" i="3"/>
  <c r="M3175" i="3"/>
  <c r="M3176" i="3"/>
  <c r="M3177" i="3"/>
  <c r="M3178" i="3"/>
  <c r="M3180" i="3"/>
  <c r="M3182" i="3"/>
  <c r="M3181" i="3"/>
  <c r="M3183" i="3"/>
  <c r="M3185" i="3"/>
  <c r="M3184" i="3"/>
  <c r="M3187" i="3"/>
  <c r="M3188" i="3"/>
  <c r="M3189" i="3"/>
  <c r="M3190" i="3"/>
  <c r="M3191" i="3"/>
  <c r="M3192" i="3"/>
  <c r="M3193" i="3"/>
  <c r="M3194" i="3"/>
  <c r="M3196" i="3"/>
  <c r="M3197" i="3"/>
  <c r="M3198" i="3"/>
  <c r="M3201" i="3"/>
  <c r="M3202" i="3"/>
  <c r="M3205" i="3"/>
  <c r="M3207" i="3"/>
  <c r="M3208" i="3"/>
  <c r="M3209" i="3"/>
  <c r="M3210" i="3"/>
  <c r="M3211" i="3"/>
  <c r="M3214" i="3"/>
  <c r="M3213" i="3"/>
  <c r="M3204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8" i="3"/>
  <c r="M3240" i="3"/>
  <c r="M3241" i="3"/>
  <c r="M3246" i="3"/>
  <c r="M3243" i="3"/>
  <c r="M3247" i="3"/>
  <c r="M3248" i="3"/>
  <c r="M3250" i="3"/>
  <c r="M3244" i="3"/>
  <c r="M3249" i="3"/>
  <c r="M3251" i="3"/>
  <c r="M3253" i="3"/>
  <c r="M3254" i="3"/>
  <c r="M3255" i="3"/>
  <c r="M3256" i="3"/>
  <c r="M3257" i="3"/>
  <c r="M3258" i="3"/>
  <c r="M3259" i="3"/>
  <c r="M3260" i="3"/>
  <c r="M3262" i="3"/>
  <c r="M3265" i="3"/>
  <c r="M3266" i="3"/>
  <c r="M3269" i="3"/>
  <c r="M3270" i="3"/>
  <c r="M3263" i="3"/>
  <c r="M3281" i="3"/>
  <c r="M3271" i="3"/>
  <c r="M3272" i="3"/>
  <c r="M3273" i="3"/>
  <c r="M3274" i="3"/>
  <c r="M3275" i="3"/>
  <c r="M3276" i="3"/>
  <c r="M3278" i="3"/>
  <c r="M3277" i="3"/>
  <c r="M3279" i="3"/>
  <c r="M3280" i="3"/>
  <c r="M3282" i="3"/>
  <c r="M3283" i="3"/>
  <c r="M3284" i="3"/>
  <c r="M3285" i="3"/>
  <c r="M3287" i="3"/>
  <c r="M3289" i="3"/>
  <c r="M3291" i="3"/>
  <c r="M3292" i="3"/>
  <c r="M3299" i="3"/>
  <c r="M3300" i="3"/>
  <c r="M3301" i="3"/>
  <c r="M3302" i="3"/>
  <c r="M3303" i="3"/>
  <c r="M3304" i="3"/>
  <c r="M3305" i="3"/>
  <c r="M3306" i="3"/>
  <c r="M3307" i="3"/>
  <c r="M3308" i="3"/>
  <c r="M3310" i="3"/>
  <c r="M3311" i="3"/>
  <c r="M3312" i="3"/>
  <c r="M3313" i="3"/>
  <c r="M3314" i="3"/>
  <c r="M3316" i="3"/>
  <c r="M3317" i="3"/>
  <c r="M3318" i="3"/>
  <c r="M3319" i="3"/>
  <c r="M3320" i="3"/>
  <c r="M3321" i="3"/>
  <c r="M3322" i="3"/>
  <c r="M3323" i="3"/>
  <c r="M3324" i="3"/>
  <c r="M3326" i="3"/>
  <c r="M3327" i="3"/>
  <c r="M3328" i="3"/>
  <c r="M3329" i="3"/>
  <c r="M3330" i="3"/>
  <c r="M3331" i="3"/>
  <c r="M3333" i="3"/>
  <c r="M3334" i="3"/>
  <c r="M3337" i="3"/>
  <c r="M3338" i="3"/>
  <c r="M3339" i="3"/>
  <c r="M3341" i="3"/>
  <c r="M3342" i="3"/>
  <c r="M3343" i="3"/>
  <c r="M3344" i="3"/>
  <c r="M3349" i="3"/>
  <c r="M3350" i="3"/>
  <c r="M3352" i="3"/>
  <c r="M3353" i="3"/>
  <c r="M3354" i="3"/>
  <c r="M3355" i="3"/>
  <c r="M3356" i="3"/>
  <c r="M3358" i="3"/>
  <c r="M3359" i="3"/>
  <c r="M3362" i="3"/>
  <c r="M3364" i="3"/>
  <c r="M3365" i="3"/>
  <c r="M3367" i="3"/>
  <c r="M3368" i="3"/>
  <c r="M3370" i="3"/>
  <c r="M3371" i="3"/>
  <c r="M3373" i="3"/>
  <c r="M3374" i="3"/>
  <c r="M3375" i="3"/>
  <c r="M3377" i="3"/>
  <c r="M3379" i="3"/>
  <c r="M3380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5" i="3"/>
  <c r="M3406" i="3"/>
  <c r="M3407" i="3"/>
  <c r="M3408" i="3"/>
  <c r="M3409" i="3"/>
  <c r="M3410" i="3"/>
  <c r="M3411" i="3"/>
  <c r="M3413" i="3"/>
  <c r="M3414" i="3"/>
  <c r="M3415" i="3"/>
  <c r="M3416" i="3"/>
  <c r="M3418" i="3"/>
  <c r="M3419" i="3"/>
  <c r="M3420" i="3"/>
  <c r="M3421" i="3"/>
  <c r="M3422" i="3"/>
  <c r="M3423" i="3"/>
  <c r="M3425" i="3"/>
  <c r="M3426" i="3"/>
  <c r="M3427" i="3"/>
  <c r="M3428" i="3"/>
  <c r="M3429" i="3"/>
  <c r="M3430" i="3"/>
  <c r="M3431" i="3"/>
  <c r="M3444" i="3"/>
  <c r="M3441" i="3"/>
  <c r="M3440" i="3"/>
  <c r="M3439" i="3"/>
  <c r="M3446" i="3"/>
  <c r="M3448" i="3"/>
  <c r="M3449" i="3"/>
  <c r="M3450" i="3"/>
  <c r="M3451" i="3"/>
  <c r="M3452" i="3"/>
  <c r="M3453" i="3"/>
  <c r="M3454" i="3"/>
  <c r="M3455" i="3"/>
  <c r="M3460" i="3"/>
  <c r="M3456" i="3"/>
  <c r="M3457" i="3"/>
  <c r="M3458" i="3"/>
  <c r="M3459" i="3"/>
  <c r="M3461" i="3"/>
  <c r="M3462" i="3"/>
  <c r="M3463" i="3"/>
  <c r="M3464" i="3"/>
  <c r="M3465" i="3"/>
  <c r="M3467" i="3"/>
  <c r="M3466" i="3"/>
  <c r="M3468" i="3"/>
  <c r="M3469" i="3"/>
  <c r="M3472" i="3"/>
  <c r="M3473" i="3"/>
  <c r="M3475" i="3"/>
  <c r="M3474" i="3"/>
  <c r="M3476" i="3"/>
  <c r="M3478" i="3"/>
  <c r="M3480" i="3"/>
  <c r="M3481" i="3"/>
  <c r="M3482" i="3"/>
  <c r="M3483" i="3"/>
  <c r="M3485" i="3"/>
  <c r="M3486" i="3"/>
  <c r="M3487" i="3"/>
  <c r="M3488" i="3"/>
  <c r="M3489" i="3"/>
  <c r="M3490" i="3"/>
  <c r="M3492" i="3"/>
  <c r="M3493" i="3"/>
  <c r="M3494" i="3"/>
  <c r="M3495" i="3"/>
  <c r="M3498" i="3"/>
  <c r="M3499" i="3"/>
  <c r="M3501" i="3"/>
  <c r="M3503" i="3"/>
  <c r="M3504" i="3"/>
  <c r="M3505" i="3"/>
  <c r="M3506" i="3"/>
  <c r="M3507" i="3"/>
  <c r="M3508" i="3"/>
  <c r="M3509" i="3"/>
  <c r="M3510" i="3"/>
  <c r="M3511" i="3"/>
  <c r="M3512" i="3"/>
  <c r="M3513" i="3"/>
  <c r="M3515" i="3"/>
  <c r="M3516" i="3"/>
  <c r="M3537" i="3"/>
  <c r="M3538" i="3"/>
  <c r="M3539" i="3"/>
  <c r="M3540" i="3"/>
  <c r="M3541" i="3"/>
  <c r="M3547" i="3"/>
  <c r="M3548" i="3"/>
  <c r="M3549" i="3"/>
  <c r="M3550" i="3"/>
  <c r="M3551" i="3"/>
  <c r="M3552" i="3"/>
  <c r="M3553" i="3"/>
  <c r="M3554" i="3"/>
  <c r="M3546" i="3"/>
  <c r="M3542" i="3"/>
  <c r="M3543" i="3"/>
  <c r="M3544" i="3"/>
  <c r="M3545" i="3"/>
  <c r="M3563" i="3"/>
  <c r="M3555" i="3"/>
  <c r="M3556" i="3"/>
  <c r="M3557" i="3"/>
  <c r="M3558" i="3"/>
  <c r="M3559" i="3"/>
  <c r="M3560" i="3"/>
  <c r="M3561" i="3"/>
  <c r="M3562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82" i="3"/>
  <c r="M3578" i="3"/>
  <c r="M3579" i="3"/>
  <c r="M3580" i="3"/>
  <c r="M3581" i="3"/>
  <c r="M3583" i="3"/>
  <c r="M3584" i="3"/>
  <c r="M3585" i="3"/>
  <c r="M3586" i="3"/>
  <c r="M3587" i="3"/>
  <c r="M3588" i="3"/>
  <c r="M3589" i="3"/>
  <c r="M3590" i="3"/>
  <c r="M3591" i="3"/>
  <c r="M3592" i="3"/>
  <c r="M3607" i="3"/>
  <c r="M3528" i="3"/>
  <c r="M3529" i="3"/>
  <c r="M3530" i="3"/>
  <c r="M3531" i="3"/>
  <c r="M3606" i="3"/>
  <c r="M3598" i="3"/>
  <c r="M3599" i="3"/>
  <c r="M3600" i="3"/>
  <c r="M3601" i="3"/>
  <c r="M3602" i="3"/>
  <c r="M3603" i="3"/>
  <c r="M3604" i="3"/>
  <c r="M3605" i="3"/>
  <c r="M3608" i="3"/>
  <c r="M3609" i="3"/>
  <c r="M3610" i="3"/>
  <c r="M3611" i="3"/>
  <c r="M3612" i="3"/>
  <c r="M3613" i="3"/>
  <c r="M3614" i="3"/>
  <c r="M3615" i="3"/>
  <c r="M3616" i="3"/>
  <c r="M3619" i="3"/>
  <c r="M3620" i="3"/>
  <c r="M3621" i="3"/>
  <c r="M3624" i="3"/>
  <c r="M3625" i="3"/>
  <c r="M3627" i="3"/>
  <c r="M3629" i="3"/>
  <c r="M3630" i="3"/>
  <c r="M3631" i="3"/>
  <c r="M3632" i="3"/>
  <c r="M3633" i="3"/>
  <c r="M3639" i="3"/>
  <c r="M3640" i="3"/>
  <c r="M3641" i="3"/>
  <c r="M3642" i="3"/>
  <c r="M3643" i="3"/>
  <c r="M3644" i="3"/>
  <c r="M3645" i="3"/>
  <c r="M3646" i="3"/>
  <c r="M3647" i="3"/>
  <c r="M3648" i="3"/>
  <c r="M3653" i="3"/>
  <c r="M3649" i="3"/>
  <c r="M3650" i="3"/>
  <c r="M3651" i="3"/>
  <c r="M3652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6" i="3"/>
  <c r="M3677" i="3"/>
  <c r="M3678" i="3"/>
  <c r="M3679" i="3"/>
  <c r="M3680" i="3"/>
  <c r="M3681" i="3"/>
  <c r="M3682" i="3"/>
  <c r="M3683" i="3"/>
  <c r="M3684" i="3"/>
  <c r="M3675" i="3"/>
  <c r="M3671" i="3"/>
  <c r="M3672" i="3"/>
  <c r="M3673" i="3"/>
  <c r="M367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703" i="3"/>
  <c r="M3704" i="3"/>
  <c r="M3705" i="3"/>
  <c r="M3706" i="3"/>
  <c r="M3708" i="3"/>
  <c r="M3709" i="3"/>
  <c r="M3707" i="3"/>
  <c r="M3714" i="3"/>
  <c r="M3716" i="3"/>
  <c r="M3717" i="3"/>
  <c r="M2024" i="3"/>
  <c r="M3720" i="3"/>
  <c r="M3721" i="3"/>
  <c r="M3722" i="3"/>
  <c r="M3723" i="3"/>
  <c r="M3724" i="3"/>
  <c r="M3725" i="3"/>
  <c r="M3726" i="3"/>
  <c r="M3727" i="3"/>
  <c r="M3729" i="3"/>
  <c r="M3730" i="3"/>
  <c r="M3731" i="3"/>
  <c r="M3732" i="3"/>
  <c r="M3734" i="3"/>
  <c r="M3735" i="3"/>
  <c r="M3736" i="3"/>
  <c r="M3737" i="3"/>
  <c r="M3739" i="3"/>
  <c r="M3740" i="3"/>
  <c r="M3741" i="3"/>
  <c r="M3742" i="3"/>
  <c r="M3743" i="3"/>
  <c r="M3744" i="3"/>
  <c r="M3746" i="3"/>
  <c r="M3749" i="3"/>
  <c r="M3750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5" i="3"/>
  <c r="M3766" i="3"/>
  <c r="M3767" i="3"/>
  <c r="M3769" i="3"/>
  <c r="M3770" i="3"/>
  <c r="M3771" i="3"/>
  <c r="M3772" i="3"/>
  <c r="M3773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6" i="3"/>
  <c r="M3818" i="3"/>
  <c r="M3821" i="3"/>
  <c r="M3822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8" i="3"/>
  <c r="M3840" i="3"/>
  <c r="M3843" i="3"/>
  <c r="M3844" i="3"/>
  <c r="M3846" i="3"/>
  <c r="M3848" i="3"/>
  <c r="M3850" i="3"/>
  <c r="M3851" i="3"/>
  <c r="M3853" i="3"/>
  <c r="M3854" i="3"/>
  <c r="M3855" i="3"/>
  <c r="M3857" i="3"/>
  <c r="M3858" i="3"/>
  <c r="M3859" i="3"/>
  <c r="M3860" i="3"/>
  <c r="M3861" i="3"/>
  <c r="M3862" i="3"/>
  <c r="M3863" i="3"/>
  <c r="M3865" i="3"/>
  <c r="M3867" i="3"/>
  <c r="M3868" i="3"/>
  <c r="M3870" i="3"/>
  <c r="M3872" i="3"/>
  <c r="M3873" i="3"/>
  <c r="M3874" i="3"/>
  <c r="M3882" i="3"/>
  <c r="M3875" i="3"/>
  <c r="M3884" i="3"/>
  <c r="M3885" i="3"/>
  <c r="M3883" i="3"/>
  <c r="M3886" i="3"/>
  <c r="M3887" i="3"/>
  <c r="M3889" i="3"/>
  <c r="M3891" i="3"/>
  <c r="M3878" i="3"/>
  <c r="M3892" i="3"/>
  <c r="M3894" i="3"/>
  <c r="M3879" i="3"/>
  <c r="M3880" i="3"/>
  <c r="M3896" i="3"/>
  <c r="M3897" i="3"/>
  <c r="M3898" i="3"/>
  <c r="M3900" i="3"/>
  <c r="M3899" i="3"/>
  <c r="M3903" i="3"/>
  <c r="M3906" i="3"/>
  <c r="M3908" i="3"/>
  <c r="M3910" i="3"/>
  <c r="M3911" i="3"/>
  <c r="M3912" i="3"/>
  <c r="M3913" i="3"/>
  <c r="M3914" i="3"/>
  <c r="M3915" i="3"/>
  <c r="M3916" i="3"/>
  <c r="M3917" i="3"/>
  <c r="M3918" i="3"/>
  <c r="M3919" i="3"/>
  <c r="M3921" i="3"/>
  <c r="M3922" i="3"/>
  <c r="M3923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40" i="3"/>
  <c r="M3941" i="3"/>
  <c r="M3946" i="3"/>
  <c r="M3944" i="3"/>
  <c r="M3947" i="3"/>
  <c r="M3945" i="3"/>
  <c r="M3949" i="3"/>
  <c r="M3948" i="3"/>
  <c r="M3950" i="3"/>
  <c r="M3952" i="3"/>
  <c r="M3951" i="3"/>
  <c r="M3960" i="3"/>
  <c r="M3961" i="3"/>
  <c r="M3962" i="3"/>
  <c r="M3963" i="3"/>
  <c r="M3968" i="3"/>
  <c r="M3964" i="3"/>
  <c r="M3965" i="3"/>
  <c r="M3966" i="3"/>
  <c r="M3967" i="3"/>
  <c r="M3969" i="3"/>
  <c r="M3971" i="3"/>
  <c r="M3972" i="3"/>
  <c r="M3973" i="3"/>
  <c r="M3974" i="3"/>
  <c r="M3975" i="3"/>
  <c r="M3954" i="3"/>
  <c r="M3955" i="3"/>
  <c r="M3977" i="3"/>
  <c r="M3981" i="3"/>
  <c r="M3980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2" i="3"/>
  <c r="M4004" i="3"/>
  <c r="M4006" i="3"/>
  <c r="M4007" i="3"/>
  <c r="M4008" i="3"/>
  <c r="M4009" i="3"/>
  <c r="M4010" i="3"/>
  <c r="M4011" i="3"/>
  <c r="M4012" i="3"/>
  <c r="M4014" i="3"/>
  <c r="M4015" i="3"/>
  <c r="M4018" i="3"/>
  <c r="M4019" i="3"/>
  <c r="M4020" i="3"/>
  <c r="M4021" i="3"/>
  <c r="M4022" i="3"/>
  <c r="M4023" i="3"/>
  <c r="M4024" i="3"/>
  <c r="M4025" i="3"/>
  <c r="M4026" i="3"/>
  <c r="M4027" i="3"/>
  <c r="M4029" i="3"/>
  <c r="M4030" i="3"/>
  <c r="M4031" i="3"/>
  <c r="M4032" i="3"/>
  <c r="M4034" i="3"/>
  <c r="M4035" i="3"/>
  <c r="M4036" i="3"/>
  <c r="M4037" i="3"/>
  <c r="M4038" i="3"/>
  <c r="M4044" i="3"/>
  <c r="M4045" i="3"/>
  <c r="M4046" i="3"/>
  <c r="M4047" i="3"/>
  <c r="M4048" i="3"/>
  <c r="M4049" i="3"/>
  <c r="M4052" i="3"/>
  <c r="M4033" i="3"/>
  <c r="M4039" i="3"/>
  <c r="M4040" i="3"/>
  <c r="M4041" i="3"/>
  <c r="M4042" i="3"/>
  <c r="M4056" i="3"/>
  <c r="M4057" i="3"/>
  <c r="M4058" i="3"/>
  <c r="M4059" i="3"/>
  <c r="M4060" i="3"/>
  <c r="M4061" i="3"/>
  <c r="M4062" i="3"/>
  <c r="M4064" i="3"/>
  <c r="M4066" i="3"/>
  <c r="M4075" i="3"/>
  <c r="M4078" i="3"/>
  <c r="M4079" i="3"/>
  <c r="M4076" i="3"/>
  <c r="M4080" i="3"/>
  <c r="M4083" i="3"/>
  <c r="M4084" i="3"/>
  <c r="M4087" i="3"/>
  <c r="M4088" i="3"/>
  <c r="M4091" i="3"/>
  <c r="M4092" i="3"/>
  <c r="M4094" i="3"/>
  <c r="M4095" i="3"/>
  <c r="M4096" i="3"/>
  <c r="M4097" i="3"/>
  <c r="M4103" i="3"/>
  <c r="M4104" i="3"/>
  <c r="M4102" i="3"/>
  <c r="M4107" i="3"/>
  <c r="M4109" i="3"/>
  <c r="M4106" i="3"/>
  <c r="M4105" i="3"/>
  <c r="M4111" i="3"/>
  <c r="M4119" i="3"/>
  <c r="M4113" i="3"/>
  <c r="M4115" i="3"/>
  <c r="M4116" i="3"/>
  <c r="M4121" i="3"/>
  <c r="M4125" i="3"/>
  <c r="M4123" i="3"/>
  <c r="M4130" i="3"/>
  <c r="M4126" i="3"/>
  <c r="M4128" i="3"/>
  <c r="M4129" i="3"/>
  <c r="M4133" i="3"/>
  <c r="M4135" i="3"/>
  <c r="M4134" i="3"/>
  <c r="M4136" i="3"/>
  <c r="M4138" i="3"/>
  <c r="M4141" i="3"/>
  <c r="M4142" i="3"/>
  <c r="M4145" i="3"/>
  <c r="M4146" i="3"/>
  <c r="M4147" i="3"/>
  <c r="M4148" i="3"/>
  <c r="M4124" i="3"/>
  <c r="M4132" i="3"/>
  <c r="M4131" i="3"/>
  <c r="M4137" i="3"/>
  <c r="M4151" i="3"/>
  <c r="M4152" i="3"/>
  <c r="M4154" i="3"/>
  <c r="M4155" i="3"/>
  <c r="M4156" i="3"/>
  <c r="M4157" i="3"/>
  <c r="M4158" i="3"/>
  <c r="M4162" i="3"/>
  <c r="M4163" i="3"/>
  <c r="M4164" i="3"/>
  <c r="M4161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53" i="3"/>
  <c r="M4200" i="3"/>
  <c r="M4201" i="3"/>
  <c r="M4202" i="3"/>
  <c r="M4183" i="3"/>
  <c r="M4186" i="3"/>
  <c r="M4188" i="3"/>
  <c r="M4189" i="3"/>
  <c r="M4190" i="3"/>
  <c r="M4204" i="3"/>
  <c r="M4191" i="3"/>
  <c r="M4205" i="3"/>
  <c r="M4192" i="3"/>
  <c r="M4187" i="3"/>
  <c r="M4206" i="3"/>
  <c r="M4193" i="3"/>
  <c r="M4194" i="3"/>
  <c r="M4207" i="3"/>
  <c r="M4195" i="3"/>
  <c r="M4208" i="3"/>
  <c r="M4209" i="3"/>
  <c r="M4196" i="3"/>
  <c r="M4197" i="3"/>
  <c r="M4210" i="3"/>
  <c r="M4182" i="3"/>
  <c r="M4198" i="3"/>
  <c r="M4213" i="3"/>
  <c r="M4212" i="3"/>
  <c r="M4214" i="3"/>
  <c r="M4215" i="3"/>
  <c r="M4217" i="3"/>
  <c r="M4218" i="3"/>
  <c r="M4224" i="3"/>
  <c r="M4219" i="3"/>
  <c r="M4220" i="3"/>
  <c r="M4221" i="3"/>
  <c r="M4222" i="3"/>
  <c r="M4223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7" i="3"/>
  <c r="M4251" i="3"/>
  <c r="M4254" i="3"/>
  <c r="M4253" i="3"/>
  <c r="M4255" i="3"/>
  <c r="M4252" i="3"/>
  <c r="M4257" i="3"/>
  <c r="M4258" i="3"/>
  <c r="M4259" i="3"/>
  <c r="M4260" i="3"/>
  <c r="M4261" i="3"/>
  <c r="M4262" i="3"/>
  <c r="M4263" i="3"/>
  <c r="M4264" i="3"/>
  <c r="M4265" i="3"/>
  <c r="M4267" i="3"/>
  <c r="M4271" i="3"/>
  <c r="M4268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1" i="3"/>
  <c r="M4292" i="3"/>
  <c r="M4295" i="3"/>
  <c r="M4299" i="3"/>
  <c r="M4300" i="3"/>
  <c r="M4301" i="3"/>
  <c r="M4302" i="3"/>
  <c r="M4303" i="3"/>
  <c r="M4304" i="3"/>
  <c r="M4305" i="3"/>
  <c r="M4307" i="3"/>
  <c r="M4310" i="3"/>
  <c r="M4311" i="3"/>
  <c r="M4312" i="3"/>
  <c r="M4313" i="3"/>
  <c r="M4314" i="3"/>
  <c r="M4315" i="3"/>
  <c r="M4317" i="3"/>
  <c r="M4318" i="3"/>
  <c r="M4319" i="3"/>
  <c r="M4320" i="3"/>
  <c r="M4321" i="3"/>
  <c r="M4323" i="3"/>
  <c r="M4324" i="3"/>
  <c r="M4322" i="3"/>
  <c r="M4326" i="3"/>
  <c r="M4327" i="3"/>
  <c r="M4328" i="3"/>
  <c r="M4331" i="3"/>
  <c r="M4333" i="3"/>
  <c r="M4336" i="3"/>
  <c r="M4337" i="3"/>
  <c r="M4338" i="3"/>
  <c r="M4339" i="3"/>
  <c r="M4341" i="3"/>
  <c r="M4342" i="3"/>
  <c r="M4343" i="3"/>
  <c r="M4344" i="3"/>
  <c r="M4345" i="3"/>
  <c r="M4346" i="3"/>
  <c r="M4347" i="3"/>
  <c r="M4348" i="3"/>
  <c r="M4350" i="3"/>
  <c r="M4351" i="3"/>
  <c r="M4352" i="3"/>
  <c r="M4356" i="3"/>
  <c r="M4357" i="3"/>
  <c r="M4361" i="3"/>
  <c r="M4359" i="3"/>
  <c r="M4377" i="3"/>
  <c r="M4378" i="3"/>
  <c r="M4379" i="3"/>
  <c r="M4381" i="3"/>
  <c r="M4382" i="3"/>
  <c r="M4383" i="3"/>
  <c r="M4384" i="3"/>
  <c r="M4386" i="3"/>
  <c r="M4387" i="3"/>
  <c r="M4389" i="3"/>
  <c r="M4390" i="3"/>
  <c r="M4392" i="3"/>
  <c r="M4393" i="3"/>
  <c r="M4394" i="3"/>
  <c r="M4395" i="3"/>
  <c r="M4396" i="3"/>
  <c r="M4397" i="3"/>
  <c r="M4398" i="3"/>
  <c r="M4399" i="3"/>
  <c r="M4400" i="3"/>
  <c r="M4402" i="3"/>
  <c r="M4403" i="3"/>
  <c r="M4405" i="3"/>
  <c r="M4407" i="3"/>
  <c r="M4408" i="3"/>
  <c r="M4409" i="3"/>
  <c r="M4410" i="3"/>
  <c r="M4411" i="3"/>
  <c r="M4412" i="3"/>
  <c r="M4414" i="3"/>
  <c r="M4415" i="3"/>
  <c r="M4416" i="3"/>
  <c r="M4417" i="3"/>
  <c r="M4418" i="3"/>
  <c r="M4420" i="3"/>
  <c r="M4421" i="3"/>
  <c r="M4422" i="3"/>
  <c r="M4425" i="3"/>
  <c r="M4429" i="3"/>
  <c r="M4428" i="3"/>
  <c r="M4431" i="3"/>
  <c r="M4432" i="3"/>
  <c r="M4433" i="3"/>
  <c r="M4434" i="3"/>
  <c r="M4436" i="3"/>
  <c r="M4438" i="3"/>
  <c r="M4440" i="3"/>
  <c r="M4441" i="3"/>
  <c r="M4442" i="3"/>
  <c r="M4443" i="3"/>
  <c r="M4445" i="3"/>
  <c r="M4446" i="3"/>
  <c r="M4449" i="3"/>
  <c r="M4451" i="3"/>
  <c r="M4452" i="3"/>
  <c r="M4453" i="3"/>
  <c r="M4457" i="3"/>
  <c r="M4458" i="3"/>
  <c r="M4459" i="3"/>
  <c r="M4461" i="3"/>
  <c r="M4462" i="3"/>
  <c r="M4463" i="3"/>
  <c r="M4456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80" i="3"/>
  <c r="M4481" i="3"/>
  <c r="M4482" i="3"/>
  <c r="M4483" i="3"/>
  <c r="M4484" i="3"/>
  <c r="M4485" i="3"/>
  <c r="M4486" i="3"/>
  <c r="M4487" i="3"/>
  <c r="M4488" i="3"/>
  <c r="M4490" i="3"/>
  <c r="M4491" i="3"/>
  <c r="M4492" i="3"/>
  <c r="M4494" i="3"/>
  <c r="M4495" i="3"/>
  <c r="M4496" i="3"/>
  <c r="M4498" i="3"/>
  <c r="M4499" i="3"/>
  <c r="M4500" i="3"/>
  <c r="M4501" i="3"/>
  <c r="M4502" i="3"/>
  <c r="M4503" i="3"/>
  <c r="M4504" i="3"/>
  <c r="M4505" i="3"/>
  <c r="M4507" i="3"/>
  <c r="M4508" i="3"/>
  <c r="M4509" i="3"/>
  <c r="M4510" i="3"/>
  <c r="M4511" i="3"/>
  <c r="M4512" i="3"/>
  <c r="M4514" i="3"/>
  <c r="M4516" i="3"/>
  <c r="M4518" i="3"/>
  <c r="M4530" i="3"/>
  <c r="M4519" i="3"/>
  <c r="M4521" i="3"/>
  <c r="M4522" i="3"/>
  <c r="M4524" i="3"/>
  <c r="M4525" i="3"/>
  <c r="M4526" i="3"/>
  <c r="M4527" i="3"/>
  <c r="M4528" i="3"/>
  <c r="M4529" i="3"/>
  <c r="M4532" i="3"/>
  <c r="M4533" i="3"/>
  <c r="M4535" i="3"/>
  <c r="M4537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8" i="3"/>
  <c r="M4569" i="3"/>
  <c r="M4570" i="3"/>
  <c r="M4571" i="3"/>
  <c r="M4572" i="3"/>
  <c r="M4574" i="3"/>
  <c r="M4575" i="3"/>
  <c r="M4576" i="3"/>
  <c r="M4577" i="3"/>
  <c r="M4578" i="3"/>
  <c r="M4579" i="3"/>
  <c r="M4582" i="3"/>
  <c r="M4584" i="3"/>
  <c r="M4586" i="3"/>
  <c r="M4587" i="3"/>
  <c r="M4588" i="3"/>
  <c r="M4590" i="3"/>
  <c r="M4591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2" i="3"/>
  <c r="M4613" i="3"/>
  <c r="M4614" i="3"/>
  <c r="M4615" i="3"/>
  <c r="M4616" i="3"/>
  <c r="M4622" i="3"/>
  <c r="M4623" i="3"/>
  <c r="M4618" i="3"/>
  <c r="M4619" i="3"/>
  <c r="M4620" i="3"/>
  <c r="M4621" i="3"/>
  <c r="M4630" i="3"/>
  <c r="M4629" i="3"/>
  <c r="M4632" i="3"/>
  <c r="M4634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3" i="3"/>
  <c r="M4654" i="3"/>
  <c r="M4660" i="3"/>
  <c r="M4656" i="3"/>
  <c r="M4657" i="3"/>
  <c r="M4658" i="3"/>
  <c r="M4663" i="3"/>
  <c r="M4664" i="3"/>
  <c r="M4665" i="3"/>
  <c r="M4666" i="3"/>
  <c r="M4667" i="3"/>
  <c r="M4668" i="3"/>
  <c r="M4669" i="3"/>
  <c r="M4670" i="3"/>
  <c r="M4671" i="3"/>
  <c r="M4672" i="3"/>
  <c r="M4674" i="3"/>
  <c r="M4675" i="3"/>
  <c r="M4676" i="3"/>
  <c r="M4677" i="3"/>
  <c r="M4680" i="3"/>
  <c r="M4681" i="3"/>
  <c r="M4683" i="3"/>
  <c r="M4685" i="3"/>
  <c r="M4687" i="3"/>
  <c r="M4689" i="3"/>
  <c r="M4690" i="3"/>
  <c r="M4691" i="3"/>
  <c r="M4692" i="3"/>
  <c r="M4693" i="3"/>
  <c r="M4694" i="3"/>
  <c r="M4695" i="3"/>
  <c r="M4696" i="3"/>
  <c r="M4697" i="3"/>
  <c r="M4699" i="3"/>
  <c r="M4701" i="3"/>
  <c r="M4702" i="3"/>
  <c r="M4703" i="3"/>
  <c r="M4704" i="3"/>
  <c r="M4705" i="3"/>
  <c r="M4706" i="3"/>
  <c r="M4707" i="3"/>
  <c r="M4708" i="3"/>
  <c r="M4710" i="3"/>
  <c r="M4711" i="3"/>
  <c r="M4712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8" i="3"/>
  <c r="M4729" i="3"/>
  <c r="M4730" i="3"/>
  <c r="M4731" i="3"/>
  <c r="M4733" i="3"/>
  <c r="M4734" i="3"/>
  <c r="M4736" i="3"/>
  <c r="M4737" i="3"/>
  <c r="M4738" i="3"/>
  <c r="M4739" i="3"/>
  <c r="M4740" i="3"/>
  <c r="M4741" i="3"/>
  <c r="M4742" i="3"/>
  <c r="M4743" i="3"/>
  <c r="M4744" i="3"/>
  <c r="M4745" i="3"/>
  <c r="M4746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5" i="3"/>
  <c r="M4766" i="3"/>
  <c r="M4767" i="3"/>
  <c r="M4770" i="3"/>
  <c r="M4772" i="3"/>
  <c r="M4773" i="3"/>
  <c r="M4775" i="3"/>
  <c r="M4776" i="3"/>
  <c r="M4778" i="3"/>
  <c r="M4780" i="3"/>
  <c r="M4781" i="3"/>
  <c r="M4782" i="3"/>
  <c r="M4783" i="3"/>
  <c r="M4784" i="3"/>
  <c r="M4785" i="3"/>
  <c r="M4786" i="3"/>
  <c r="M4787" i="3"/>
  <c r="M4788" i="3"/>
  <c r="M4789" i="3"/>
  <c r="M4790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M4871" i="3"/>
  <c r="M4872" i="3"/>
  <c r="M4874" i="3"/>
  <c r="M4875" i="3"/>
  <c r="M4877" i="3"/>
  <c r="M4879" i="3"/>
  <c r="M4880" i="3"/>
  <c r="M4881" i="3"/>
  <c r="M4882" i="3"/>
  <c r="M4883" i="3"/>
  <c r="M4884" i="3"/>
  <c r="M4885" i="3"/>
  <c r="M4886" i="3"/>
  <c r="M4887" i="3"/>
  <c r="M4888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2" i="3"/>
  <c r="M4903" i="3"/>
  <c r="M4904" i="3"/>
  <c r="M4905" i="3"/>
  <c r="M4906" i="3"/>
  <c r="M4907" i="3"/>
  <c r="M4908" i="3"/>
  <c r="M4909" i="3"/>
  <c r="M4910" i="3"/>
  <c r="M4911" i="3"/>
  <c r="M4913" i="3"/>
  <c r="M4914" i="3"/>
  <c r="M4915" i="3"/>
  <c r="M4916" i="3"/>
  <c r="M4917" i="3"/>
  <c r="M4918" i="3"/>
  <c r="M4919" i="3"/>
  <c r="M4920" i="3"/>
  <c r="M4921" i="3"/>
  <c r="M4922" i="3"/>
  <c r="M4923" i="3"/>
  <c r="M4924" i="3"/>
  <c r="M4925" i="3"/>
  <c r="M4926" i="3"/>
  <c r="M4927" i="3"/>
  <c r="M4928" i="3"/>
  <c r="M4929" i="3"/>
  <c r="M4934" i="3"/>
  <c r="M4933" i="3"/>
  <c r="M4940" i="3"/>
  <c r="M4942" i="3"/>
  <c r="M4943" i="3"/>
  <c r="M4944" i="3"/>
  <c r="M4945" i="3"/>
  <c r="M4946" i="3"/>
  <c r="M4947" i="3"/>
  <c r="M4948" i="3"/>
  <c r="M4949" i="3"/>
  <c r="M4950" i="3"/>
  <c r="M4952" i="3"/>
  <c r="M4953" i="3"/>
  <c r="M4954" i="3"/>
  <c r="M4956" i="3"/>
  <c r="M4958" i="3"/>
  <c r="M4960" i="3"/>
  <c r="M4963" i="3"/>
  <c r="M4965" i="3"/>
  <c r="M4966" i="3"/>
  <c r="M4967" i="3"/>
  <c r="M4968" i="3"/>
  <c r="M4970" i="3"/>
  <c r="M4971" i="3"/>
  <c r="M4972" i="3"/>
  <c r="M4973" i="3"/>
  <c r="M4974" i="3"/>
  <c r="M4975" i="3"/>
  <c r="M4976" i="3"/>
  <c r="M4977" i="3"/>
  <c r="M4978" i="3"/>
  <c r="M4980" i="3"/>
  <c r="M4981" i="3"/>
  <c r="M4982" i="3"/>
  <c r="M4983" i="3"/>
  <c r="M4984" i="3"/>
  <c r="M4985" i="3"/>
  <c r="M4986" i="3"/>
  <c r="M4988" i="3"/>
  <c r="M4990" i="3"/>
  <c r="M4991" i="3"/>
  <c r="M4993" i="3"/>
  <c r="M4995" i="3"/>
  <c r="M4996" i="3"/>
  <c r="M4997" i="3"/>
  <c r="M4998" i="3"/>
  <c r="M5000" i="3"/>
  <c r="M5001" i="3"/>
  <c r="M5003" i="3"/>
  <c r="M5004" i="3"/>
  <c r="M5006" i="3"/>
  <c r="M5007" i="3"/>
  <c r="M5008" i="3"/>
  <c r="M5010" i="3"/>
  <c r="M5011" i="3"/>
  <c r="M5015" i="3"/>
  <c r="M5017" i="3"/>
  <c r="M5020" i="3"/>
  <c r="M5023" i="3"/>
  <c r="M5025" i="3"/>
  <c r="M5026" i="3"/>
  <c r="M5027" i="3"/>
  <c r="M5028" i="3"/>
  <c r="M5030" i="3"/>
  <c r="M5031" i="3"/>
  <c r="M5033" i="3"/>
  <c r="M5034" i="3"/>
  <c r="M5035" i="3"/>
  <c r="M5036" i="3"/>
  <c r="M5037" i="3"/>
  <c r="M5038" i="3"/>
  <c r="M5039" i="3"/>
  <c r="M5040" i="3"/>
  <c r="M5041" i="3"/>
  <c r="M5042" i="3"/>
  <c r="M5043" i="3"/>
  <c r="M5044" i="3"/>
  <c r="M5045" i="3"/>
  <c r="M5046" i="3"/>
  <c r="M5047" i="3"/>
  <c r="M5048" i="3"/>
  <c r="M5049" i="3"/>
  <c r="M5050" i="3"/>
  <c r="M5051" i="3"/>
  <c r="M5052" i="3"/>
  <c r="M5053" i="3"/>
  <c r="M5054" i="3"/>
  <c r="M5055" i="3"/>
  <c r="M5056" i="3"/>
  <c r="M5057" i="3"/>
  <c r="M5058" i="3"/>
  <c r="M5059" i="3"/>
  <c r="M5061" i="3"/>
  <c r="M5062" i="3"/>
  <c r="M5063" i="3"/>
  <c r="M5064" i="3"/>
  <c r="M5065" i="3"/>
  <c r="M5066" i="3"/>
  <c r="M5068" i="3"/>
  <c r="M5069" i="3"/>
  <c r="M5070" i="3"/>
  <c r="M5071" i="3"/>
  <c r="M5072" i="3"/>
  <c r="M5073" i="3"/>
  <c r="M5074" i="3"/>
  <c r="M5075" i="3"/>
  <c r="M5077" i="3"/>
  <c r="M5078" i="3"/>
  <c r="M5079" i="3"/>
  <c r="M5081" i="3"/>
  <c r="M5083" i="3"/>
  <c r="M5086" i="3"/>
  <c r="M5087" i="3"/>
  <c r="M5089" i="3"/>
  <c r="M5090" i="3"/>
  <c r="M5091" i="3"/>
  <c r="M5093" i="3"/>
  <c r="M5094" i="3"/>
  <c r="M5095" i="3"/>
  <c r="M5097" i="3"/>
  <c r="M5098" i="3"/>
  <c r="M5100" i="3"/>
  <c r="M5102" i="3"/>
  <c r="M5104" i="3"/>
  <c r="M5106" i="3"/>
  <c r="M5107" i="3"/>
  <c r="M5108" i="3"/>
  <c r="M5109" i="3"/>
  <c r="M5110" i="3"/>
  <c r="M5111" i="3"/>
  <c r="M5112" i="3"/>
  <c r="M5113" i="3"/>
  <c r="M5114" i="3"/>
  <c r="M5116" i="3"/>
  <c r="M5117" i="3"/>
  <c r="M5118" i="3"/>
  <c r="M5119" i="3"/>
  <c r="M5120" i="3"/>
  <c r="M5121" i="3"/>
  <c r="M5122" i="3"/>
  <c r="M5124" i="3"/>
  <c r="M5125" i="3"/>
  <c r="M5127" i="3"/>
  <c r="L547" i="3" l="1"/>
  <c r="J547" i="3"/>
  <c r="K2456" i="3"/>
  <c r="L2456" i="3"/>
  <c r="L2142" i="3"/>
  <c r="K2142" i="3"/>
  <c r="K886" i="3"/>
  <c r="L886" i="3"/>
  <c r="K547" i="3"/>
  <c r="L1072" i="3"/>
  <c r="K1072" i="3"/>
  <c r="L1829" i="3"/>
  <c r="K1829" i="3"/>
  <c r="K3417" i="3"/>
  <c r="L3417" i="3"/>
  <c r="K1081" i="3"/>
  <c r="L1081" i="3"/>
  <c r="K1726" i="3"/>
  <c r="L1726" i="3"/>
  <c r="L2893" i="3"/>
  <c r="K2893" i="3"/>
  <c r="K2825" i="3"/>
  <c r="L2825" i="3"/>
  <c r="L3297" i="3"/>
  <c r="K3297" i="3"/>
  <c r="K349" i="3"/>
  <c r="L349" i="3"/>
  <c r="L1725" i="3"/>
  <c r="K1725" i="3"/>
  <c r="L2190" i="3"/>
  <c r="K2190" i="3"/>
  <c r="L224" i="3"/>
  <c r="K224" i="3"/>
  <c r="K2435" i="3"/>
  <c r="L2435" i="3"/>
  <c r="K1720" i="3"/>
  <c r="L1720" i="3"/>
  <c r="K348" i="3"/>
  <c r="L348" i="3"/>
  <c r="K1731" i="3"/>
  <c r="L1731" i="3"/>
  <c r="L3796" i="3"/>
  <c r="K3796" i="3"/>
  <c r="K909" i="3"/>
  <c r="L909" i="3"/>
  <c r="L2892" i="3"/>
  <c r="K2892" i="3"/>
  <c r="L538" i="3"/>
  <c r="K538" i="3"/>
  <c r="L2446" i="3"/>
  <c r="K2446" i="3"/>
  <c r="L1732" i="3"/>
  <c r="K1732" i="3"/>
  <c r="H2005" i="3"/>
  <c r="H250" i="3"/>
  <c r="I250" i="3" l="1"/>
  <c r="J250" i="3" s="1"/>
  <c r="I2005" i="3"/>
  <c r="J2005" i="3" s="1"/>
  <c r="H4619" i="3"/>
  <c r="H4620" i="3"/>
  <c r="H4621" i="3"/>
  <c r="H4630" i="3"/>
  <c r="H4629" i="3"/>
  <c r="H4632" i="3"/>
  <c r="H4634" i="3"/>
  <c r="I4634" i="3" l="1"/>
  <c r="J4634" i="3" s="1"/>
  <c r="I4632" i="3"/>
  <c r="J4632" i="3" s="1"/>
  <c r="I4629" i="3"/>
  <c r="J4629" i="3" s="1"/>
  <c r="I4630" i="3"/>
  <c r="J4630" i="3" s="1"/>
  <c r="I4621" i="3"/>
  <c r="J4621" i="3" s="1"/>
  <c r="I4620" i="3"/>
  <c r="J4620" i="3" s="1"/>
  <c r="I4619" i="3"/>
  <c r="J4619" i="3" s="1"/>
  <c r="L2005" i="3"/>
  <c r="K2005" i="3"/>
  <c r="L250" i="3"/>
  <c r="K250" i="3"/>
  <c r="H1752" i="3"/>
  <c r="I1752" i="3" l="1"/>
  <c r="J1752" i="3" s="1"/>
  <c r="K4621" i="3"/>
  <c r="L4621" i="3"/>
  <c r="L4630" i="3"/>
  <c r="K4630" i="3"/>
  <c r="L4632" i="3"/>
  <c r="K4632" i="3"/>
  <c r="K4620" i="3"/>
  <c r="L4620" i="3"/>
  <c r="K4634" i="3"/>
  <c r="L4634" i="3"/>
  <c r="L4619" i="3"/>
  <c r="K4619" i="3"/>
  <c r="K4629" i="3"/>
  <c r="L4629" i="3"/>
  <c r="L1752" i="3" l="1"/>
  <c r="K1752" i="3"/>
  <c r="K18" i="3" l="1"/>
  <c r="H4949" i="3" l="1"/>
  <c r="H4801" i="3"/>
  <c r="H4687" i="3"/>
  <c r="H4555" i="3"/>
  <c r="H4721" i="3"/>
  <c r="H4261" i="3"/>
  <c r="H4653" i="3"/>
  <c r="H4333" i="3"/>
  <c r="H4560" i="3"/>
  <c r="H4207" i="3"/>
  <c r="H4103" i="3"/>
  <c r="H4578" i="3"/>
  <c r="H2792" i="3"/>
  <c r="H4886" i="3"/>
  <c r="H5086" i="3"/>
  <c r="H4947" i="3"/>
  <c r="H4821" i="3"/>
  <c r="H4680" i="3"/>
  <c r="H4286" i="3"/>
  <c r="H4409" i="3"/>
  <c r="H4233" i="3"/>
  <c r="H4793" i="3"/>
  <c r="H4913" i="3"/>
  <c r="H4943" i="3"/>
  <c r="H3147" i="3"/>
  <c r="H4039" i="3"/>
  <c r="H4815" i="3"/>
  <c r="H4906" i="3"/>
  <c r="H4123" i="3"/>
  <c r="H4908" i="3"/>
  <c r="H4095" i="3"/>
  <c r="H4128" i="3"/>
  <c r="H5090" i="3"/>
  <c r="H4563" i="3"/>
  <c r="H4781" i="3"/>
  <c r="H5052" i="3"/>
  <c r="H5000" i="3"/>
  <c r="H4996" i="3"/>
  <c r="H4512" i="3"/>
  <c r="H4319" i="3"/>
  <c r="H5046" i="3"/>
  <c r="H4387" i="3"/>
  <c r="H4189" i="3"/>
  <c r="H3273" i="3"/>
  <c r="H4975" i="3"/>
  <c r="H4405" i="3"/>
  <c r="H4268" i="3"/>
  <c r="H5125" i="3"/>
  <c r="H5023" i="3"/>
  <c r="H4078" i="3"/>
  <c r="H3906" i="3"/>
  <c r="H4640" i="3"/>
  <c r="H5004" i="3"/>
  <c r="H3306" i="3"/>
  <c r="H5106" i="3"/>
  <c r="H2336" i="3"/>
  <c r="H3174" i="3"/>
  <c r="H3822" i="3"/>
  <c r="H4235" i="3"/>
  <c r="H4927" i="3"/>
  <c r="H4554" i="3"/>
  <c r="H5042" i="3"/>
  <c r="H4591" i="3"/>
  <c r="H4797" i="3"/>
  <c r="H4337" i="3"/>
  <c r="H5041" i="3"/>
  <c r="H5093" i="3"/>
  <c r="H5045" i="3"/>
  <c r="H4984" i="3"/>
  <c r="H4381" i="3"/>
  <c r="H5104" i="3"/>
  <c r="H4885" i="3"/>
  <c r="H5001" i="3"/>
  <c r="H4386" i="3"/>
  <c r="H4331" i="3"/>
  <c r="H4569" i="3"/>
  <c r="H4382" i="3"/>
  <c r="H4928" i="3"/>
  <c r="H4658" i="3"/>
  <c r="H4347" i="3"/>
  <c r="H5025" i="3"/>
  <c r="H4326" i="3"/>
  <c r="H4889" i="3"/>
  <c r="H4893" i="3"/>
  <c r="H4609" i="3"/>
  <c r="H4888" i="3"/>
  <c r="H1052" i="3"/>
  <c r="H4265" i="3"/>
  <c r="H4756" i="3"/>
  <c r="H2437" i="3"/>
  <c r="H4558" i="3"/>
  <c r="H4241" i="3"/>
  <c r="H5054" i="3"/>
  <c r="H3410" i="3"/>
  <c r="H4408" i="3"/>
  <c r="H1542" i="3"/>
  <c r="H5089" i="3"/>
  <c r="H4215" i="3"/>
  <c r="H4048" i="3"/>
  <c r="H2799" i="3"/>
  <c r="H4032" i="3"/>
  <c r="H4162" i="3"/>
  <c r="H1089" i="3"/>
  <c r="H4305" i="3"/>
  <c r="H4820" i="3"/>
  <c r="H4193" i="3"/>
  <c r="H4645" i="3"/>
  <c r="H4037" i="3"/>
  <c r="H4823" i="3"/>
  <c r="H3411" i="3"/>
  <c r="H2400" i="3"/>
  <c r="H4748" i="3"/>
  <c r="H4083" i="3"/>
  <c r="H4715" i="3"/>
  <c r="H4968" i="3"/>
  <c r="H3312" i="3"/>
  <c r="H4594" i="3"/>
  <c r="H3995" i="3"/>
  <c r="H5079" i="3"/>
  <c r="H5038" i="3"/>
  <c r="H4824" i="3"/>
  <c r="H4734" i="3"/>
  <c r="H4884" i="3"/>
  <c r="H5117" i="3"/>
  <c r="H4805" i="3"/>
  <c r="H4963" i="3"/>
  <c r="H4575" i="3"/>
  <c r="H4539" i="3"/>
  <c r="H4899" i="3"/>
  <c r="H2925" i="3"/>
  <c r="H3073" i="3"/>
  <c r="H4410" i="3"/>
  <c r="H3311" i="3"/>
  <c r="H3040" i="3"/>
  <c r="H3504" i="3"/>
  <c r="H4015" i="3"/>
  <c r="H4057" i="3"/>
  <c r="H4142" i="3"/>
  <c r="H4958" i="3"/>
  <c r="H4341" i="3"/>
  <c r="H4058" i="3"/>
  <c r="H3393" i="3"/>
  <c r="H5053" i="3"/>
  <c r="H5061" i="3"/>
  <c r="H4091" i="3"/>
  <c r="H4052" i="3"/>
  <c r="H4710" i="3"/>
  <c r="H4084" i="3"/>
  <c r="H5124" i="3"/>
  <c r="H5081" i="3"/>
  <c r="H4802" i="3"/>
  <c r="H3886" i="3"/>
  <c r="H3986" i="3"/>
  <c r="H4890" i="3"/>
  <c r="H3396" i="3"/>
  <c r="H4991" i="3"/>
  <c r="H3787" i="3"/>
  <c r="H4697" i="3"/>
  <c r="H4875" i="3"/>
  <c r="H142" i="3"/>
  <c r="H4904" i="3"/>
  <c r="H4239" i="3"/>
  <c r="H3204" i="3"/>
  <c r="H4148" i="3"/>
  <c r="H3990" i="3"/>
  <c r="H1424" i="3"/>
  <c r="H2165" i="3"/>
  <c r="H3614" i="3"/>
  <c r="H1980" i="3"/>
  <c r="H4529" i="3"/>
  <c r="H4562" i="3"/>
  <c r="H4000" i="3"/>
  <c r="H2862" i="3"/>
  <c r="H5087" i="3"/>
  <c r="H4917" i="3"/>
  <c r="H4588" i="3"/>
  <c r="H5031" i="3"/>
  <c r="H3023" i="3"/>
  <c r="H4197" i="3"/>
  <c r="H1354" i="3"/>
  <c r="H3358" i="3"/>
  <c r="H2758" i="3"/>
  <c r="H4313" i="3"/>
  <c r="H4832" i="3"/>
  <c r="H3985" i="3"/>
  <c r="H3105" i="3"/>
  <c r="H2041" i="3"/>
  <c r="H1706" i="3"/>
  <c r="H3505" i="3"/>
  <c r="H431" i="3"/>
  <c r="H1888" i="3"/>
  <c r="H2364" i="3"/>
  <c r="H4187" i="3"/>
  <c r="H3102" i="3"/>
  <c r="H1668" i="3"/>
  <c r="H2433" i="3"/>
  <c r="H4025" i="3"/>
  <c r="H3529" i="3"/>
  <c r="H4275" i="3"/>
  <c r="H1042" i="3"/>
  <c r="H3193" i="3"/>
  <c r="H4744" i="3"/>
  <c r="H2470" i="3"/>
  <c r="H4377" i="3"/>
  <c r="H3255" i="3"/>
  <c r="H3217" i="3"/>
  <c r="H4075" i="3"/>
  <c r="H4226" i="3"/>
  <c r="H331" i="3"/>
  <c r="H530" i="3"/>
  <c r="H992" i="3"/>
  <c r="H4186" i="3"/>
  <c r="H2275" i="3"/>
  <c r="H3287" i="3"/>
  <c r="H2793" i="3"/>
  <c r="H3669" i="3"/>
  <c r="H3793" i="3"/>
  <c r="H3783" i="3"/>
  <c r="H3652" i="3"/>
  <c r="H3244" i="3"/>
  <c r="H3989" i="3"/>
  <c r="H2257" i="3"/>
  <c r="H2735" i="3"/>
  <c r="H4579" i="3"/>
  <c r="H4002" i="3"/>
  <c r="H4278" i="3"/>
  <c r="H4045" i="3"/>
  <c r="H3257" i="3"/>
  <c r="H3421" i="3"/>
  <c r="H2941" i="3"/>
  <c r="H2663" i="3"/>
  <c r="H3100" i="3"/>
  <c r="H4550" i="3"/>
  <c r="H4031" i="3"/>
  <c r="H1811" i="3"/>
  <c r="H2252" i="3"/>
  <c r="H3106" i="3"/>
  <c r="H2703" i="3"/>
  <c r="H4133" i="3"/>
  <c r="H1859" i="3"/>
  <c r="H494" i="3"/>
  <c r="H4789" i="3"/>
  <c r="H2777" i="3"/>
  <c r="H3928" i="3"/>
  <c r="H4230" i="3"/>
  <c r="H4897" i="3"/>
  <c r="H4772" i="3"/>
  <c r="H2604" i="3"/>
  <c r="H4895" i="3"/>
  <c r="H2910" i="3"/>
  <c r="H4457" i="3"/>
  <c r="H1513" i="3"/>
  <c r="H757" i="3"/>
  <c r="H4665" i="3"/>
  <c r="H3278" i="3"/>
  <c r="H3530" i="3"/>
  <c r="H4666" i="3"/>
  <c r="H4036" i="3"/>
  <c r="H4161" i="3"/>
  <c r="H1819" i="3"/>
  <c r="H942" i="3"/>
  <c r="H4896" i="3"/>
  <c r="H3919" i="3"/>
  <c r="H5062" i="3"/>
  <c r="H3065" i="3"/>
  <c r="H4282" i="3"/>
  <c r="H5095" i="3"/>
  <c r="H4892" i="3"/>
  <c r="H4982" i="3"/>
  <c r="H4792" i="3"/>
  <c r="H982" i="3"/>
  <c r="H1684" i="3"/>
  <c r="H4565" i="3"/>
  <c r="H4759" i="3"/>
  <c r="H4604" i="3"/>
  <c r="H3413" i="3"/>
  <c r="H3791" i="3"/>
  <c r="H3765" i="3"/>
  <c r="H2193" i="3"/>
  <c r="H2902" i="3"/>
  <c r="H4530" i="3"/>
  <c r="H3377" i="3"/>
  <c r="H4151" i="3"/>
  <c r="H4952" i="3"/>
  <c r="H3651" i="3"/>
  <c r="H3218" i="3"/>
  <c r="H1004" i="3"/>
  <c r="H4608" i="3"/>
  <c r="H3032" i="3"/>
  <c r="H1598" i="3"/>
  <c r="H2998" i="3"/>
  <c r="H2136" i="3"/>
  <c r="H5011" i="3"/>
  <c r="H4253" i="3"/>
  <c r="H3786" i="3"/>
  <c r="H3079" i="3"/>
  <c r="H4097" i="3"/>
  <c r="H112" i="3"/>
  <c r="H4007" i="3"/>
  <c r="H3196" i="3"/>
  <c r="H4222" i="3"/>
  <c r="H3197" i="3"/>
  <c r="H3946" i="3"/>
  <c r="H1161" i="3"/>
  <c r="H1460" i="3"/>
  <c r="H5059" i="3"/>
  <c r="H3543" i="3"/>
  <c r="H3493" i="3"/>
  <c r="H4208" i="3"/>
  <c r="H4145" i="3"/>
  <c r="H3010" i="3"/>
  <c r="H4900" i="3"/>
  <c r="H1849" i="3"/>
  <c r="H3755" i="3"/>
  <c r="H4683" i="3"/>
  <c r="H767" i="3"/>
  <c r="H754" i="3"/>
  <c r="H872" i="3"/>
  <c r="H4654" i="3"/>
  <c r="H3390" i="3"/>
  <c r="H3299" i="3"/>
  <c r="H2936" i="3"/>
  <c r="H4154" i="3"/>
  <c r="H286" i="3"/>
  <c r="H4954" i="3"/>
  <c r="H4582" i="3"/>
  <c r="H2407" i="3"/>
  <c r="H2332" i="3"/>
  <c r="H987" i="3"/>
  <c r="H4544" i="3"/>
  <c r="H3829" i="3"/>
  <c r="H3291" i="3"/>
  <c r="H190" i="3"/>
  <c r="H3981" i="3"/>
  <c r="H1344" i="3"/>
  <c r="H3925" i="3"/>
  <c r="H221" i="3"/>
  <c r="H3587" i="3"/>
  <c r="H436" i="3"/>
  <c r="H4231" i="3"/>
  <c r="H4669" i="3"/>
  <c r="H2223" i="3"/>
  <c r="H1554" i="3"/>
  <c r="H196" i="3"/>
  <c r="H344" i="3"/>
  <c r="H3220" i="3"/>
  <c r="H104" i="3"/>
  <c r="H3916" i="3"/>
  <c r="H3914" i="3"/>
  <c r="H1983" i="3"/>
  <c r="H3516" i="3"/>
  <c r="H2959" i="3"/>
  <c r="H2050" i="3"/>
  <c r="H3141" i="3"/>
  <c r="H2761" i="3"/>
  <c r="H2878" i="3"/>
  <c r="H5026" i="3"/>
  <c r="H4786" i="3"/>
  <c r="H3966" i="3"/>
  <c r="H4318" i="3"/>
  <c r="H3625" i="3"/>
  <c r="H3231" i="3"/>
  <c r="H4062" i="3"/>
  <c r="H1426" i="3"/>
  <c r="H521" i="3"/>
  <c r="H2628" i="3"/>
  <c r="H4254" i="3"/>
  <c r="H1195" i="3"/>
  <c r="H3840" i="3"/>
  <c r="H3132" i="3"/>
  <c r="H1674" i="3"/>
  <c r="H4616" i="3"/>
  <c r="H910" i="3"/>
  <c r="H194" i="3"/>
  <c r="H147" i="3"/>
  <c r="H3948" i="3"/>
  <c r="H3777" i="3"/>
  <c r="H601" i="3"/>
  <c r="H1795" i="3"/>
  <c r="H3775" i="3"/>
  <c r="H272" i="3"/>
  <c r="H68" i="3"/>
  <c r="H3114" i="3"/>
  <c r="H4500" i="3"/>
  <c r="H2640" i="3"/>
  <c r="H786" i="3"/>
  <c r="H962" i="3"/>
  <c r="H3243" i="3"/>
  <c r="H3656" i="3"/>
  <c r="H3812" i="3"/>
  <c r="H3030" i="3"/>
  <c r="H1926" i="3"/>
  <c r="H1935" i="3"/>
  <c r="H2768" i="3"/>
  <c r="H119" i="3"/>
  <c r="H1756" i="3"/>
  <c r="H4535" i="3"/>
  <c r="H3668" i="3"/>
  <c r="H3565" i="3"/>
  <c r="H4778" i="3"/>
  <c r="H1080" i="3"/>
  <c r="H791" i="3"/>
  <c r="H572" i="3"/>
  <c r="H3753" i="3"/>
  <c r="H3322" i="3"/>
  <c r="H1686" i="3"/>
  <c r="H4494" i="3"/>
  <c r="H3681" i="3"/>
  <c r="H3708" i="3"/>
  <c r="H3054" i="3"/>
  <c r="H1633" i="3"/>
  <c r="H2683" i="3"/>
  <c r="H4856" i="3"/>
  <c r="H875" i="3"/>
  <c r="H1047" i="3"/>
  <c r="H1432" i="3"/>
  <c r="H3270" i="3"/>
  <c r="H4179" i="3"/>
  <c r="H2393" i="3"/>
  <c r="H3542" i="3"/>
  <c r="H1145" i="3"/>
  <c r="H3072" i="3"/>
  <c r="H4277" i="3"/>
  <c r="H4598" i="3"/>
  <c r="H3389" i="3"/>
  <c r="H2698" i="3"/>
  <c r="H2706" i="3"/>
  <c r="H2605" i="3"/>
  <c r="H1583" i="3"/>
  <c r="H4940" i="3"/>
  <c r="H1972" i="3"/>
  <c r="H5071" i="3"/>
  <c r="H3801" i="3"/>
  <c r="H2939" i="3"/>
  <c r="H1658" i="3"/>
  <c r="H2991" i="3"/>
  <c r="H3375" i="3"/>
  <c r="H1708" i="3"/>
  <c r="H2901" i="3"/>
  <c r="H2847" i="3"/>
  <c r="H3552" i="3"/>
  <c r="H4107" i="3"/>
  <c r="H3568" i="3"/>
  <c r="H4034" i="3"/>
  <c r="H4593" i="3"/>
  <c r="H4934" i="3"/>
  <c r="H2989" i="3"/>
  <c r="H4434" i="3"/>
  <c r="H5006" i="3"/>
  <c r="H715" i="3"/>
  <c r="H2355" i="3"/>
  <c r="H4839" i="3"/>
  <c r="H753" i="3"/>
  <c r="H4858" i="3"/>
  <c r="H1740" i="3"/>
  <c r="H4642" i="3"/>
  <c r="H5051" i="3"/>
  <c r="H2473" i="3"/>
  <c r="H2661" i="3"/>
  <c r="H4691" i="3"/>
  <c r="H1786" i="3"/>
  <c r="H4553" i="3"/>
  <c r="H3279" i="3"/>
  <c r="H4209" i="3"/>
  <c r="H504" i="3"/>
  <c r="H4342" i="3"/>
  <c r="H3104" i="3"/>
  <c r="H1862" i="3"/>
  <c r="H2044" i="3"/>
  <c r="H4650" i="3"/>
  <c r="H4924" i="3"/>
  <c r="H3972" i="3"/>
  <c r="H383" i="3"/>
  <c r="H1159" i="3"/>
  <c r="H1978" i="3"/>
  <c r="H3194" i="3"/>
  <c r="H2928" i="3"/>
  <c r="H4850" i="3"/>
  <c r="H642" i="3"/>
  <c r="H3624" i="3"/>
  <c r="H3789" i="3"/>
  <c r="H4848" i="3"/>
  <c r="H4219" i="3"/>
  <c r="H1641" i="3"/>
  <c r="H4137" i="3"/>
  <c r="H1854" i="3"/>
  <c r="H4836" i="3"/>
  <c r="H4872" i="3"/>
  <c r="H2459" i="3"/>
  <c r="H4972" i="3"/>
  <c r="H3994" i="3"/>
  <c r="H4378" i="3"/>
  <c r="H3927" i="3"/>
  <c r="H4060" i="3"/>
  <c r="H2248" i="3"/>
  <c r="H3353" i="3"/>
  <c r="H2084" i="3"/>
  <c r="H3827" i="3"/>
  <c r="H4971" i="3"/>
  <c r="H2296" i="3"/>
  <c r="H4974" i="3"/>
  <c r="H2134" i="3"/>
  <c r="H734" i="3"/>
  <c r="H4344" i="3"/>
  <c r="H2729" i="3"/>
  <c r="H4799" i="3"/>
  <c r="H908" i="3"/>
  <c r="H3576" i="3"/>
  <c r="H2362" i="3"/>
  <c r="H3645" i="3"/>
  <c r="H236" i="3"/>
  <c r="H1790" i="3"/>
  <c r="H1233" i="3"/>
  <c r="H2413" i="3"/>
  <c r="H3687" i="3"/>
  <c r="H1162" i="3"/>
  <c r="H4806" i="3"/>
  <c r="H2204" i="3"/>
  <c r="H4918" i="3"/>
  <c r="H2309" i="3"/>
  <c r="H4942" i="3"/>
  <c r="H3551" i="3"/>
  <c r="H2868" i="3"/>
  <c r="H1929" i="3"/>
  <c r="H2954" i="3"/>
  <c r="H4532" i="3"/>
  <c r="H392" i="3"/>
  <c r="H1682" i="3"/>
  <c r="H885" i="3"/>
  <c r="H2684" i="3"/>
  <c r="H4847" i="3"/>
  <c r="H5047" i="3"/>
  <c r="H4977" i="3"/>
  <c r="H4182" i="3"/>
  <c r="H5083" i="3"/>
  <c r="H2849" i="3"/>
  <c r="H2969" i="3"/>
  <c r="H2857" i="3"/>
  <c r="H4701" i="3"/>
  <c r="H2887" i="3"/>
  <c r="H3292" i="3"/>
  <c r="H5070" i="3"/>
  <c r="H2967" i="3"/>
  <c r="H2875" i="3"/>
  <c r="H1190" i="3"/>
  <c r="H4415" i="3"/>
  <c r="H3452" i="3"/>
  <c r="H701" i="3"/>
  <c r="H2109" i="3"/>
  <c r="H1783" i="3"/>
  <c r="H3405" i="3"/>
  <c r="H1905" i="3"/>
  <c r="H843" i="3"/>
  <c r="H4922" i="3"/>
  <c r="H2038" i="3"/>
  <c r="H2760" i="3"/>
  <c r="H663" i="3"/>
  <c r="H4803" i="3"/>
  <c r="H3227" i="3"/>
  <c r="H3969" i="3"/>
  <c r="H1945" i="3"/>
  <c r="H5078" i="3"/>
  <c r="H3140" i="3"/>
  <c r="H3119" i="3"/>
  <c r="H3334" i="3"/>
  <c r="H3975" i="3"/>
  <c r="H1844" i="3"/>
  <c r="H2782" i="3"/>
  <c r="H2970" i="3"/>
  <c r="H3641" i="3"/>
  <c r="H961" i="3"/>
  <c r="H4343" i="3"/>
  <c r="H3896" i="3"/>
  <c r="H2540" i="3"/>
  <c r="H3883" i="3"/>
  <c r="H3843" i="3"/>
  <c r="H1499" i="3"/>
  <c r="H4115" i="3"/>
  <c r="H3558" i="3"/>
  <c r="H3691" i="3"/>
  <c r="H3350" i="3"/>
  <c r="H1442" i="3"/>
  <c r="H4866" i="3"/>
  <c r="H765" i="3"/>
  <c r="H4865" i="3"/>
  <c r="H2805" i="3"/>
  <c r="H2780" i="3"/>
  <c r="H41" i="3"/>
  <c r="H3802" i="3"/>
  <c r="H1106" i="3"/>
  <c r="H2549" i="3"/>
  <c r="H1427" i="3"/>
  <c r="H38" i="3"/>
  <c r="H1881" i="3"/>
  <c r="H1422" i="3"/>
  <c r="H4124" i="3"/>
  <c r="H237" i="3"/>
  <c r="H3863" i="3"/>
  <c r="H3662" i="3"/>
  <c r="H1569" i="3"/>
  <c r="H2141" i="3"/>
  <c r="H1665" i="3"/>
  <c r="H4338" i="3"/>
  <c r="H3134" i="3"/>
  <c r="H2350" i="3"/>
  <c r="H1661" i="3"/>
  <c r="H1687" i="3"/>
  <c r="H4835" i="3"/>
  <c r="H4279" i="3"/>
  <c r="H856" i="3"/>
  <c r="H2464" i="3"/>
  <c r="H4667" i="3"/>
  <c r="H865" i="3"/>
  <c r="H2356" i="3"/>
  <c r="H2345" i="3"/>
  <c r="H4916" i="3"/>
  <c r="H581" i="3"/>
  <c r="H2905" i="3"/>
  <c r="H703" i="3"/>
  <c r="H2260" i="3"/>
  <c r="H1356" i="3"/>
  <c r="H1118" i="3"/>
  <c r="H78" i="3"/>
  <c r="H441" i="3"/>
  <c r="H4516" i="3"/>
  <c r="H2241" i="3"/>
  <c r="H2835" i="3"/>
  <c r="H4827" i="3"/>
  <c r="H3319" i="3"/>
  <c r="H3900" i="3"/>
  <c r="I3900" i="3" s="1"/>
  <c r="H1374" i="3"/>
  <c r="H1922" i="3"/>
  <c r="H76" i="3"/>
  <c r="H4156" i="3"/>
  <c r="H598" i="3"/>
  <c r="H3110" i="3"/>
  <c r="H3570" i="3"/>
  <c r="H4880" i="3"/>
  <c r="H1112" i="3"/>
  <c r="H3228" i="3"/>
  <c r="H2801" i="3"/>
  <c r="H1083" i="3"/>
  <c r="H2086" i="3"/>
  <c r="H2432" i="3"/>
  <c r="H975" i="3"/>
  <c r="H824" i="3"/>
  <c r="H3947" i="3"/>
  <c r="H1685" i="3"/>
  <c r="H3172" i="3"/>
  <c r="H1545" i="3"/>
  <c r="H517" i="3"/>
  <c r="H4204" i="3"/>
  <c r="H1387" i="3"/>
  <c r="H3739" i="3"/>
  <c r="H2466" i="3"/>
  <c r="H4428" i="3"/>
  <c r="H198" i="3"/>
  <c r="H4180" i="3"/>
  <c r="H4720" i="3"/>
  <c r="H4243" i="3"/>
  <c r="H2968" i="3"/>
  <c r="H3581" i="3"/>
  <c r="H4540" i="3"/>
  <c r="H4576" i="3"/>
  <c r="H2955" i="3"/>
  <c r="H4403" i="3"/>
  <c r="H4502" i="3"/>
  <c r="H22" i="3"/>
  <c r="H4623" i="3"/>
  <c r="H39" i="3"/>
  <c r="H4465" i="3"/>
  <c r="H5111" i="3"/>
  <c r="H4461" i="3"/>
  <c r="H3138" i="3"/>
  <c r="H4414" i="3"/>
  <c r="H3744" i="3"/>
  <c r="H4557" i="3"/>
  <c r="H3629" i="3"/>
  <c r="H4586" i="3"/>
  <c r="H2054" i="3"/>
  <c r="H3356" i="3"/>
  <c r="H3951" i="3"/>
  <c r="H4030" i="3"/>
  <c r="H4163" i="3"/>
  <c r="H3098" i="3"/>
  <c r="H3420" i="3"/>
  <c r="H4570" i="3"/>
  <c r="H3531" i="3"/>
  <c r="H1634" i="3"/>
  <c r="H4730" i="3"/>
  <c r="H3233" i="3"/>
  <c r="H5036" i="3"/>
  <c r="H4618" i="3"/>
  <c r="H4521" i="3"/>
  <c r="H1663" i="3"/>
  <c r="H3097" i="3"/>
  <c r="H4817" i="3"/>
  <c r="H4795" i="3"/>
  <c r="H3553" i="3"/>
  <c r="H2230" i="3"/>
  <c r="H2727" i="3"/>
  <c r="H806" i="3"/>
  <c r="H3889" i="3"/>
  <c r="H1458" i="3"/>
  <c r="H3081" i="3"/>
  <c r="H2930" i="3"/>
  <c r="H4738" i="3"/>
  <c r="H4729" i="3"/>
  <c r="H2328" i="3"/>
  <c r="H2474" i="3"/>
  <c r="H3459" i="3"/>
  <c r="H4157" i="3"/>
  <c r="H1851" i="3"/>
  <c r="H1814" i="3"/>
  <c r="H2015" i="3"/>
  <c r="H741" i="3"/>
  <c r="H4751" i="3"/>
  <c r="H1540" i="3"/>
  <c r="H3935" i="3"/>
  <c r="H3403" i="3"/>
  <c r="H3256" i="3"/>
  <c r="H568" i="3"/>
  <c r="H2784" i="3"/>
  <c r="H2186" i="3"/>
  <c r="H4526" i="3"/>
  <c r="H1806" i="3"/>
  <c r="H2886" i="3"/>
  <c r="H2646" i="3"/>
  <c r="H3262" i="3"/>
  <c r="H1131" i="3"/>
  <c r="H2926" i="3"/>
  <c r="H4383" i="3"/>
  <c r="H2385" i="3"/>
  <c r="H2286" i="3"/>
  <c r="H4307" i="3"/>
  <c r="H4822" i="3"/>
  <c r="H1341" i="3"/>
  <c r="H2493" i="3"/>
  <c r="H4743" i="3"/>
  <c r="H1122" i="3"/>
  <c r="H5122" i="3"/>
  <c r="H3590" i="3"/>
  <c r="H5107" i="3"/>
  <c r="H4708" i="3"/>
  <c r="H2748" i="3"/>
  <c r="H3170" i="3"/>
  <c r="H3246" i="3"/>
  <c r="H1759" i="3"/>
  <c r="H1078" i="3"/>
  <c r="H3872" i="3"/>
  <c r="H2066" i="3"/>
  <c r="H1152" i="3"/>
  <c r="H922" i="3"/>
  <c r="H2743" i="3"/>
  <c r="H3854" i="3"/>
  <c r="H2434" i="3"/>
  <c r="H740" i="3"/>
  <c r="H1469" i="3"/>
  <c r="H1208" i="3"/>
  <c r="H3794" i="3"/>
  <c r="H3917" i="3"/>
  <c r="H4109" i="3"/>
  <c r="H3451" i="3"/>
  <c r="H3380" i="3"/>
  <c r="H3512" i="3"/>
  <c r="H966" i="3"/>
  <c r="H5033" i="3"/>
  <c r="H4113" i="3"/>
  <c r="H900" i="3"/>
  <c r="H2871" i="3"/>
  <c r="H92" i="3"/>
  <c r="H1135" i="3"/>
  <c r="H3175" i="3"/>
  <c r="H4010" i="3"/>
  <c r="H3996" i="3"/>
  <c r="H4920" i="3"/>
  <c r="H1874" i="3"/>
  <c r="H4229" i="3"/>
  <c r="H1649" i="3"/>
  <c r="H3221" i="3"/>
  <c r="H1785" i="3"/>
  <c r="H1444" i="3"/>
  <c r="H251" i="3"/>
  <c r="H780" i="3"/>
  <c r="H1170" i="3"/>
  <c r="H2692" i="3"/>
  <c r="H679" i="3"/>
  <c r="H4752" i="3"/>
  <c r="H2610" i="3"/>
  <c r="H1097" i="3"/>
  <c r="H2624" i="3"/>
  <c r="H3448" i="3"/>
  <c r="H4561" i="3"/>
  <c r="H826" i="3"/>
  <c r="H1229" i="3"/>
  <c r="H4566" i="3"/>
  <c r="H524" i="3"/>
  <c r="H2943" i="3"/>
  <c r="H3944" i="3"/>
  <c r="H1788" i="3"/>
  <c r="H2913" i="3"/>
  <c r="H4970" i="3"/>
  <c r="H2087" i="3"/>
  <c r="H2614" i="3"/>
  <c r="H4760" i="3"/>
  <c r="H1948" i="3"/>
  <c r="H421" i="3"/>
  <c r="H1765" i="3"/>
  <c r="H442" i="3"/>
  <c r="H4102" i="3"/>
  <c r="H2907" i="3"/>
  <c r="H1717" i="3"/>
  <c r="H2783" i="3"/>
  <c r="H2225" i="3"/>
  <c r="H2121" i="3"/>
  <c r="H1897" i="3"/>
  <c r="H2855" i="3"/>
  <c r="H2367" i="3"/>
  <c r="H1454" i="3"/>
  <c r="H1322" i="3"/>
  <c r="H1343" i="3"/>
  <c r="H3095" i="3"/>
  <c r="H3539" i="3"/>
  <c r="H4022" i="3"/>
  <c r="H4818" i="3"/>
  <c r="H4946" i="3"/>
  <c r="H419" i="3"/>
  <c r="H3752" i="3"/>
  <c r="H1306" i="3"/>
  <c r="H1647" i="3"/>
  <c r="H3450" i="3"/>
  <c r="H2940" i="3"/>
  <c r="H1599" i="3"/>
  <c r="H3873" i="3"/>
  <c r="H4784" i="3"/>
  <c r="H1892" i="3"/>
  <c r="H5050" i="3"/>
  <c r="H691" i="3"/>
  <c r="H3830" i="3"/>
  <c r="H533" i="3"/>
  <c r="H3844" i="3"/>
  <c r="H660" i="3"/>
  <c r="H2224" i="3"/>
  <c r="H2196" i="3"/>
  <c r="H2708" i="3"/>
  <c r="H4564" i="3"/>
  <c r="H1754" i="3"/>
  <c r="H4511" i="3"/>
  <c r="H1252" i="3"/>
  <c r="H3083" i="3"/>
  <c r="H4829" i="3"/>
  <c r="H1155" i="3"/>
  <c r="H3816" i="3"/>
  <c r="H3931" i="3"/>
  <c r="H3027" i="3"/>
  <c r="H4237" i="3"/>
  <c r="H3137" i="3"/>
  <c r="H1296" i="3"/>
  <c r="H3831" i="3"/>
  <c r="H4706" i="3"/>
  <c r="H3344" i="3"/>
  <c r="H322" i="3"/>
  <c r="H1057" i="3"/>
  <c r="H4509" i="3"/>
  <c r="H412" i="3"/>
  <c r="H2043" i="3"/>
  <c r="H3650" i="3"/>
  <c r="H4088" i="3"/>
  <c r="H1588" i="3"/>
  <c r="H3826" i="3"/>
  <c r="H473" i="3"/>
  <c r="H912" i="3"/>
  <c r="H3359" i="3"/>
  <c r="H187" i="3"/>
  <c r="H3384" i="3"/>
  <c r="H4027" i="3"/>
  <c r="H4170" i="3"/>
  <c r="H510" i="3"/>
  <c r="H1789" i="3"/>
  <c r="H2990" i="3"/>
  <c r="H1495" i="3"/>
  <c r="H1942" i="3"/>
  <c r="H1430" i="3"/>
  <c r="H3912" i="3"/>
  <c r="H1589" i="3"/>
  <c r="H1925" i="3"/>
  <c r="H984" i="3"/>
  <c r="H3988" i="3"/>
  <c r="H3550" i="3"/>
  <c r="H4571" i="3"/>
  <c r="H5027" i="3"/>
  <c r="H3894" i="3"/>
  <c r="H4606" i="3"/>
  <c r="H2480" i="3"/>
  <c r="H2542" i="3"/>
  <c r="H4527" i="3"/>
  <c r="H536" i="3"/>
  <c r="H1261" i="3"/>
  <c r="H3515" i="3"/>
  <c r="H3967" i="3"/>
  <c r="H4416" i="3"/>
  <c r="H2956" i="3"/>
  <c r="H2010" i="3"/>
  <c r="H1643" i="3"/>
  <c r="H4501" i="3"/>
  <c r="H574" i="3"/>
  <c r="H1451" i="3"/>
  <c r="H1927" i="3"/>
  <c r="H1448" i="3"/>
  <c r="H1802" i="3"/>
  <c r="H2405" i="3"/>
  <c r="H3115" i="3"/>
  <c r="H870" i="3"/>
  <c r="H4525" i="3"/>
  <c r="H702" i="3"/>
  <c r="H492" i="3"/>
  <c r="H3697" i="3"/>
  <c r="H2418" i="3"/>
  <c r="H3572" i="3"/>
  <c r="H3644" i="3"/>
  <c r="H2756" i="3"/>
  <c r="H586" i="3"/>
  <c r="H4014" i="3"/>
  <c r="H3192" i="3"/>
  <c r="H4780" i="3"/>
  <c r="H2369" i="3"/>
  <c r="H583" i="3"/>
  <c r="H1987" i="3"/>
  <c r="H3398" i="3"/>
  <c r="H5048" i="3"/>
  <c r="H4731" i="3"/>
  <c r="H407" i="3"/>
  <c r="H490" i="3"/>
  <c r="H5040" i="3"/>
  <c r="H4798" i="3"/>
  <c r="H3954" i="3"/>
  <c r="H2283" i="3"/>
  <c r="H4514" i="3"/>
  <c r="H311" i="3"/>
  <c r="H4595" i="3"/>
  <c r="H4574" i="3"/>
  <c r="H4192" i="3"/>
  <c r="H459" i="3"/>
  <c r="H4891" i="3"/>
  <c r="H4173" i="3"/>
  <c r="H4556" i="3"/>
  <c r="H3762" i="3"/>
  <c r="H3898" i="3"/>
  <c r="H3577" i="3"/>
  <c r="H2619" i="3"/>
  <c r="H4787" i="3"/>
  <c r="H779" i="3"/>
  <c r="H4816" i="3"/>
  <c r="H3678" i="3"/>
  <c r="H2164" i="3"/>
  <c r="H2450" i="3"/>
  <c r="H1035" i="3"/>
  <c r="H3253" i="3"/>
  <c r="H4973" i="3"/>
  <c r="H4407" i="3"/>
  <c r="H1809" i="3"/>
  <c r="H4607" i="3"/>
  <c r="H3158" i="3"/>
  <c r="H2147" i="3"/>
  <c r="H493" i="3"/>
  <c r="H3494" i="3"/>
  <c r="H3583" i="3"/>
  <c r="H129" i="3"/>
  <c r="H3492" i="3"/>
  <c r="H4854" i="3"/>
  <c r="H4035" i="3"/>
  <c r="H3476" i="3"/>
  <c r="H673" i="3"/>
  <c r="H405" i="3"/>
  <c r="H4040" i="3"/>
  <c r="H1591" i="3"/>
  <c r="H4315" i="3"/>
  <c r="H1906" i="3"/>
  <c r="H1830" i="3"/>
  <c r="H5030" i="3"/>
  <c r="H81" i="3"/>
  <c r="H1792" i="3"/>
  <c r="H3680" i="3"/>
  <c r="H2687" i="3"/>
  <c r="H3397" i="3"/>
  <c r="H2917" i="3"/>
  <c r="H3740" i="3"/>
  <c r="H3722" i="3"/>
  <c r="H2294" i="3"/>
  <c r="H3112" i="3"/>
  <c r="H477" i="3"/>
  <c r="H531" i="3"/>
  <c r="H3454" i="3"/>
  <c r="H3201" i="3"/>
  <c r="H4600" i="3"/>
  <c r="H4049" i="3"/>
  <c r="H4274" i="3"/>
  <c r="H4853" i="3"/>
  <c r="H2427" i="3"/>
  <c r="H868" i="3"/>
  <c r="H648" i="3"/>
  <c r="H2951" i="3"/>
  <c r="H1848" i="3"/>
  <c r="H4584" i="3"/>
  <c r="H3950" i="3"/>
  <c r="H3275" i="3"/>
  <c r="H890" i="3"/>
  <c r="H544" i="3"/>
  <c r="H379" i="3"/>
  <c r="H2111" i="3"/>
  <c r="H2019" i="3"/>
  <c r="H519" i="3"/>
  <c r="H3971" i="3"/>
  <c r="H2289" i="3"/>
  <c r="H4716" i="3"/>
  <c r="H3418" i="3"/>
  <c r="H1105" i="3"/>
  <c r="H437" i="3"/>
  <c r="H267" i="3"/>
  <c r="H2236" i="3"/>
  <c r="H2481" i="3"/>
  <c r="H1990" i="3"/>
  <c r="H4773" i="3"/>
  <c r="H4220" i="3"/>
  <c r="H848" i="3"/>
  <c r="H4995" i="3"/>
  <c r="H4867" i="3"/>
  <c r="H4394" i="3"/>
  <c r="H2390" i="3"/>
  <c r="H3501" i="3"/>
  <c r="H93" i="3"/>
  <c r="H763" i="3"/>
  <c r="H2479" i="3"/>
  <c r="H4445" i="3"/>
  <c r="H3828" i="3"/>
  <c r="H1884" i="3"/>
  <c r="H90" i="3"/>
  <c r="H3041" i="3"/>
  <c r="H339" i="3"/>
  <c r="H3603" i="3"/>
  <c r="H2769" i="3"/>
  <c r="H4750" i="3"/>
  <c r="H3005" i="3"/>
  <c r="H4436" i="3"/>
  <c r="H305" i="3"/>
  <c r="H1601" i="3"/>
  <c r="H1771" i="3"/>
  <c r="H3164" i="3"/>
  <c r="H5127" i="3"/>
  <c r="H4188" i="3"/>
  <c r="H4603" i="3"/>
  <c r="H2472" i="3"/>
  <c r="H3932" i="3"/>
  <c r="H2187" i="3"/>
  <c r="H2879" i="3"/>
  <c r="H2079" i="3"/>
  <c r="H125" i="3"/>
  <c r="H4703" i="3"/>
  <c r="H1110" i="3"/>
  <c r="H887" i="3"/>
  <c r="H4967" i="3"/>
  <c r="H1396" i="3"/>
  <c r="H1837" i="3"/>
  <c r="H469" i="3"/>
  <c r="H4656" i="3"/>
  <c r="H1701" i="3"/>
  <c r="H2950" i="3"/>
  <c r="H4547" i="3"/>
  <c r="H1259" i="3"/>
  <c r="H2850" i="3"/>
  <c r="H889" i="3"/>
  <c r="H4909" i="3"/>
  <c r="H3677" i="3"/>
  <c r="H3620" i="3"/>
  <c r="H1596" i="3"/>
  <c r="H3589" i="3"/>
  <c r="H4852" i="3"/>
  <c r="H618" i="3"/>
  <c r="H605" i="3"/>
  <c r="H507" i="3"/>
  <c r="H4983" i="3"/>
  <c r="H476" i="3"/>
  <c r="H2358" i="3"/>
  <c r="H161" i="3"/>
  <c r="H4006" i="3"/>
  <c r="H901" i="3"/>
  <c r="H2980" i="3"/>
  <c r="H214" i="3"/>
  <c r="H3449" i="3"/>
  <c r="H4411" i="3"/>
  <c r="H3365" i="3"/>
  <c r="H5102" i="3"/>
  <c r="H818" i="3"/>
  <c r="H2359" i="3"/>
  <c r="H1393" i="3"/>
  <c r="H1194" i="3"/>
  <c r="H3430" i="3"/>
  <c r="H4178" i="3"/>
  <c r="H3750" i="3"/>
  <c r="H2870" i="3"/>
  <c r="H301" i="3"/>
  <c r="H2170" i="3"/>
  <c r="H3666" i="3"/>
  <c r="H4704" i="3"/>
  <c r="H916" i="3"/>
  <c r="H3631" i="3"/>
  <c r="H270" i="3"/>
  <c r="H4420" i="3"/>
  <c r="H3487" i="3"/>
  <c r="H263" i="3"/>
  <c r="H259" i="3"/>
  <c r="H467" i="3"/>
  <c r="H3458" i="3"/>
  <c r="H1577" i="3"/>
  <c r="H4482" i="3"/>
  <c r="H4681" i="3"/>
  <c r="H627" i="3"/>
  <c r="H1623" i="3"/>
  <c r="H3936" i="3"/>
  <c r="H1300" i="3"/>
  <c r="H3690" i="3"/>
  <c r="H2063" i="3"/>
  <c r="H140" i="3"/>
  <c r="H1822" i="3"/>
  <c r="H2247" i="3"/>
  <c r="H2985" i="3"/>
  <c r="H708" i="3"/>
  <c r="H3211" i="3"/>
  <c r="H2997" i="3"/>
  <c r="H4862" i="3"/>
  <c r="H4026" i="3"/>
  <c r="H4599" i="3"/>
  <c r="H3632" i="3"/>
  <c r="H4024" i="3"/>
  <c r="H2351" i="3"/>
  <c r="H2653" i="3"/>
  <c r="H3387" i="3"/>
  <c r="H73" i="3"/>
  <c r="H4240" i="3"/>
  <c r="H2417" i="3"/>
  <c r="H1648" i="3"/>
  <c r="H4196" i="3"/>
  <c r="H3960" i="3"/>
  <c r="H5072" i="3"/>
  <c r="H2883" i="3"/>
  <c r="H3330" i="3"/>
  <c r="H3664" i="3"/>
  <c r="H1104" i="3"/>
  <c r="H3214" i="3"/>
  <c r="H4227" i="3"/>
  <c r="H3949" i="3"/>
  <c r="H4470" i="3"/>
  <c r="H1865" i="3"/>
  <c r="H2251" i="3"/>
  <c r="H797" i="3"/>
  <c r="H616" i="3"/>
  <c r="H1055" i="3"/>
  <c r="H4740" i="3"/>
  <c r="H2463" i="3"/>
  <c r="H2222" i="3"/>
  <c r="H3784" i="3"/>
  <c r="H4285" i="3"/>
  <c r="H114" i="3"/>
  <c r="H3992" i="3"/>
  <c r="H1518" i="3"/>
  <c r="H3846" i="3"/>
  <c r="H2999" i="3"/>
  <c r="H1321" i="3"/>
  <c r="H88" i="3"/>
  <c r="H4223" i="3"/>
  <c r="H2372" i="3"/>
  <c r="H790" i="3"/>
  <c r="H3224" i="3"/>
  <c r="H3571" i="3"/>
  <c r="H750" i="3"/>
  <c r="H4351" i="3"/>
  <c r="H2794" i="3"/>
  <c r="H3181" i="3"/>
  <c r="H3456" i="3"/>
  <c r="H4677" i="3"/>
  <c r="H4018" i="3"/>
  <c r="H2512" i="3"/>
  <c r="H705" i="3"/>
  <c r="H192" i="3"/>
  <c r="H1614" i="3"/>
  <c r="H2438" i="3"/>
  <c r="H1657" i="3"/>
  <c r="H1757" i="3"/>
  <c r="H3511" i="3"/>
  <c r="H4861" i="3"/>
  <c r="H668" i="3"/>
  <c r="H63" i="3"/>
  <c r="H1218" i="3"/>
  <c r="H136" i="3"/>
  <c r="H4693" i="3"/>
  <c r="H1500" i="3"/>
  <c r="H610" i="3"/>
  <c r="H4831" i="3"/>
  <c r="H687" i="3"/>
  <c r="H1603" i="3"/>
  <c r="H3703" i="3"/>
  <c r="H111" i="3"/>
  <c r="H608" i="3"/>
  <c r="H67" i="3"/>
  <c r="H1833" i="3"/>
  <c r="H2552" i="3"/>
  <c r="H1475" i="3"/>
  <c r="H1030" i="3"/>
  <c r="H716" i="3"/>
  <c r="H3033" i="3"/>
  <c r="H4776" i="3"/>
  <c r="H4105" i="3"/>
  <c r="H1310" i="3"/>
  <c r="H3803" i="3"/>
  <c r="H4390" i="3"/>
  <c r="H969" i="3"/>
  <c r="H151" i="3"/>
  <c r="H2452" i="3"/>
  <c r="H3423" i="3"/>
  <c r="H3606" i="3"/>
  <c r="H376" i="3"/>
  <c r="H4096" i="3"/>
  <c r="H4352" i="3"/>
  <c r="H529" i="3"/>
  <c r="H4498" i="3"/>
  <c r="H3835" i="3"/>
  <c r="H4292" i="3"/>
  <c r="H738" i="3"/>
  <c r="H4158" i="3"/>
  <c r="H3285" i="3"/>
  <c r="H2796" i="3"/>
  <c r="H3619" i="3"/>
  <c r="H1808" i="3"/>
  <c r="H1323" i="3"/>
  <c r="H2246" i="3"/>
  <c r="H126" i="3"/>
  <c r="H227" i="3"/>
  <c r="H2421" i="3"/>
  <c r="H3091" i="3"/>
  <c r="H4960" i="3"/>
  <c r="H3149" i="3"/>
  <c r="H3276" i="3"/>
  <c r="H5097" i="3"/>
  <c r="H3320" i="3"/>
  <c r="H20" i="3"/>
  <c r="H3566" i="3"/>
  <c r="H245" i="3"/>
  <c r="H2890" i="3"/>
  <c r="H1253" i="3"/>
  <c r="H1712" i="3"/>
  <c r="H4046" i="3"/>
  <c r="H1153" i="3"/>
  <c r="H4476" i="3"/>
  <c r="H981" i="3"/>
  <c r="H2341" i="3"/>
  <c r="H4218" i="3"/>
  <c r="H2803" i="3"/>
  <c r="H747" i="3"/>
  <c r="H2256" i="3"/>
  <c r="H466" i="3"/>
  <c r="H1470" i="3"/>
  <c r="H4244" i="3"/>
  <c r="H4671" i="3"/>
  <c r="H1480" i="3"/>
  <c r="H2946" i="3"/>
  <c r="H456" i="3"/>
  <c r="H2546" i="3"/>
  <c r="H869" i="3"/>
  <c r="H4463" i="3"/>
  <c r="H4456" i="3"/>
  <c r="H1383" i="3"/>
  <c r="H1526" i="3"/>
  <c r="H239" i="3"/>
  <c r="H3136" i="3"/>
  <c r="H974" i="3"/>
  <c r="H4639" i="3"/>
  <c r="H3884" i="3"/>
  <c r="H312" i="3"/>
  <c r="H1376" i="3"/>
  <c r="H4247" i="3"/>
  <c r="H3308" i="3"/>
  <c r="H283" i="3"/>
  <c r="H2116" i="3"/>
  <c r="H2631" i="3"/>
  <c r="H4432" i="3"/>
  <c r="H2923" i="3"/>
  <c r="H4303" i="3"/>
  <c r="H4612" i="3"/>
  <c r="H3741" i="3"/>
  <c r="H228" i="3"/>
  <c r="H4471" i="3"/>
  <c r="H1446" i="3"/>
  <c r="H3945" i="3"/>
  <c r="H2384" i="3"/>
  <c r="H1827" i="3"/>
  <c r="H1618" i="3"/>
  <c r="H4245" i="3"/>
  <c r="H976" i="3"/>
  <c r="H3177" i="3"/>
  <c r="H238" i="3"/>
  <c r="H4092" i="3"/>
  <c r="H2766" i="3"/>
  <c r="H3475" i="3"/>
  <c r="H3341" i="3"/>
  <c r="H1257" i="3"/>
  <c r="H2779" i="3"/>
  <c r="H2885" i="3"/>
  <c r="H2244" i="3"/>
  <c r="H4887" i="3"/>
  <c r="H4141" i="3"/>
  <c r="H2816" i="3"/>
  <c r="H3922" i="3"/>
  <c r="H4443" i="3"/>
  <c r="H3126" i="3"/>
  <c r="H1930" i="3"/>
  <c r="H2757" i="3"/>
  <c r="H2374" i="3"/>
  <c r="H3559" i="3"/>
  <c r="H4066" i="3"/>
  <c r="H1818" i="3"/>
  <c r="H2088" i="3"/>
  <c r="H4350" i="3"/>
  <c r="H422" i="3"/>
  <c r="H3483" i="3"/>
  <c r="H1774" i="3"/>
  <c r="H4986" i="3"/>
  <c r="H2636" i="3"/>
  <c r="H2734" i="3"/>
  <c r="H4874" i="3"/>
  <c r="H712" i="3"/>
  <c r="H3331" i="3"/>
  <c r="H5034" i="3"/>
  <c r="H4646" i="3"/>
  <c r="H3392" i="3"/>
  <c r="H902" i="3"/>
  <c r="H4663" i="3"/>
  <c r="H2243" i="3"/>
  <c r="H152" i="3"/>
  <c r="H5058" i="3"/>
  <c r="H4551" i="3"/>
  <c r="H4232" i="3"/>
  <c r="H4477" i="3"/>
  <c r="H508" i="3"/>
  <c r="H3940" i="3"/>
  <c r="H4548" i="3"/>
  <c r="H1332" i="3"/>
  <c r="H2639" i="3"/>
  <c r="H3133" i="3"/>
  <c r="H2008" i="3"/>
  <c r="H3742" i="3"/>
  <c r="H1908" i="3"/>
  <c r="H595" i="3"/>
  <c r="H3337" i="3"/>
  <c r="H2828" i="3"/>
  <c r="H646" i="3"/>
  <c r="H2705" i="3"/>
  <c r="H2074" i="3"/>
  <c r="H4926" i="3"/>
  <c r="H4690" i="3"/>
  <c r="H3234" i="3"/>
  <c r="H2468" i="3"/>
  <c r="H1180" i="3"/>
  <c r="H829" i="3"/>
  <c r="H2330" i="3"/>
  <c r="H3921" i="3"/>
  <c r="H2899" i="3"/>
  <c r="H2329" i="3"/>
  <c r="H146" i="3"/>
  <c r="H1481" i="3"/>
  <c r="H3190" i="3"/>
  <c r="H3574" i="3"/>
  <c r="H2009" i="3"/>
  <c r="H876" i="3"/>
  <c r="H2132" i="3"/>
  <c r="H602" i="3"/>
  <c r="H2852" i="3"/>
  <c r="H3707" i="3"/>
  <c r="H2325" i="3"/>
  <c r="H4130" i="3"/>
  <c r="H2059" i="3"/>
  <c r="H3987" i="3"/>
  <c r="H4487" i="3"/>
  <c r="H2383" i="3"/>
  <c r="H3342" i="3"/>
  <c r="H4699" i="3"/>
  <c r="H764" i="3"/>
  <c r="H2490" i="3"/>
  <c r="H3657" i="3"/>
  <c r="H2843" i="3"/>
  <c r="H4695" i="3"/>
  <c r="H3339" i="3"/>
  <c r="H3604" i="3"/>
  <c r="H2638" i="3"/>
  <c r="H4674" i="3"/>
  <c r="H337" i="3"/>
  <c r="H4029" i="3"/>
  <c r="H1666" i="3"/>
  <c r="H718" i="3"/>
  <c r="H2324" i="3"/>
  <c r="H1592" i="3"/>
  <c r="H72" i="3"/>
  <c r="H4322" i="3"/>
  <c r="H1394" i="3"/>
  <c r="H2771" i="3"/>
  <c r="H2444" i="3"/>
  <c r="H556" i="3"/>
  <c r="H4950" i="3"/>
  <c r="H2075" i="3"/>
  <c r="H5066" i="3"/>
  <c r="H4198" i="3"/>
  <c r="H4056" i="3"/>
  <c r="H3630" i="3"/>
  <c r="H2314" i="3"/>
  <c r="H1156" i="3"/>
  <c r="H4685" i="3"/>
  <c r="H4255" i="3"/>
  <c r="H4283" i="3"/>
  <c r="H3223" i="3"/>
  <c r="H2234" i="3"/>
  <c r="H3836" i="3"/>
  <c r="H2254" i="3"/>
  <c r="H3941" i="3"/>
  <c r="H5039" i="3"/>
  <c r="H1121" i="3"/>
  <c r="H1297" i="3"/>
  <c r="H1775" i="3"/>
  <c r="H803" i="3"/>
  <c r="H486" i="3"/>
  <c r="H2772" i="3"/>
  <c r="H4449" i="3"/>
  <c r="H233" i="3"/>
  <c r="H664" i="3"/>
  <c r="H2553" i="3"/>
  <c r="H2320" i="3"/>
  <c r="H3486" i="3"/>
  <c r="H157" i="3"/>
  <c r="H4345" i="3"/>
  <c r="H653" i="3"/>
  <c r="H2284" i="3"/>
  <c r="H3675" i="3"/>
  <c r="H3723" i="3"/>
  <c r="H4398" i="3"/>
  <c r="H1703" i="3"/>
  <c r="H2316" i="3"/>
  <c r="H1001" i="3"/>
  <c r="H3326" i="3"/>
  <c r="H2601" i="3"/>
  <c r="H3688" i="3"/>
  <c r="H3776" i="3"/>
  <c r="H641" i="3"/>
  <c r="H550" i="3"/>
  <c r="H3612" i="3"/>
  <c r="H1593" i="3"/>
  <c r="H785" i="3"/>
  <c r="H2979" i="3"/>
  <c r="H2183" i="3"/>
  <c r="H783" i="3"/>
  <c r="H3929" i="3"/>
  <c r="H1496" i="3"/>
  <c r="H3173" i="3"/>
  <c r="H694" i="3"/>
  <c r="H455" i="3"/>
  <c r="H368" i="3"/>
  <c r="H3759" i="3"/>
  <c r="H1914" i="3"/>
  <c r="H149" i="3"/>
  <c r="H4956" i="3"/>
  <c r="H3507" i="3"/>
  <c r="H661" i="3"/>
  <c r="H2741" i="3"/>
  <c r="H269" i="3"/>
  <c r="H4724" i="3"/>
  <c r="H1371" i="3"/>
  <c r="H3159" i="3"/>
  <c r="H1472" i="3"/>
  <c r="H4314" i="3"/>
  <c r="H834" i="3"/>
  <c r="H4259" i="3"/>
  <c r="H80" i="3"/>
  <c r="H520" i="3"/>
  <c r="H1163" i="3"/>
  <c r="H3642" i="3"/>
  <c r="H2873" i="3"/>
  <c r="H789" i="3"/>
  <c r="H4284" i="3"/>
  <c r="H2842" i="3"/>
  <c r="H3683" i="3"/>
  <c r="H690" i="3"/>
  <c r="H5068" i="3"/>
  <c r="H2130" i="3"/>
  <c r="H306" i="3"/>
  <c r="H1886" i="3"/>
  <c r="H230" i="3"/>
  <c r="H2323" i="3"/>
  <c r="H1117" i="3"/>
  <c r="H4549" i="3"/>
  <c r="H450" i="3"/>
  <c r="H2046" i="3"/>
  <c r="H4399" i="3"/>
  <c r="H1672" i="3"/>
  <c r="H2403" i="3"/>
  <c r="H960" i="3"/>
  <c r="H2379" i="3"/>
  <c r="H3400" i="3"/>
  <c r="H1188" i="3"/>
  <c r="H4981" i="3"/>
  <c r="H1605" i="3"/>
  <c r="H1918" i="3"/>
  <c r="H2161" i="3"/>
  <c r="H3899" i="3"/>
  <c r="H2304" i="3"/>
  <c r="H3910" i="3"/>
  <c r="H2215" i="3"/>
  <c r="H3554" i="3"/>
  <c r="H2908" i="3"/>
  <c r="H4041" i="3"/>
  <c r="H1547" i="3"/>
  <c r="H426" i="3"/>
  <c r="H1580" i="3"/>
  <c r="H398" i="3"/>
  <c r="H285" i="3"/>
  <c r="H644" i="3"/>
  <c r="H1146" i="3"/>
  <c r="H2676" i="3"/>
  <c r="H4104" i="3"/>
  <c r="H3099" i="3"/>
  <c r="H2007" i="3"/>
  <c r="H94" i="3"/>
  <c r="H393" i="3"/>
  <c r="H2693" i="3"/>
  <c r="H2018" i="3"/>
  <c r="H382" i="3"/>
  <c r="H4134" i="3"/>
  <c r="H4348" i="3"/>
  <c r="H3993" i="3"/>
  <c r="H3408" i="3"/>
  <c r="H2281" i="3"/>
  <c r="H1084" i="3"/>
  <c r="H2931" i="3"/>
  <c r="H2641" i="3"/>
  <c r="H2208" i="3"/>
  <c r="H2995" i="3"/>
  <c r="H3878" i="3"/>
  <c r="H2045" i="3"/>
  <c r="H1921" i="3"/>
  <c r="H1328" i="3"/>
  <c r="H4468" i="3"/>
  <c r="H2953" i="3"/>
  <c r="H3090" i="3"/>
  <c r="H839" i="3"/>
  <c r="H2918" i="3"/>
  <c r="H2300" i="3"/>
  <c r="H2488" i="3"/>
  <c r="H676" i="3"/>
  <c r="H5055" i="3"/>
  <c r="H3743" i="3"/>
  <c r="H97" i="3"/>
  <c r="H1920" i="3"/>
  <c r="H2721" i="3"/>
  <c r="H2952" i="3"/>
  <c r="H4481" i="3"/>
  <c r="H390" i="3"/>
  <c r="H565" i="3"/>
  <c r="H2744" i="3"/>
  <c r="H226" i="3"/>
  <c r="H229" i="3"/>
  <c r="H2717" i="3"/>
  <c r="H2921" i="3"/>
  <c r="H830" i="3"/>
  <c r="H2785" i="3"/>
  <c r="H3782" i="3"/>
  <c r="H1176" i="3"/>
  <c r="H1351" i="3"/>
  <c r="H3544" i="3"/>
  <c r="H1350" i="3"/>
  <c r="H4238" i="3"/>
  <c r="H79" i="3"/>
  <c r="H1860" i="3"/>
  <c r="H2395" i="3"/>
  <c r="H4392" i="3"/>
  <c r="H176" i="3"/>
  <c r="H75" i="3"/>
  <c r="H1934" i="3"/>
  <c r="H242" i="3"/>
  <c r="H3265" i="3"/>
  <c r="H2507" i="3"/>
  <c r="H5020" i="3"/>
  <c r="H543" i="3"/>
  <c r="H3182" i="3"/>
  <c r="H2112" i="3"/>
  <c r="H253" i="3"/>
  <c r="H855" i="3"/>
  <c r="H2160" i="3"/>
  <c r="H2458" i="3"/>
  <c r="H1407" i="3"/>
  <c r="H555" i="3"/>
  <c r="H4615" i="3"/>
  <c r="H4311" i="3"/>
  <c r="H3327" i="3"/>
  <c r="H3508" i="3"/>
  <c r="H2206" i="3"/>
  <c r="H3444" i="3"/>
  <c r="H3885" i="3"/>
  <c r="H2145" i="3"/>
  <c r="H2263" i="3"/>
  <c r="H4224" i="3"/>
  <c r="H1365" i="3"/>
  <c r="H3117" i="3"/>
  <c r="H629" i="3"/>
  <c r="H3811" i="3"/>
  <c r="H2098" i="3"/>
  <c r="H941" i="3"/>
  <c r="H2258" i="3"/>
  <c r="H4451" i="3"/>
  <c r="H4978" i="3"/>
  <c r="H2737" i="3"/>
  <c r="H2081" i="3"/>
  <c r="H4910" i="3"/>
  <c r="H4020" i="3"/>
  <c r="H1342" i="3"/>
  <c r="H4172" i="3"/>
  <c r="H967" i="3"/>
  <c r="H302" i="3"/>
  <c r="H4694" i="3"/>
  <c r="H1825" i="3"/>
  <c r="H3078" i="3"/>
  <c r="H96" i="3"/>
  <c r="H773" i="3"/>
  <c r="H143" i="3"/>
  <c r="H2500" i="3"/>
  <c r="H4812" i="3"/>
  <c r="H3109" i="3"/>
  <c r="H2484" i="3"/>
  <c r="H3621" i="3"/>
  <c r="H4711" i="3"/>
  <c r="H1171" i="3"/>
  <c r="H4346" i="3"/>
  <c r="H936" i="3"/>
  <c r="H2608" i="3"/>
  <c r="H3598" i="3"/>
  <c r="H206" i="3"/>
  <c r="H3613" i="3"/>
  <c r="H1406" i="3"/>
  <c r="H3269" i="3"/>
  <c r="H3564" i="3"/>
  <c r="H2767" i="3"/>
  <c r="H4543" i="3"/>
  <c r="H2107" i="3"/>
  <c r="H643" i="3"/>
  <c r="H2869" i="3"/>
  <c r="H1549" i="3"/>
  <c r="H3474" i="3"/>
  <c r="H487" i="3"/>
  <c r="H899" i="3"/>
  <c r="H2957" i="3"/>
  <c r="H444" i="3"/>
  <c r="H3087" i="3"/>
  <c r="H2827" i="3"/>
  <c r="H1501" i="3"/>
  <c r="H3838" i="3"/>
  <c r="H672" i="3"/>
  <c r="H3370" i="3"/>
  <c r="H4657" i="3"/>
  <c r="H3601" i="3"/>
  <c r="H2948" i="3"/>
  <c r="H2455" i="3"/>
  <c r="H4257" i="3"/>
  <c r="H3643" i="3"/>
  <c r="H3364" i="3"/>
  <c r="H2016" i="3"/>
  <c r="H1847" i="3"/>
  <c r="H1673" i="3"/>
  <c r="H1132" i="3"/>
  <c r="H3439" i="3"/>
  <c r="H2691" i="3"/>
  <c r="H416" i="3"/>
  <c r="H3560" i="3"/>
  <c r="H3238" i="3"/>
  <c r="H3202" i="3"/>
  <c r="H3125" i="3"/>
  <c r="H2439" i="3"/>
  <c r="H3655" i="3"/>
  <c r="H4524" i="3"/>
  <c r="H585" i="3"/>
  <c r="H2195" i="3"/>
  <c r="H3080" i="3"/>
  <c r="H3070" i="3"/>
  <c r="H1206" i="3"/>
  <c r="H2657" i="3"/>
  <c r="H940" i="3"/>
  <c r="H179" i="3"/>
  <c r="H1938" i="3"/>
  <c r="H937" i="3"/>
  <c r="H414" i="3"/>
  <c r="H240" i="3"/>
  <c r="H1868" i="3"/>
  <c r="H3064" i="3"/>
  <c r="H3259" i="3"/>
  <c r="H3865" i="3"/>
  <c r="H2775" i="3"/>
  <c r="H782" i="3"/>
  <c r="H3573" i="3"/>
  <c r="H622" i="3"/>
  <c r="H2220" i="3"/>
  <c r="H4446" i="3"/>
  <c r="H3734" i="3"/>
  <c r="H113" i="3"/>
  <c r="H2813" i="3"/>
  <c r="H3028" i="3"/>
  <c r="H3717" i="3"/>
  <c r="H387" i="3"/>
  <c r="H4379" i="3"/>
  <c r="H3362" i="3"/>
  <c r="H1120" i="3"/>
  <c r="H2245" i="3"/>
  <c r="H3429" i="3"/>
  <c r="H4504" i="3"/>
  <c r="H781" i="3"/>
  <c r="H822" i="3"/>
  <c r="H1177" i="3"/>
  <c r="H3301" i="3"/>
  <c r="H4881" i="3"/>
  <c r="H4702" i="3"/>
  <c r="H2198" i="3"/>
  <c r="H3800" i="3"/>
  <c r="H2176" i="3"/>
  <c r="H2545" i="3"/>
  <c r="H2442" i="3"/>
  <c r="H193" i="3"/>
  <c r="H3692" i="3"/>
  <c r="H1126" i="3"/>
  <c r="H4194" i="3"/>
  <c r="H2297" i="3"/>
  <c r="H3019" i="3"/>
  <c r="H1056" i="3"/>
  <c r="H516" i="3"/>
  <c r="H29" i="3"/>
  <c r="H4834" i="3"/>
  <c r="H1779" i="3"/>
  <c r="H4636" i="3"/>
  <c r="H1635" i="3"/>
  <c r="H1082" i="3"/>
  <c r="H4902" i="3"/>
  <c r="H420" i="3"/>
  <c r="H3176" i="3"/>
  <c r="H1974" i="3"/>
  <c r="H2392" i="3"/>
  <c r="H4009" i="3"/>
  <c r="H1525" i="3"/>
  <c r="H4546" i="3"/>
  <c r="H4860" i="3"/>
  <c r="H3015" i="3"/>
  <c r="H617" i="3"/>
  <c r="H5007" i="3"/>
  <c r="H2380" i="3"/>
  <c r="H758" i="3"/>
  <c r="H4201" i="3"/>
  <c r="H4746" i="3"/>
  <c r="H3754" i="3"/>
  <c r="H2420" i="3"/>
  <c r="H2178" i="3"/>
  <c r="H3354" i="3"/>
  <c r="H842" i="3"/>
  <c r="H5100" i="3"/>
  <c r="H3307" i="3"/>
  <c r="H77" i="3"/>
  <c r="H2723" i="3"/>
  <c r="H2694" i="3"/>
  <c r="H2144" i="3"/>
  <c r="H1436" i="3"/>
  <c r="H589" i="3"/>
  <c r="H2487" i="3"/>
  <c r="H2360" i="3"/>
  <c r="H4146" i="3"/>
  <c r="H3379" i="3"/>
  <c r="H4212" i="3"/>
  <c r="H1679" i="3"/>
  <c r="H3128" i="3"/>
  <c r="H3580" i="3"/>
  <c r="H3653" i="3"/>
  <c r="H2832" i="3"/>
  <c r="H4165" i="3"/>
  <c r="H2506" i="3"/>
  <c r="H4552" i="3"/>
  <c r="H3659" i="3"/>
  <c r="H1092" i="3"/>
  <c r="H1441" i="3"/>
  <c r="H3038" i="3"/>
  <c r="H4840" i="3"/>
  <c r="H4327" i="3"/>
  <c r="H36" i="3"/>
  <c r="H260" i="3"/>
  <c r="H3698" i="3"/>
  <c r="H523" i="3"/>
  <c r="H3399" i="3"/>
  <c r="H3328" i="3"/>
  <c r="H1744" i="3"/>
  <c r="H4094" i="3"/>
  <c r="H4788" i="3"/>
  <c r="H2114" i="3"/>
  <c r="H2315" i="3"/>
  <c r="H4758" i="3"/>
  <c r="H1201" i="3"/>
  <c r="H4499" i="3"/>
  <c r="H1196" i="3"/>
  <c r="H3882" i="3"/>
  <c r="H1832" i="3"/>
  <c r="H4933" i="3"/>
  <c r="H3727" i="3"/>
  <c r="H2319" i="3"/>
  <c r="H515" i="3"/>
  <c r="H2833" i="3"/>
  <c r="H3639" i="3"/>
  <c r="H134" i="3"/>
  <c r="H3923" i="3"/>
  <c r="H2062" i="3"/>
  <c r="H430" i="3"/>
  <c r="H1043" i="3"/>
  <c r="H2845" i="3"/>
  <c r="H287" i="3"/>
  <c r="H2471" i="3"/>
  <c r="H1630" i="3"/>
  <c r="H2607" i="3"/>
  <c r="H652" i="3"/>
  <c r="H3498" i="3"/>
  <c r="H3562" i="3"/>
  <c r="H1553" i="3"/>
  <c r="H853" i="3"/>
  <c r="H3766" i="3"/>
  <c r="H1748" i="3"/>
  <c r="H451" i="3"/>
  <c r="H1378" i="3"/>
  <c r="H3283" i="3"/>
  <c r="H4225" i="3"/>
  <c r="H3406" i="3"/>
  <c r="H816" i="3"/>
  <c r="H612" i="3"/>
  <c r="H2089" i="3"/>
  <c r="H1402" i="3"/>
  <c r="H1428" i="3"/>
  <c r="H1984" i="3"/>
  <c r="H821" i="3"/>
  <c r="H1611" i="3"/>
  <c r="H820" i="3"/>
  <c r="H2386" i="3"/>
  <c r="H4507" i="3"/>
  <c r="H4418" i="3"/>
  <c r="H645" i="3"/>
  <c r="H3781" i="3"/>
  <c r="H2110" i="3"/>
  <c r="H3281" i="3"/>
  <c r="H4295" i="3"/>
  <c r="H4648" i="3"/>
  <c r="H3915" i="3"/>
  <c r="H1098" i="3"/>
  <c r="H4061" i="3"/>
  <c r="H4877" i="3"/>
  <c r="H4129" i="3"/>
  <c r="H2897" i="3"/>
  <c r="H5091" i="3"/>
  <c r="H1520" i="3"/>
  <c r="H4725" i="3"/>
  <c r="H1391" i="3"/>
  <c r="H2218" i="3"/>
  <c r="H1644" i="3"/>
  <c r="H857" i="3"/>
  <c r="H4417" i="3"/>
  <c r="H4171" i="3"/>
  <c r="H778" i="3"/>
  <c r="H1933" i="3"/>
  <c r="H918" i="3"/>
  <c r="H3584" i="3"/>
  <c r="H4356" i="3"/>
  <c r="H3248" i="3"/>
  <c r="H4310" i="3"/>
  <c r="H2666" i="3"/>
  <c r="H4273" i="3"/>
  <c r="H1858" i="3"/>
  <c r="H3271" i="3"/>
  <c r="H4675" i="3"/>
  <c r="H1876" i="3"/>
  <c r="H2658" i="3"/>
  <c r="H914" i="3"/>
  <c r="H898" i="3"/>
  <c r="H1698" i="3"/>
  <c r="H2057" i="3"/>
  <c r="H3120" i="3"/>
  <c r="H62" i="3"/>
  <c r="H3349" i="3"/>
  <c r="H4898" i="3"/>
  <c r="H3232" i="3"/>
  <c r="H2199" i="3"/>
  <c r="H3799" i="3"/>
  <c r="H1797" i="3"/>
  <c r="H427" i="3"/>
  <c r="H2100" i="3"/>
  <c r="H2460" i="3"/>
  <c r="H100" i="3"/>
  <c r="H3076" i="3"/>
  <c r="H4568" i="3"/>
  <c r="H3453" i="3"/>
  <c r="H1664" i="3"/>
  <c r="H2443" i="3"/>
  <c r="H1791" i="3"/>
  <c r="H3050" i="3"/>
  <c r="H998" i="3"/>
  <c r="H64" i="3"/>
  <c r="H189" i="3"/>
  <c r="H1579" i="3"/>
  <c r="H3282" i="3"/>
  <c r="H3807" i="3"/>
  <c r="H1114" i="3"/>
  <c r="H4522" i="3"/>
  <c r="H2966" i="3"/>
  <c r="H4505" i="3"/>
  <c r="H1975" i="3"/>
  <c r="H3077" i="3"/>
  <c r="H3489" i="3"/>
  <c r="H823" i="3"/>
  <c r="H1988" i="3"/>
  <c r="H1158" i="3"/>
  <c r="H1750" i="3"/>
  <c r="H4462" i="3"/>
  <c r="H787" i="3"/>
  <c r="H587" i="3"/>
  <c r="H408" i="3"/>
  <c r="H1136" i="3"/>
  <c r="H1200" i="3"/>
  <c r="H3510" i="3"/>
  <c r="H4484" i="3"/>
  <c r="H1349" i="3"/>
  <c r="H3167" i="3"/>
  <c r="H4492" i="3"/>
  <c r="H2726" i="3"/>
  <c r="H3407" i="3"/>
  <c r="H3758" i="3"/>
  <c r="H3647" i="3"/>
  <c r="H1050" i="3"/>
  <c r="H4905" i="3"/>
  <c r="H4438" i="3"/>
  <c r="H3155" i="3"/>
  <c r="H411" i="3"/>
  <c r="H4236" i="3"/>
  <c r="H4814" i="3"/>
  <c r="H794" i="3"/>
  <c r="H2667" i="3"/>
  <c r="H4590" i="3"/>
  <c r="H3139" i="3"/>
  <c r="H1834" i="3"/>
  <c r="H1026" i="3"/>
  <c r="H3689" i="3"/>
  <c r="H4696" i="3"/>
  <c r="H4638" i="3"/>
  <c r="H3997" i="3"/>
  <c r="H1144" i="3"/>
  <c r="H656" i="3"/>
  <c r="H3289" i="3"/>
  <c r="H1766" i="3"/>
  <c r="H404" i="3"/>
  <c r="H749" i="3"/>
  <c r="H726" i="3"/>
  <c r="H4794" i="3"/>
  <c r="H2326" i="3"/>
  <c r="H1976" i="3"/>
  <c r="H1316" i="3"/>
  <c r="H669" i="3"/>
  <c r="H439" i="3"/>
  <c r="H440" i="3"/>
  <c r="H102" i="3"/>
  <c r="H2308" i="3"/>
  <c r="H1134" i="3"/>
  <c r="H561" i="3"/>
  <c r="H4276" i="3"/>
  <c r="H4267" i="3"/>
  <c r="H2668" i="3"/>
  <c r="H2707" i="3"/>
  <c r="H3135" i="3"/>
  <c r="H3582" i="3"/>
  <c r="H1586" i="3"/>
  <c r="H2352" i="3"/>
  <c r="H5114" i="3"/>
  <c r="H2929" i="3"/>
  <c r="H2591" i="3"/>
  <c r="H4988" i="3"/>
  <c r="H3002" i="3"/>
  <c r="H953" i="3"/>
  <c r="H1029" i="3"/>
  <c r="H3426" i="3"/>
  <c r="H374" i="3"/>
  <c r="H367" i="3"/>
  <c r="H3020" i="3"/>
  <c r="H1516" i="3"/>
  <c r="H2502" i="3"/>
  <c r="H4258" i="3"/>
  <c r="H2598" i="3"/>
  <c r="H3855" i="3"/>
  <c r="H4985" i="3"/>
  <c r="H603" i="3"/>
  <c r="H3189" i="3"/>
  <c r="H3009" i="3"/>
  <c r="H3790" i="3"/>
  <c r="H522" i="3"/>
  <c r="H324" i="3"/>
  <c r="H4837" i="3"/>
  <c r="H121" i="3"/>
  <c r="H1544" i="3"/>
  <c r="H1953" i="3"/>
  <c r="H3788" i="3"/>
  <c r="H86" i="3"/>
  <c r="H4166" i="3"/>
  <c r="H2874" i="3"/>
  <c r="H1570" i="3"/>
  <c r="H3488" i="3"/>
  <c r="H499" i="3"/>
  <c r="H2626" i="3"/>
  <c r="H3229" i="3"/>
  <c r="H4907" i="3"/>
  <c r="H5037" i="3"/>
  <c r="H3682" i="3"/>
  <c r="H931" i="3"/>
  <c r="H2091" i="3"/>
  <c r="H483" i="3"/>
  <c r="H3460" i="3"/>
  <c r="H454" i="3"/>
  <c r="H4945" i="3"/>
  <c r="H1636" i="3"/>
  <c r="H2933" i="3"/>
  <c r="H3676" i="3"/>
  <c r="H1970" i="3"/>
  <c r="H939" i="3"/>
  <c r="H4739" i="3"/>
  <c r="H4183" i="3"/>
  <c r="H3503" i="3"/>
  <c r="H4718" i="3"/>
  <c r="H1780" i="3"/>
  <c r="H495" i="3"/>
  <c r="H501" i="3"/>
  <c r="H2259" i="3"/>
  <c r="H2830" i="3"/>
  <c r="H1408" i="3"/>
  <c r="H3071" i="3"/>
  <c r="H1347" i="3"/>
  <c r="H1901" i="3"/>
  <c r="H343" i="3"/>
  <c r="H2061" i="3"/>
  <c r="H852" i="3"/>
  <c r="H2880" i="3"/>
  <c r="H841" i="3"/>
  <c r="H649" i="3"/>
  <c r="H1539" i="3"/>
  <c r="H2876" i="3"/>
  <c r="H3209" i="3"/>
  <c r="H3952" i="3"/>
  <c r="H3240" i="3"/>
  <c r="H4846" i="3"/>
  <c r="H706" i="3"/>
  <c r="H979" i="3"/>
  <c r="H380" i="3"/>
  <c r="H1853" i="3"/>
  <c r="H4857" i="3"/>
  <c r="H5075" i="3"/>
  <c r="H3467" i="3"/>
  <c r="H1336" i="3"/>
  <c r="H4929" i="3"/>
  <c r="H3260" i="3"/>
  <c r="H3592" i="3"/>
  <c r="H2981" i="3"/>
  <c r="H4923" i="3"/>
  <c r="H1640" i="3"/>
  <c r="H2501" i="3"/>
  <c r="H4762" i="3"/>
  <c r="H2377" i="3"/>
  <c r="H1457" i="3"/>
  <c r="H429" i="3"/>
  <c r="H748" i="3"/>
  <c r="H2808" i="3"/>
  <c r="H723" i="3"/>
  <c r="H3588" i="3"/>
  <c r="H3066" i="3"/>
  <c r="H2716" i="3"/>
  <c r="H2806" i="3"/>
  <c r="H2055" i="3"/>
  <c r="H4422" i="3"/>
  <c r="H1123" i="3"/>
  <c r="H3461" i="3"/>
  <c r="H3478" i="3"/>
  <c r="H3716" i="3"/>
  <c r="H2065" i="3"/>
  <c r="H1909" i="3"/>
  <c r="H4641" i="3"/>
  <c r="H319" i="3"/>
  <c r="H413" i="3"/>
  <c r="H1182" i="3"/>
  <c r="H3305" i="3"/>
  <c r="H1890" i="3"/>
  <c r="H2810" i="3"/>
  <c r="H3241" i="3"/>
  <c r="H2504" i="3"/>
  <c r="H983" i="3"/>
  <c r="H2530" i="3"/>
  <c r="H4044" i="3"/>
  <c r="H4019" i="3"/>
  <c r="H1816" i="3"/>
  <c r="H378" i="3"/>
  <c r="H3679" i="3"/>
  <c r="H2881" i="3"/>
  <c r="H2453" i="3"/>
  <c r="H2361" i="3"/>
  <c r="H722" i="3"/>
  <c r="H71" i="3"/>
  <c r="H1683" i="3"/>
  <c r="H4676" i="3"/>
  <c r="H3463" i="3"/>
  <c r="H903" i="3"/>
  <c r="H1102" i="3"/>
  <c r="H1435" i="3"/>
  <c r="H3870" i="3"/>
  <c r="H3263" i="3"/>
  <c r="H3026" i="3"/>
  <c r="H1690" i="3"/>
  <c r="H858" i="3"/>
  <c r="H99" i="3"/>
  <c r="H332" i="3"/>
  <c r="H3933" i="3"/>
  <c r="H410" i="3"/>
  <c r="H3391" i="3"/>
  <c r="H3152" i="3"/>
  <c r="H1613" i="3"/>
  <c r="H638" i="3"/>
  <c r="H1870" i="3"/>
  <c r="H2068" i="3"/>
  <c r="H2884" i="3"/>
  <c r="H3178" i="3"/>
  <c r="H4785" i="3"/>
  <c r="H2371" i="3"/>
  <c r="H145" i="3"/>
  <c r="H2272" i="3"/>
  <c r="H43" i="3"/>
  <c r="H3684" i="3"/>
  <c r="H1719" i="3"/>
  <c r="H4998" i="3"/>
  <c r="H2747" i="3"/>
  <c r="H3633" i="3"/>
  <c r="H5008" i="3"/>
  <c r="H5119" i="3"/>
  <c r="H549" i="3"/>
  <c r="H2853" i="3"/>
  <c r="H2465" i="3"/>
  <c r="H3903" i="3"/>
  <c r="I3903" i="3" s="1"/>
  <c r="H37" i="3"/>
  <c r="H2387" i="3"/>
  <c r="H4868" i="3"/>
  <c r="H769" i="3"/>
  <c r="H1250" i="3"/>
  <c r="H3974" i="3"/>
  <c r="H3018" i="3"/>
  <c r="H3150" i="3"/>
  <c r="H381" i="3"/>
  <c r="H713" i="3"/>
  <c r="H4288" i="3"/>
  <c r="H2611" i="3"/>
  <c r="H1000" i="3"/>
  <c r="H4883" i="3"/>
  <c r="H3198" i="3"/>
  <c r="H4921" i="3"/>
  <c r="H2753" i="3"/>
  <c r="H518" i="3"/>
  <c r="H3704" i="3"/>
  <c r="H1390" i="3"/>
  <c r="H3805" i="3"/>
  <c r="H3441" i="3"/>
  <c r="H4210" i="3"/>
  <c r="H2548" i="3"/>
  <c r="H2872" i="3"/>
  <c r="H2173" i="3"/>
  <c r="H300" i="3"/>
  <c r="H2185" i="3"/>
  <c r="H924" i="3"/>
  <c r="H733" i="3"/>
  <c r="H4601" i="3"/>
  <c r="H3749" i="3"/>
  <c r="H409" i="3"/>
  <c r="H1760" i="3"/>
  <c r="H2060" i="3"/>
  <c r="H3254" i="3"/>
  <c r="H2945" i="3"/>
  <c r="H932" i="3"/>
  <c r="H325" i="3"/>
  <c r="H338" i="3"/>
  <c r="H4023" i="3"/>
  <c r="H4339" i="3"/>
  <c r="H881" i="3"/>
  <c r="H1735" i="3"/>
  <c r="H1128" i="3"/>
  <c r="H1551" i="3"/>
  <c r="H1474" i="3"/>
  <c r="H406" i="3"/>
  <c r="H2095" i="3"/>
  <c r="H4200" i="3"/>
  <c r="H1465" i="3"/>
  <c r="H4741" i="3"/>
  <c r="H1299" i="3"/>
  <c r="H3795" i="3"/>
  <c r="H402" i="3"/>
  <c r="H4299" i="3"/>
  <c r="H811" i="3"/>
  <c r="H2181" i="3"/>
  <c r="H2085" i="3"/>
  <c r="H5063" i="3"/>
  <c r="H4742" i="3"/>
  <c r="H3608" i="3"/>
  <c r="H5057" i="3"/>
  <c r="H2704" i="3"/>
  <c r="H2924" i="3"/>
  <c r="H69" i="3"/>
  <c r="H688" i="3"/>
  <c r="H1360" i="3"/>
  <c r="H3785" i="3"/>
  <c r="H2457" i="3"/>
  <c r="H4705" i="3"/>
  <c r="H1820" i="3"/>
  <c r="H1111" i="3"/>
  <c r="H3930" i="3"/>
  <c r="H3834" i="3"/>
  <c r="H2426" i="3"/>
  <c r="H2067" i="3"/>
  <c r="H3466" i="3"/>
  <c r="H3431" i="3"/>
  <c r="H1388" i="3"/>
  <c r="H867" i="3"/>
  <c r="H4429" i="3"/>
  <c r="H3266" i="3"/>
  <c r="H1699" i="3"/>
  <c r="H1541" i="3"/>
  <c r="H4116" i="3"/>
  <c r="H2791" i="3"/>
  <c r="H1125" i="3"/>
  <c r="H588" i="3"/>
  <c r="H2191" i="3"/>
  <c r="H4813" i="3"/>
  <c r="H4425" i="3"/>
  <c r="H3225" i="3"/>
  <c r="H1587" i="3"/>
  <c r="H1439" i="3"/>
  <c r="H1348" i="3"/>
  <c r="H4033" i="3"/>
  <c r="H3720" i="3"/>
  <c r="H2603" i="3"/>
  <c r="H1755" i="3"/>
  <c r="H1473" i="3"/>
  <c r="H2128" i="3"/>
  <c r="H840" i="3"/>
  <c r="H2235" i="3"/>
  <c r="H1899" i="3"/>
  <c r="H3086" i="3"/>
  <c r="H3480" i="3"/>
  <c r="H395" i="3"/>
  <c r="H2093" i="3"/>
  <c r="H5069" i="3"/>
  <c r="H61" i="3"/>
  <c r="H5120" i="3"/>
  <c r="H1425" i="3"/>
  <c r="H1013" i="3"/>
  <c r="H3600" i="3"/>
  <c r="H3813" i="3"/>
  <c r="H1982" i="3"/>
  <c r="H3862" i="3"/>
  <c r="H4469" i="3"/>
  <c r="H4807" i="3"/>
  <c r="H2216" i="3"/>
  <c r="H3251" i="3"/>
  <c r="H158" i="3"/>
  <c r="H1610" i="3"/>
  <c r="H502" i="3"/>
  <c r="H2671" i="3"/>
  <c r="H28" i="3"/>
  <c r="H4717" i="3"/>
  <c r="H5044" i="3"/>
  <c r="H707" i="3"/>
  <c r="H2593" i="3"/>
  <c r="H3318" i="3"/>
  <c r="H880" i="3"/>
  <c r="H2927" i="3"/>
  <c r="H3725" i="3"/>
  <c r="H249" i="3"/>
  <c r="H2280" i="3"/>
  <c r="H4707" i="3"/>
  <c r="H4845" i="3"/>
  <c r="H3541" i="3"/>
  <c r="H3547" i="3"/>
  <c r="H1018" i="3"/>
  <c r="H4357" i="3"/>
  <c r="H400" i="3"/>
  <c r="H3804" i="3"/>
  <c r="H232" i="3"/>
  <c r="H1615" i="3"/>
  <c r="H4011" i="3"/>
  <c r="H4610" i="3"/>
  <c r="H3044" i="3"/>
  <c r="H563" i="3"/>
  <c r="H636" i="3"/>
  <c r="H3763" i="3"/>
  <c r="H1749" i="3"/>
  <c r="H2864" i="3"/>
  <c r="H2947" i="3"/>
  <c r="H3913" i="3"/>
  <c r="H4919" i="3"/>
  <c r="H2312" i="3"/>
  <c r="H915" i="3"/>
  <c r="H1099" i="3"/>
  <c r="H2514" i="3"/>
  <c r="H788" i="3"/>
  <c r="H3414" i="3"/>
  <c r="H1191" i="3"/>
  <c r="H1867" i="3"/>
  <c r="H3092" i="3"/>
  <c r="H3014" i="3"/>
  <c r="H1337" i="3"/>
  <c r="H1308" i="3"/>
  <c r="H1733" i="3"/>
  <c r="H3300" i="3"/>
  <c r="H3756" i="3"/>
  <c r="H736" i="3"/>
  <c r="H4301" i="3"/>
  <c r="H95" i="3"/>
  <c r="H768" i="3"/>
  <c r="H665" i="3"/>
  <c r="H3714" i="3"/>
  <c r="H1600" i="3"/>
  <c r="H2017" i="3"/>
  <c r="H1979" i="3"/>
  <c r="H3428" i="3"/>
  <c r="H4851" i="3"/>
  <c r="H4440" i="3"/>
  <c r="H2022" i="3"/>
  <c r="H1954" i="3"/>
  <c r="H2117" i="3"/>
  <c r="H943" i="3"/>
  <c r="H2305" i="3"/>
  <c r="H34" i="3"/>
  <c r="H1678" i="3"/>
  <c r="H1642" i="3"/>
  <c r="H680" i="3"/>
  <c r="H657" i="3"/>
  <c r="H1363" i="3"/>
  <c r="H4745" i="3"/>
  <c r="H2787" i="3"/>
  <c r="H1202" i="3"/>
  <c r="H3205" i="3"/>
  <c r="H1389" i="3"/>
  <c r="H3569" i="3"/>
  <c r="H1576" i="3"/>
  <c r="H831" i="3"/>
  <c r="H2867" i="3"/>
  <c r="H4537" i="3"/>
  <c r="H4770" i="3"/>
  <c r="H4147" i="3"/>
  <c r="H4597" i="3"/>
  <c r="H1008" i="3"/>
  <c r="H4953" i="3"/>
  <c r="H1565" i="3"/>
  <c r="H2722" i="3"/>
  <c r="H4289" i="3"/>
  <c r="H3737" i="3"/>
  <c r="H1543" i="3"/>
  <c r="H2398" i="3"/>
  <c r="H804" i="3"/>
  <c r="H3230" i="3"/>
  <c r="H1478" i="3"/>
  <c r="H1866" i="3"/>
  <c r="H5028" i="3"/>
  <c r="H3767" i="3"/>
  <c r="H4320" i="3"/>
  <c r="H838" i="3"/>
  <c r="H258" i="3"/>
  <c r="H4496" i="3"/>
  <c r="H1429" i="3"/>
  <c r="H1212" i="3"/>
  <c r="H683" i="3"/>
  <c r="H2665" i="3"/>
  <c r="H3615" i="3"/>
  <c r="H2037" i="3"/>
  <c r="H4689" i="3"/>
  <c r="H3468" i="3"/>
  <c r="H4670" i="3"/>
  <c r="H27" i="3"/>
  <c r="H1240" i="3"/>
  <c r="H2778" i="3"/>
  <c r="H303" i="3"/>
  <c r="H3274" i="3"/>
  <c r="H4195" i="3"/>
  <c r="H474" i="3"/>
  <c r="H1140" i="3"/>
  <c r="H3732" i="3"/>
  <c r="H489" i="3"/>
  <c r="H1333" i="3"/>
  <c r="H933" i="3"/>
  <c r="H116" i="3"/>
  <c r="H2306" i="3"/>
  <c r="H2647" i="3"/>
  <c r="H3746" i="3"/>
  <c r="H926" i="3"/>
  <c r="H106" i="3"/>
  <c r="H2423" i="3"/>
  <c r="H3096" i="3"/>
  <c r="H1645" i="3"/>
  <c r="H1036" i="3"/>
  <c r="H54" i="3"/>
  <c r="H591" i="3"/>
  <c r="H264" i="3"/>
  <c r="H123" i="3"/>
  <c r="H1003" i="3"/>
  <c r="H4796" i="3"/>
  <c r="H4336" i="3"/>
  <c r="H3964" i="3"/>
  <c r="H4614" i="3"/>
  <c r="H1307" i="3"/>
  <c r="H3538" i="3"/>
  <c r="H4519" i="3"/>
  <c r="H1258" i="3"/>
  <c r="H1169" i="3"/>
  <c r="H370" i="3"/>
  <c r="H3161" i="3"/>
  <c r="H2097" i="3"/>
  <c r="H65" i="3"/>
  <c r="H3324" i="3"/>
  <c r="H695" i="3"/>
  <c r="H2388" i="3"/>
  <c r="H675" i="3"/>
  <c r="H3658" i="3"/>
  <c r="H978" i="3"/>
  <c r="H2831" i="3"/>
  <c r="H4800" i="3"/>
  <c r="H4980" i="3"/>
  <c r="H3861" i="3"/>
  <c r="H2903" i="3"/>
  <c r="H851" i="3"/>
  <c r="H415" i="3"/>
  <c r="H347" i="3"/>
  <c r="H5121" i="3"/>
  <c r="H1656" i="3"/>
  <c r="H1694" i="3"/>
  <c r="H1937" i="3"/>
  <c r="H1532" i="3"/>
  <c r="H2342" i="3"/>
  <c r="H1058" i="3"/>
  <c r="H2728" i="3"/>
  <c r="H1364" i="3"/>
  <c r="H2430" i="3"/>
  <c r="H215" i="3"/>
  <c r="H3537" i="3"/>
  <c r="H4855" i="3"/>
  <c r="H4153" i="3"/>
  <c r="H1079" i="3"/>
  <c r="H3427" i="3"/>
  <c r="H4842" i="3"/>
  <c r="H1466" i="3"/>
  <c r="H2555" i="3"/>
  <c r="H1157" i="3"/>
  <c r="H4263" i="3"/>
  <c r="H1017" i="3"/>
  <c r="H4252" i="3"/>
  <c r="H1693" i="3"/>
  <c r="H997" i="3"/>
  <c r="H1705" i="3"/>
  <c r="H498" i="3"/>
  <c r="H1178" i="3"/>
  <c r="H2858" i="3"/>
  <c r="H3013" i="3"/>
  <c r="H2774" i="3"/>
  <c r="H4453" i="3"/>
  <c r="H335" i="3"/>
  <c r="H1220" i="3"/>
  <c r="H2860" i="3"/>
  <c r="H709" i="3"/>
  <c r="H177" i="3"/>
  <c r="H274" i="3"/>
  <c r="H2746" i="3"/>
  <c r="H3857" i="3"/>
  <c r="H1887" i="3"/>
  <c r="H4911" i="3"/>
  <c r="H894" i="3"/>
  <c r="H2301" i="3"/>
  <c r="H3481" i="3"/>
  <c r="H4833" i="3"/>
  <c r="H4613" i="3"/>
  <c r="H2920" i="3"/>
  <c r="H56" i="3"/>
  <c r="H243" i="3"/>
  <c r="H3469" i="3"/>
  <c r="H2149" i="3"/>
  <c r="H844" i="3"/>
  <c r="H611" i="3"/>
  <c r="H3908" i="3"/>
  <c r="H2826" i="3"/>
  <c r="H2938" i="3"/>
  <c r="H5064" i="3"/>
  <c r="H148" i="3"/>
  <c r="H1143" i="3"/>
  <c r="H970" i="3"/>
  <c r="H4651" i="3"/>
  <c r="H2776" i="3"/>
  <c r="H2992" i="3"/>
  <c r="H3249" i="3"/>
  <c r="H4491" i="3"/>
  <c r="H188" i="3"/>
  <c r="H3616" i="3"/>
  <c r="H3446" i="3"/>
  <c r="H971" i="3"/>
  <c r="H1113" i="3"/>
  <c r="H4754" i="3"/>
  <c r="H3208" i="3"/>
  <c r="H4485" i="3"/>
  <c r="H488" i="3"/>
  <c r="H3757" i="3"/>
  <c r="H3705" i="3"/>
  <c r="H4997" i="3"/>
  <c r="H2266" i="3"/>
  <c r="H4087" i="3"/>
  <c r="H4542" i="3"/>
  <c r="H2851" i="3"/>
  <c r="H2250" i="3"/>
  <c r="H1680" i="3"/>
  <c r="H995" i="3"/>
  <c r="H3792" i="3"/>
  <c r="H892" i="3"/>
  <c r="H1221" i="3"/>
  <c r="H2672" i="3"/>
  <c r="H2394" i="3"/>
  <c r="H2261" i="3"/>
  <c r="H4488" i="3"/>
  <c r="H2226" i="3"/>
  <c r="H2616" i="3"/>
  <c r="H3440" i="3"/>
  <c r="H3693" i="3"/>
  <c r="H2859" i="3"/>
  <c r="H4486" i="3"/>
  <c r="H425" i="3"/>
  <c r="H1530" i="3"/>
  <c r="H1861" i="3"/>
  <c r="H999" i="3"/>
  <c r="H3409" i="3"/>
  <c r="H1023" i="3"/>
  <c r="H2551" i="3"/>
  <c r="H1784" i="3"/>
  <c r="H968" i="3"/>
  <c r="H3142" i="3"/>
  <c r="H4467" i="3"/>
  <c r="H2082" i="3"/>
  <c r="H3118" i="3"/>
  <c r="H2912" i="3"/>
  <c r="H3008" i="3"/>
  <c r="H537" i="3"/>
  <c r="H1160" i="3"/>
  <c r="H1419" i="3"/>
  <c r="H3726" i="3"/>
  <c r="H1629" i="3"/>
  <c r="H2814" i="3"/>
  <c r="H1729" i="3"/>
  <c r="H1622" i="3"/>
  <c r="H2888" i="3"/>
  <c r="H4452" i="3"/>
  <c r="H3219" i="3"/>
  <c r="H2313" i="3"/>
  <c r="H1923" i="3"/>
  <c r="H3284" i="3"/>
  <c r="H2807" i="3"/>
  <c r="H1438" i="3"/>
  <c r="H505" i="3"/>
  <c r="H423" i="3"/>
  <c r="H3187" i="3"/>
  <c r="H993" i="3"/>
  <c r="H3672" i="3"/>
  <c r="H1900" i="3"/>
  <c r="H777" i="3"/>
  <c r="H2752" i="3"/>
  <c r="H4782" i="3"/>
  <c r="H4384" i="3"/>
  <c r="H4838" i="3"/>
  <c r="H2629" i="3"/>
  <c r="H1612" i="3"/>
  <c r="H4431" i="3"/>
  <c r="H878" i="3"/>
  <c r="H1338" i="3"/>
  <c r="H2751" i="3"/>
  <c r="H199" i="3"/>
  <c r="H2877" i="3"/>
  <c r="H1353" i="3"/>
  <c r="H1625" i="3"/>
  <c r="H4421" i="3"/>
  <c r="H4323" i="3"/>
  <c r="H1595" i="3"/>
  <c r="H2804" i="3"/>
  <c r="H2239" i="3"/>
  <c r="H2242" i="3"/>
  <c r="H1088" i="3"/>
  <c r="H3213" i="3"/>
  <c r="H4819" i="3"/>
  <c r="H2409" i="3"/>
  <c r="H2554" i="3"/>
  <c r="H3999" i="3"/>
  <c r="H991" i="3"/>
  <c r="H4644" i="3"/>
  <c r="H2900" i="3"/>
  <c r="H717" i="3"/>
  <c r="H434" i="3"/>
  <c r="H3567" i="3"/>
  <c r="H4749" i="3"/>
  <c r="H1697" i="3"/>
  <c r="H3314" i="3"/>
  <c r="H4870" i="3"/>
  <c r="H3605" i="3"/>
  <c r="H2994" i="3"/>
  <c r="H1700" i="3"/>
  <c r="H1885" i="3"/>
  <c r="H1907" i="3"/>
  <c r="H85" i="3"/>
  <c r="H4637" i="3"/>
  <c r="H2461" i="3"/>
  <c r="H4119" i="3"/>
  <c r="H3277" i="3"/>
  <c r="H4966" i="3"/>
  <c r="H513" i="3"/>
  <c r="H4726" i="3"/>
  <c r="H3591" i="3"/>
  <c r="H784" i="3"/>
  <c r="H115" i="3"/>
  <c r="H2428" i="3"/>
  <c r="H375" i="3"/>
  <c r="H5109" i="3"/>
  <c r="H385" i="3"/>
  <c r="H1512" i="3"/>
  <c r="H3561" i="3"/>
  <c r="H1246" i="3"/>
  <c r="H1033" i="3"/>
  <c r="H1993" i="3"/>
  <c r="H3599" i="3"/>
  <c r="H3674" i="3"/>
  <c r="H3853" i="3"/>
  <c r="H3094" i="3"/>
  <c r="H144" i="3"/>
  <c r="H1710" i="3"/>
  <c r="H471" i="3"/>
  <c r="H725" i="3"/>
  <c r="H2476" i="3"/>
  <c r="H772" i="3"/>
  <c r="H2674" i="3"/>
  <c r="H2709" i="3"/>
  <c r="H925" i="3"/>
  <c r="H1142" i="3"/>
  <c r="H1889" i="3"/>
  <c r="H3540" i="3"/>
  <c r="H3343" i="3"/>
  <c r="H3036" i="3"/>
  <c r="H3455" i="3"/>
  <c r="H3962" i="3"/>
  <c r="H3185" i="3"/>
  <c r="H1434" i="3"/>
  <c r="H599" i="3"/>
  <c r="H1738" i="3"/>
  <c r="H2719" i="3"/>
  <c r="H2331" i="3"/>
  <c r="H1956" i="3"/>
  <c r="H2749" i="3"/>
  <c r="H2675" i="3"/>
  <c r="H2838" i="3"/>
  <c r="H2411" i="3"/>
  <c r="H130" i="3"/>
  <c r="H4859" i="3"/>
  <c r="H3046" i="3"/>
  <c r="H225" i="3"/>
  <c r="H3825" i="3"/>
  <c r="H1041" i="3"/>
  <c r="H5035" i="3"/>
  <c r="H435" i="3"/>
  <c r="H1585" i="3"/>
  <c r="H3333" i="3"/>
  <c r="H4723" i="3"/>
  <c r="H5118" i="3"/>
  <c r="H4174" i="3"/>
  <c r="H356" i="3"/>
  <c r="H2678" i="3"/>
  <c r="H2620" i="3"/>
  <c r="H4132" i="3"/>
  <c r="H3760" i="3"/>
  <c r="H1609" i="3"/>
  <c r="H3575" i="3"/>
  <c r="H2408" i="3"/>
  <c r="H98" i="3"/>
  <c r="H3465" i="3"/>
  <c r="H4587" i="3"/>
  <c r="H4753" i="3"/>
  <c r="H1450" i="3"/>
  <c r="H1608" i="3"/>
  <c r="H3961" i="3"/>
  <c r="H424" i="3"/>
  <c r="H1449" i="3"/>
  <c r="H511" i="3"/>
  <c r="H2353" i="3"/>
  <c r="H122" i="3"/>
  <c r="H2255" i="3"/>
  <c r="H1006" i="3"/>
  <c r="H928" i="3"/>
  <c r="H1969" i="3"/>
  <c r="H3891" i="3"/>
  <c r="H3549" i="3"/>
  <c r="H4755" i="3"/>
  <c r="H3548" i="3"/>
  <c r="H1048" i="3"/>
  <c r="H2368" i="3"/>
  <c r="H1312" i="3"/>
  <c r="H2106" i="3"/>
  <c r="H397" i="3"/>
  <c r="H4138" i="3"/>
  <c r="H2339" i="3"/>
  <c r="H1476" i="3"/>
  <c r="H4472" i="3"/>
  <c r="H4643" i="3"/>
  <c r="H5108" i="3"/>
  <c r="H2800" i="3"/>
  <c r="H3611" i="3"/>
  <c r="H3610" i="3"/>
  <c r="H1464" i="3"/>
  <c r="H3563" i="3"/>
  <c r="H3250" i="3"/>
  <c r="H1019" i="3"/>
  <c r="H977" i="3"/>
  <c r="H2399" i="3"/>
  <c r="H2732" i="3"/>
  <c r="H4321" i="3"/>
  <c r="H281" i="3"/>
  <c r="H677" i="3"/>
  <c r="H1638" i="3"/>
  <c r="H4541" i="3"/>
  <c r="H1716" i="3"/>
  <c r="H200" i="3"/>
  <c r="H893" i="3"/>
  <c r="H2765" i="3"/>
  <c r="H2942" i="3"/>
  <c r="H2627" i="3"/>
  <c r="H944" i="3"/>
  <c r="H762" i="3"/>
  <c r="H3798" i="3"/>
  <c r="H1463" i="3"/>
  <c r="H719" i="3"/>
  <c r="H4475" i="3"/>
  <c r="H1537" i="3"/>
  <c r="H484" i="3"/>
  <c r="H1730" i="3"/>
  <c r="H2494" i="3"/>
  <c r="H2269" i="3"/>
  <c r="H3860" i="3"/>
  <c r="H2795" i="3"/>
  <c r="H3499" i="3"/>
  <c r="H3859" i="3"/>
  <c r="H3694" i="3"/>
  <c r="H1034" i="3"/>
  <c r="H2679" i="3"/>
  <c r="H3686" i="3"/>
  <c r="H4152" i="3"/>
  <c r="H635" i="3"/>
  <c r="H3210" i="3"/>
  <c r="H4903" i="3"/>
  <c r="H802" i="3"/>
  <c r="H4976" i="3"/>
  <c r="H4389" i="3"/>
  <c r="H3731" i="3"/>
  <c r="H1985" i="3"/>
  <c r="H3302" i="3"/>
  <c r="H1007" i="3"/>
  <c r="H4038" i="3"/>
  <c r="H1109" i="3"/>
  <c r="H1009" i="3"/>
  <c r="H1511" i="3"/>
  <c r="H2669" i="3"/>
  <c r="H2670" i="3"/>
  <c r="H5074" i="3"/>
  <c r="H1973" i="3"/>
  <c r="H241" i="3"/>
  <c r="H4825" i="3"/>
  <c r="H4228" i="3"/>
  <c r="H3401" i="3"/>
  <c r="H128" i="3"/>
  <c r="H4047" i="3"/>
  <c r="H3144" i="3"/>
  <c r="H615" i="3"/>
  <c r="H3395" i="3"/>
  <c r="H3123" i="3"/>
  <c r="H3818" i="3"/>
  <c r="H1936" i="3"/>
  <c r="H3850" i="3"/>
  <c r="H1995" i="3"/>
  <c r="H1574" i="3"/>
  <c r="H5056" i="3"/>
  <c r="H1461" i="3"/>
  <c r="H4281" i="3"/>
  <c r="H108" i="3"/>
  <c r="H4459" i="3"/>
  <c r="H2839" i="3"/>
  <c r="H861" i="3"/>
  <c r="H766" i="3"/>
  <c r="H4736" i="3"/>
  <c r="H3640" i="3"/>
  <c r="H552" i="3"/>
  <c r="H3130" i="3"/>
  <c r="H2404" i="3"/>
  <c r="H2763" i="3"/>
  <c r="H965" i="3"/>
  <c r="H4660" i="3"/>
  <c r="H2001" i="3"/>
  <c r="H3806" i="3"/>
  <c r="H2069" i="3"/>
  <c r="H345" i="3"/>
  <c r="H2937" i="3"/>
  <c r="H3247" i="3"/>
  <c r="H809" i="3"/>
  <c r="H386" i="3"/>
  <c r="H3955" i="3"/>
  <c r="H632" i="3"/>
  <c r="H4221" i="3"/>
  <c r="H1305" i="3"/>
  <c r="H4106" i="3"/>
  <c r="H1916" i="3"/>
  <c r="H3761" i="3"/>
  <c r="H4914" i="3"/>
  <c r="H553" i="3"/>
  <c r="H2916" i="3"/>
  <c r="H1238" i="3"/>
  <c r="H1127" i="3"/>
  <c r="H4260" i="3"/>
  <c r="H3490" i="3"/>
  <c r="H372" i="3"/>
  <c r="H464" i="3"/>
  <c r="H2090" i="3"/>
  <c r="H2431" i="3"/>
  <c r="H1409" i="3"/>
  <c r="H1116" i="3"/>
  <c r="H118" i="3"/>
  <c r="H1230" i="3"/>
  <c r="H810" i="3"/>
  <c r="H4191" i="3"/>
  <c r="H107" i="3"/>
  <c r="H1913" i="3"/>
  <c r="H2625" i="3"/>
  <c r="H4466" i="3"/>
  <c r="H496" i="3"/>
  <c r="H897" i="3"/>
  <c r="H4882" i="3"/>
  <c r="H1655" i="3"/>
  <c r="H1751" i="3"/>
  <c r="H117" i="3"/>
  <c r="H3171" i="3"/>
  <c r="H3313" i="3"/>
  <c r="H4213" i="3"/>
  <c r="H3321" i="3"/>
  <c r="H1594" i="3"/>
  <c r="H4135" i="3"/>
  <c r="H3113" i="3"/>
  <c r="H1101" i="3"/>
  <c r="H1852" i="3"/>
  <c r="H3665" i="3"/>
  <c r="H1421" i="3"/>
  <c r="H2483" i="3"/>
  <c r="H4214" i="3"/>
  <c r="H4572" i="3"/>
  <c r="H377" i="3"/>
  <c r="H2402" i="3"/>
  <c r="H4790" i="3"/>
  <c r="H2070" i="3"/>
  <c r="H2738" i="3"/>
  <c r="H1856" i="3"/>
  <c r="H3160" i="3"/>
  <c r="H2237" i="3"/>
  <c r="H3355" i="3"/>
  <c r="H2781" i="3"/>
  <c r="H2101" i="3"/>
  <c r="H3998" i="3"/>
  <c r="H3670" i="3"/>
  <c r="H371" i="3"/>
  <c r="H541" i="3"/>
  <c r="H3386" i="3"/>
  <c r="H1091" i="3"/>
  <c r="H3848" i="3"/>
  <c r="H1810" i="3"/>
  <c r="H1855" i="3"/>
  <c r="H2673" i="3"/>
  <c r="H1546" i="3"/>
  <c r="H3352" i="3"/>
  <c r="H428" i="3"/>
  <c r="H678" i="3"/>
  <c r="H2310" i="3"/>
  <c r="H3258" i="3"/>
  <c r="H1130" i="3"/>
  <c r="H1879" i="3"/>
  <c r="H1581" i="3"/>
  <c r="H752" i="3"/>
  <c r="H4012" i="3"/>
  <c r="H1951" i="3"/>
  <c r="H2322" i="3"/>
  <c r="H1032" i="3"/>
  <c r="H1632" i="3"/>
  <c r="H4202" i="3"/>
  <c r="H2649" i="3"/>
  <c r="H1691" i="3"/>
  <c r="H3810" i="3"/>
  <c r="H2454" i="3"/>
  <c r="H4503" i="3"/>
  <c r="H2347" i="3"/>
  <c r="H4059" i="3"/>
  <c r="H2731" i="3"/>
  <c r="H3671" i="3"/>
  <c r="H3685" i="3"/>
  <c r="H2036" i="3"/>
  <c r="H4692" i="3"/>
  <c r="H4811" i="3"/>
  <c r="H1770" i="3"/>
  <c r="H5110" i="3"/>
  <c r="H457" i="3"/>
  <c r="H4442" i="3"/>
  <c r="H3649" i="3"/>
  <c r="H532" i="3"/>
  <c r="H1502" i="3"/>
  <c r="H4021" i="3"/>
  <c r="H2495" i="3"/>
  <c r="H2511" i="3"/>
  <c r="H1506" i="3"/>
  <c r="H340" i="3"/>
  <c r="H1857" i="3"/>
  <c r="H1355" i="3"/>
  <c r="H1903" i="3"/>
  <c r="H3736" i="3"/>
  <c r="H3832" i="3"/>
  <c r="H2797" i="3"/>
  <c r="H2790" i="3"/>
  <c r="H3578" i="3"/>
  <c r="H4359" i="3"/>
  <c r="H5065" i="3"/>
  <c r="H2922" i="3"/>
  <c r="H686" i="3"/>
  <c r="H564" i="3"/>
  <c r="H3419" i="3"/>
  <c r="H2686" i="3"/>
  <c r="H3003" i="3"/>
  <c r="H600" i="3"/>
  <c r="H3556" i="3"/>
  <c r="H5077" i="3"/>
  <c r="H760" i="3"/>
  <c r="H120" i="3"/>
  <c r="H4136" i="3"/>
  <c r="H208" i="3"/>
  <c r="H3373" i="3"/>
  <c r="H1187" i="3"/>
  <c r="H185" i="3"/>
  <c r="H2742" i="3"/>
  <c r="H1314" i="3"/>
  <c r="H1828" i="3"/>
  <c r="H4111" i="3"/>
  <c r="H4596" i="3"/>
  <c r="H3310" i="3"/>
  <c r="H1166" i="3"/>
  <c r="H1185" i="3"/>
  <c r="H859" i="3"/>
  <c r="H1669" i="3"/>
  <c r="H89" i="3"/>
  <c r="H2764" i="3"/>
  <c r="H475" i="3"/>
  <c r="H1357" i="3"/>
  <c r="H391" i="3"/>
  <c r="H1369" i="3"/>
  <c r="H921" i="3"/>
  <c r="H1713" i="3"/>
  <c r="H4190" i="3"/>
  <c r="H4324" i="3"/>
  <c r="H1552" i="3"/>
  <c r="H1330" i="3"/>
  <c r="H2685" i="3"/>
  <c r="H4533" i="3"/>
  <c r="H3394" i="3"/>
  <c r="H4300" i="3"/>
  <c r="H4810" i="3"/>
  <c r="H2307" i="3"/>
  <c r="H1445" i="3"/>
  <c r="H930" i="3"/>
  <c r="H2006" i="3"/>
  <c r="H3121" i="3"/>
  <c r="H2333" i="3"/>
  <c r="H2863" i="3"/>
  <c r="H895" i="3"/>
  <c r="H266" i="3"/>
  <c r="H91" i="3"/>
  <c r="H2277" i="3"/>
  <c r="H2227" i="3"/>
  <c r="H1776" i="3"/>
  <c r="H2287" i="3"/>
  <c r="H4664" i="3"/>
  <c r="H2824" i="3"/>
  <c r="H2836" i="3"/>
  <c r="H5043" i="3"/>
  <c r="H1949" i="3"/>
  <c r="H4402" i="3"/>
  <c r="H5113" i="3"/>
  <c r="H4271" i="3"/>
  <c r="H4125" i="3"/>
  <c r="H854" i="3"/>
  <c r="H1198" i="3"/>
  <c r="H2914" i="3"/>
  <c r="H1662" i="3"/>
  <c r="H3663" i="3"/>
  <c r="H1991" i="3"/>
  <c r="H2047" i="3"/>
  <c r="H399" i="3"/>
  <c r="H2762" i="3"/>
  <c r="H3858" i="3"/>
  <c r="H396" i="3"/>
  <c r="H4948" i="3"/>
  <c r="H1423" i="3"/>
  <c r="H1192" i="3"/>
  <c r="H2072" i="3"/>
  <c r="H4871" i="3"/>
  <c r="H261" i="3"/>
  <c r="H3897" i="3"/>
  <c r="H1616" i="3"/>
  <c r="H670" i="3"/>
  <c r="H554" i="3"/>
  <c r="H506" i="3"/>
  <c r="H4844" i="3"/>
  <c r="H4474" i="3"/>
  <c r="H70" i="3"/>
  <c r="H1486" i="3"/>
  <c r="H4508" i="3"/>
  <c r="H963" i="3"/>
  <c r="H83" i="3"/>
  <c r="H759" i="3"/>
  <c r="H2221" i="3"/>
  <c r="H1319" i="3"/>
  <c r="H4304" i="3"/>
  <c r="H528" i="3"/>
  <c r="H1996" i="3"/>
  <c r="H580" i="3"/>
  <c r="H2338" i="3"/>
  <c r="H4480" i="3"/>
  <c r="H4728" i="3"/>
  <c r="H3874" i="3"/>
  <c r="H1148" i="3"/>
  <c r="H692" i="3"/>
  <c r="H1505" i="3"/>
  <c r="H2229" i="3"/>
  <c r="H2606" i="3"/>
  <c r="H3654" i="3"/>
  <c r="H1582" i="3"/>
  <c r="H1149" i="3"/>
  <c r="H2279" i="3"/>
  <c r="H326" i="3"/>
  <c r="H3880" i="3"/>
  <c r="H4767" i="3"/>
  <c r="H1707" i="3"/>
  <c r="H2406" i="3"/>
  <c r="H1129" i="3"/>
  <c r="H4722" i="3"/>
  <c r="H1702" i="3"/>
  <c r="H4433" i="3"/>
  <c r="H3482" i="3"/>
  <c r="H3368" i="3"/>
  <c r="H2882" i="3"/>
  <c r="H1872" i="3"/>
  <c r="H2697" i="3"/>
  <c r="H394" i="3"/>
  <c r="H3272" i="3"/>
  <c r="H2745" i="3"/>
  <c r="H920" i="3"/>
  <c r="H958" i="3"/>
  <c r="H2094" i="3"/>
  <c r="H3528" i="3"/>
  <c r="H3546" i="3"/>
  <c r="H2736" i="3"/>
  <c r="H3236" i="3"/>
  <c r="H1095" i="3"/>
  <c r="H3879" i="3"/>
  <c r="H2906" i="3"/>
  <c r="H4649" i="3"/>
  <c r="H3646" i="3"/>
  <c r="H2798" i="3"/>
  <c r="H2597" i="3"/>
  <c r="H674" i="3"/>
  <c r="H3371" i="3"/>
  <c r="H658" i="3"/>
  <c r="H2076" i="3"/>
  <c r="H847" i="3"/>
  <c r="H770" i="3"/>
  <c r="H2113" i="3"/>
  <c r="H2505" i="3"/>
  <c r="H1209" i="3"/>
  <c r="H1373" i="3"/>
  <c r="H4242" i="3"/>
  <c r="H470" i="3"/>
  <c r="H2197" i="3"/>
  <c r="H2416" i="3"/>
  <c r="H2449" i="3"/>
  <c r="H3280" i="3"/>
  <c r="H1659" i="3"/>
  <c r="H879" i="3"/>
  <c r="H4863" i="3"/>
  <c r="H2026" i="3"/>
  <c r="H4495" i="3"/>
  <c r="H3382" i="3"/>
  <c r="H934" i="3"/>
  <c r="H3323" i="3"/>
  <c r="H2203" i="3"/>
  <c r="H2167" i="3"/>
  <c r="H4458" i="3"/>
  <c r="H4944" i="3"/>
  <c r="H1507" i="3"/>
  <c r="H882" i="3"/>
  <c r="H503" i="3"/>
  <c r="H465" i="3"/>
  <c r="H1183" i="3"/>
  <c r="H4849" i="3"/>
  <c r="H5010" i="3"/>
  <c r="H698" i="3"/>
  <c r="H4291" i="3"/>
  <c r="H1070" i="3"/>
  <c r="H2077" i="3"/>
  <c r="H109" i="3"/>
  <c r="H980" i="3"/>
  <c r="H1508" i="3"/>
  <c r="H647" i="3"/>
  <c r="H4915" i="3"/>
  <c r="H458" i="3"/>
  <c r="H509" i="3"/>
  <c r="H59" i="3"/>
  <c r="H2376" i="3"/>
  <c r="H4280" i="3"/>
  <c r="H2469" i="3"/>
  <c r="H2391" i="3"/>
  <c r="H297" i="3"/>
  <c r="H4395" i="3"/>
  <c r="H307" i="3"/>
  <c r="H1932" i="3"/>
  <c r="H3457" i="3"/>
  <c r="H2837" i="3"/>
  <c r="H3415" i="3"/>
  <c r="H1385" i="3"/>
  <c r="H1734" i="3"/>
  <c r="H560" i="3"/>
  <c r="H2096" i="3"/>
  <c r="H1205" i="3"/>
  <c r="H156" i="3"/>
  <c r="H1904" i="3"/>
  <c r="H3103" i="3"/>
  <c r="H624" i="3"/>
  <c r="H3875" i="3"/>
  <c r="H124" i="3"/>
  <c r="H2712" i="3"/>
  <c r="H4205" i="3"/>
  <c r="H2040" i="3"/>
  <c r="H323" i="3"/>
  <c r="H4126" i="3"/>
  <c r="H191" i="3"/>
  <c r="H3911" i="3"/>
  <c r="H2436" i="3"/>
  <c r="H160" i="3"/>
  <c r="H2718" i="3"/>
  <c r="H1639" i="3"/>
  <c r="H3809" i="3"/>
  <c r="H313" i="3"/>
  <c r="H1947" i="3"/>
  <c r="H3025" i="3"/>
  <c r="H3304" i="3"/>
  <c r="H1753" i="3"/>
  <c r="H3472" i="3"/>
  <c r="H3721" i="3"/>
  <c r="H3029" i="3"/>
  <c r="H1799" i="3"/>
  <c r="H1024" i="3"/>
  <c r="H4879" i="3"/>
  <c r="H5073" i="3"/>
  <c r="H320" i="3"/>
  <c r="H1584" i="3"/>
  <c r="H4121" i="3"/>
  <c r="H1093" i="3"/>
  <c r="H389" i="3"/>
  <c r="H1557" i="3"/>
  <c r="H1676" i="3"/>
  <c r="H3338" i="3"/>
  <c r="H3180" i="3"/>
  <c r="H1894" i="3"/>
  <c r="H4176" i="3"/>
  <c r="H1164" i="3"/>
  <c r="H4164" i="3"/>
  <c r="H4783" i="3"/>
  <c r="H4622" i="3"/>
  <c r="H2265" i="3"/>
  <c r="H1667" i="3"/>
  <c r="H2264" i="3"/>
  <c r="H5116" i="3"/>
  <c r="H1891" i="3"/>
  <c r="H3724" i="3"/>
  <c r="H3729" i="3"/>
  <c r="H2290" i="3"/>
  <c r="H101" i="3"/>
  <c r="H500" i="3"/>
  <c r="H3660" i="3"/>
  <c r="H2496" i="3"/>
  <c r="H4490" i="3"/>
  <c r="H3129" i="3"/>
  <c r="H1210" i="3"/>
  <c r="H1503" i="3"/>
  <c r="H1509" i="3"/>
  <c r="H2819" i="3"/>
  <c r="H1772" i="3"/>
  <c r="H4251" i="3"/>
  <c r="H2618" i="3"/>
  <c r="H2644" i="3"/>
  <c r="H1012" i="3"/>
  <c r="H110" i="3"/>
  <c r="H1497" i="3"/>
  <c r="H244" i="3"/>
  <c r="H60" i="3"/>
  <c r="H3188" i="3"/>
  <c r="H2725" i="3"/>
  <c r="H4775" i="3"/>
  <c r="H2293" i="3"/>
  <c r="H3892" i="3"/>
  <c r="H3004" i="3"/>
  <c r="H4396" i="3"/>
  <c r="H2865" i="3"/>
  <c r="H3303" i="3"/>
  <c r="H4668" i="3"/>
  <c r="H284" i="3"/>
  <c r="H329" i="3"/>
  <c r="H2078" i="3"/>
  <c r="H2344" i="3"/>
  <c r="H2812" i="3"/>
  <c r="H2292" i="3"/>
  <c r="H4757" i="3"/>
  <c r="H3108" i="3"/>
  <c r="H1447" i="3"/>
  <c r="H3226" i="3"/>
  <c r="H4328" i="3"/>
  <c r="H2730" i="3"/>
  <c r="H911" i="3"/>
  <c r="H197" i="3"/>
  <c r="H2381" i="3"/>
  <c r="H3695" i="3"/>
  <c r="H3383" i="3"/>
  <c r="H2600" i="3"/>
  <c r="H5049" i="3"/>
  <c r="H1521" i="3"/>
  <c r="H3317" i="3"/>
  <c r="H2389" i="3"/>
  <c r="H2866" i="3"/>
  <c r="H2210" i="3"/>
  <c r="H2058" i="3"/>
  <c r="H1721" i="3"/>
  <c r="H1846" i="3"/>
  <c r="H4993" i="3"/>
  <c r="H795" i="3"/>
  <c r="H1607" i="3"/>
  <c r="H700" i="3"/>
  <c r="H2321" i="3"/>
  <c r="H957" i="3"/>
  <c r="H87" i="3"/>
  <c r="H945" i="3"/>
  <c r="H566" i="3"/>
  <c r="H570" i="3"/>
  <c r="H3963" i="3"/>
  <c r="H1952" i="3"/>
  <c r="H4042" i="3"/>
  <c r="H3509" i="3"/>
  <c r="H2714" i="3"/>
  <c r="H836" i="3"/>
  <c r="H621" i="3"/>
  <c r="H2689" i="3"/>
  <c r="H2288" i="3"/>
  <c r="H2056" i="3"/>
  <c r="H453" i="3"/>
  <c r="H4361" i="3"/>
  <c r="H334" i="3"/>
  <c r="H58" i="3"/>
  <c r="H4925" i="3"/>
  <c r="H3374" i="3"/>
  <c r="H4826" i="3"/>
  <c r="H3661" i="3"/>
  <c r="H4766" i="3"/>
  <c r="H2854" i="3"/>
  <c r="H369" i="3"/>
  <c r="H289" i="3"/>
  <c r="H25" i="3"/>
  <c r="H3222" i="3"/>
  <c r="H2715" i="3"/>
  <c r="H1568" i="3"/>
  <c r="H2317" i="3"/>
  <c r="H2788" i="3"/>
  <c r="H2934" i="3"/>
  <c r="H1025" i="3"/>
  <c r="H1039" i="3"/>
  <c r="H432" i="3"/>
  <c r="H579" i="3"/>
  <c r="H5003" i="3"/>
  <c r="H3207" i="3"/>
  <c r="H654" i="3"/>
  <c r="H2013" i="3"/>
  <c r="H3797" i="3"/>
  <c r="H4990" i="3"/>
  <c r="H3006" i="3"/>
  <c r="H828" i="3"/>
  <c r="H2809" i="3"/>
  <c r="H1380" i="3"/>
  <c r="H3545" i="3"/>
  <c r="H4483" i="3"/>
  <c r="H1628" i="3"/>
  <c r="H2238" i="3"/>
  <c r="H1175" i="3"/>
  <c r="H567" i="3"/>
  <c r="H805" i="3"/>
  <c r="H1455" i="3"/>
  <c r="H3367" i="3"/>
  <c r="H1714" i="3"/>
  <c r="H540" i="3"/>
  <c r="H1777" i="3"/>
  <c r="H4175" i="3"/>
  <c r="H315" i="3"/>
  <c r="H1538" i="3"/>
  <c r="H1653" i="3"/>
  <c r="H1654" i="3"/>
  <c r="H514" i="3"/>
  <c r="H1831" i="3"/>
  <c r="H3977" i="3"/>
  <c r="H4605" i="3"/>
  <c r="H2786" i="3"/>
  <c r="H1761" i="3"/>
  <c r="H2659" i="3"/>
  <c r="H373" i="3"/>
  <c r="H1928" i="3"/>
  <c r="H4719" i="3"/>
  <c r="H1386" i="3"/>
  <c r="H4234" i="3"/>
  <c r="H2915" i="3"/>
  <c r="H1301" i="3"/>
  <c r="H4841" i="3"/>
  <c r="H2695" i="3"/>
  <c r="H2219" i="3"/>
  <c r="H5098" i="3"/>
  <c r="H1722" i="3"/>
  <c r="H342" i="3"/>
  <c r="H1563" i="3"/>
  <c r="H1573" i="3"/>
  <c r="H1758" i="3"/>
  <c r="H3934" i="3"/>
  <c r="H1193" i="3"/>
  <c r="H923" i="3"/>
  <c r="H4478" i="3"/>
  <c r="H2802" i="3"/>
  <c r="H1094" i="3"/>
  <c r="H4528" i="3"/>
  <c r="H1863" i="3"/>
  <c r="H1231" i="3"/>
  <c r="H2422" i="3"/>
  <c r="H575" i="3"/>
  <c r="H1420" i="3"/>
  <c r="H877" i="3"/>
  <c r="H4206" i="3"/>
  <c r="H1362" i="3"/>
  <c r="H3926" i="3"/>
  <c r="H211" i="3"/>
  <c r="H1836" i="3"/>
  <c r="H1531" i="3"/>
  <c r="H4894" i="3"/>
  <c r="H1325" i="3"/>
  <c r="H862" i="3"/>
  <c r="H1433" i="3"/>
  <c r="H1100" i="3"/>
  <c r="H2724" i="3"/>
  <c r="H571" i="3"/>
  <c r="H265" i="3"/>
  <c r="H433" i="3"/>
  <c r="H1189" i="3"/>
  <c r="H1869" i="3"/>
  <c r="H2889" i="3"/>
  <c r="H2052" i="3"/>
  <c r="H3814" i="3"/>
  <c r="H2811" i="3"/>
  <c r="H4004" i="3"/>
  <c r="H138" i="3"/>
  <c r="H4602" i="3"/>
  <c r="H4412" i="3"/>
  <c r="H704" i="3"/>
  <c r="H1696" i="3"/>
  <c r="H3495" i="3"/>
  <c r="H403" i="3"/>
  <c r="H178" i="3"/>
  <c r="H3506" i="3"/>
  <c r="H4737" i="3"/>
  <c r="H3867" i="3"/>
  <c r="H1010" i="3"/>
  <c r="H2898" i="3"/>
  <c r="H935" i="3"/>
  <c r="H3485" i="3"/>
  <c r="H1027" i="3"/>
  <c r="H40" i="3"/>
  <c r="H1620" i="3"/>
  <c r="H1931" i="3"/>
  <c r="H1997" i="3"/>
  <c r="H1154" i="3"/>
  <c r="H2285" i="3"/>
  <c r="H3851" i="3"/>
  <c r="H606" i="3"/>
  <c r="H3887" i="3"/>
  <c r="H2986" i="3"/>
  <c r="H1845" i="3"/>
  <c r="H792" i="3"/>
  <c r="H1096" i="3"/>
  <c r="H5017" i="3"/>
  <c r="H1895" i="3"/>
  <c r="H1823" i="3"/>
  <c r="H639" i="3"/>
  <c r="H2451" i="3"/>
  <c r="H4080" i="3"/>
  <c r="H913" i="3"/>
  <c r="H577" i="3"/>
  <c r="H1492" i="3"/>
  <c r="H2822" i="3"/>
  <c r="H4577" i="3"/>
  <c r="H4518" i="3"/>
  <c r="H2410" i="3"/>
  <c r="H388" i="3"/>
  <c r="H4765" i="3"/>
  <c r="H1311" i="3"/>
  <c r="H3585" i="3"/>
  <c r="H1567" i="3"/>
  <c r="H2829" i="3"/>
  <c r="H3980" i="3"/>
  <c r="H1440" i="3"/>
  <c r="H438" i="3"/>
  <c r="H2599" i="3"/>
  <c r="H4076" i="3"/>
  <c r="H3385" i="3"/>
  <c r="H1151" i="3"/>
  <c r="H1736" i="3"/>
  <c r="H3042" i="3"/>
  <c r="H693" i="3"/>
  <c r="H3696" i="3"/>
  <c r="H1077" i="3"/>
  <c r="H2856" i="3"/>
  <c r="H3808" i="3"/>
  <c r="H4843" i="3"/>
  <c r="H3709" i="3"/>
  <c r="H756" i="3"/>
  <c r="H4647" i="3"/>
  <c r="H3513" i="3"/>
  <c r="H491" i="3"/>
  <c r="H1313" i="3"/>
  <c r="H4264" i="3"/>
  <c r="H4864" i="3"/>
  <c r="H2343" i="3"/>
  <c r="H2357" i="3"/>
  <c r="H4761" i="3"/>
  <c r="H1517" i="3"/>
  <c r="H1304" i="3"/>
  <c r="H1204" i="3"/>
  <c r="H304" i="3"/>
  <c r="H4473" i="3"/>
  <c r="H1462" i="3"/>
  <c r="H4400" i="3"/>
  <c r="H1681" i="3"/>
  <c r="H3706" i="3"/>
  <c r="H3043" i="3"/>
  <c r="H4869" i="3"/>
  <c r="H2543" i="3"/>
  <c r="H4312" i="3"/>
  <c r="H3051" i="3"/>
  <c r="H3609" i="3"/>
  <c r="H1359" i="3"/>
  <c r="H2365" i="3"/>
  <c r="H863" i="3"/>
  <c r="H2274" i="3"/>
  <c r="H5112" i="3"/>
  <c r="H1138" i="3"/>
  <c r="H4393" i="3"/>
  <c r="H3602" i="3"/>
  <c r="H4177" i="3"/>
  <c r="H633" i="3"/>
  <c r="H3667" i="3"/>
  <c r="H133" i="3"/>
  <c r="H3183" i="3"/>
  <c r="H2630" i="3"/>
  <c r="H4712" i="3"/>
  <c r="H1773" i="3"/>
  <c r="H3316" i="3"/>
  <c r="H1397" i="3"/>
  <c r="H3557" i="3"/>
  <c r="H1137" i="3"/>
  <c r="H1813" i="3"/>
  <c r="H3673" i="3"/>
  <c r="H2135" i="3"/>
  <c r="H1309" i="3"/>
  <c r="H1329" i="3"/>
  <c r="H66" i="3"/>
  <c r="H1572" i="3"/>
  <c r="H1021" i="3"/>
  <c r="H4965" i="3"/>
  <c r="H525" i="3"/>
  <c r="H1022" i="3"/>
  <c r="H2262" i="3"/>
  <c r="H1550" i="3"/>
  <c r="H526" i="3"/>
  <c r="H5015" i="3"/>
  <c r="H2115" i="3"/>
  <c r="H2348" i="3"/>
  <c r="H833" i="3"/>
  <c r="H4397" i="3"/>
  <c r="H2370" i="3"/>
  <c r="H2168" i="3"/>
  <c r="H2240" i="3"/>
  <c r="H614" i="3"/>
  <c r="H2363" i="3"/>
  <c r="H308" i="3"/>
  <c r="H4008" i="3"/>
  <c r="H650" i="3"/>
  <c r="H4287" i="3"/>
  <c r="H4302" i="3"/>
  <c r="H1049" i="3"/>
  <c r="H1801" i="3"/>
  <c r="H42" i="3"/>
  <c r="H796" i="3"/>
  <c r="H3462" i="3"/>
  <c r="H1334" i="3"/>
  <c r="H2993" i="3"/>
  <c r="H4169" i="3"/>
  <c r="H4155" i="3"/>
  <c r="H3627" i="3"/>
  <c r="H3973" i="3"/>
  <c r="H1247" i="3"/>
  <c r="H105" i="3"/>
  <c r="H3191" i="3"/>
  <c r="H2622" i="3"/>
  <c r="H2492" i="3"/>
  <c r="H417" i="3"/>
  <c r="H1637" i="3"/>
  <c r="H1704" i="3"/>
  <c r="H55" i="3"/>
  <c r="H2645" i="3"/>
  <c r="H175" i="3"/>
  <c r="H401" i="3"/>
  <c r="H2486" i="3"/>
  <c r="H1739" i="3"/>
  <c r="H74" i="3"/>
  <c r="H3648" i="3"/>
  <c r="H3402" i="3"/>
  <c r="H3779" i="3"/>
  <c r="H159" i="3"/>
  <c r="H2278" i="3"/>
  <c r="H1295" i="3"/>
  <c r="H3425" i="3"/>
  <c r="H1747" i="3"/>
  <c r="H1168" i="3"/>
  <c r="H2048" i="3"/>
  <c r="H2172" i="3"/>
  <c r="H1443" i="3"/>
  <c r="H845" i="3"/>
  <c r="H257" i="3"/>
  <c r="H355" i="3"/>
  <c r="H3555" i="3"/>
  <c r="H1527" i="3"/>
  <c r="H3085" i="3"/>
  <c r="H4272" i="3"/>
  <c r="H1437" i="3"/>
  <c r="H1331" i="3"/>
  <c r="H1523" i="3"/>
  <c r="H4079" i="3"/>
  <c r="H1069" i="3"/>
  <c r="H1147" i="3"/>
  <c r="H3093" i="3"/>
  <c r="H1115" i="3"/>
  <c r="H729" i="3"/>
  <c r="H1107" i="3"/>
  <c r="H1468" i="3"/>
  <c r="H964" i="3"/>
  <c r="H3007" i="3"/>
  <c r="H3833" i="3"/>
  <c r="H1709" i="3"/>
  <c r="H3111" i="3"/>
  <c r="H3184" i="3"/>
  <c r="H1028" i="3"/>
  <c r="H2491" i="3"/>
  <c r="H1803" i="3"/>
  <c r="H2213" i="3"/>
  <c r="H4131" i="3"/>
  <c r="H710" i="3"/>
  <c r="H1695" i="3"/>
  <c r="H3918" i="3"/>
  <c r="H1382" i="3"/>
  <c r="H2440" i="3"/>
  <c r="H2677" i="3"/>
  <c r="H929" i="3"/>
  <c r="H2823" i="3"/>
  <c r="H775" i="3"/>
  <c r="H2298" i="3"/>
  <c r="H472" i="3"/>
  <c r="H2024" i="3"/>
  <c r="H3780" i="3"/>
  <c r="H1339" i="3"/>
  <c r="H3464" i="3"/>
  <c r="H1090" i="3"/>
  <c r="H2602" i="3"/>
  <c r="H3778" i="3"/>
  <c r="H3329" i="3"/>
  <c r="H1992" i="3"/>
  <c r="H1361" i="3"/>
  <c r="H3101" i="3"/>
  <c r="H333" i="3"/>
  <c r="H871" i="3"/>
  <c r="H5094" i="3"/>
  <c r="H2299" i="3"/>
  <c r="H1479" i="3"/>
  <c r="H846" i="3"/>
  <c r="H4559" i="3"/>
  <c r="H919" i="3"/>
  <c r="H3607" i="3"/>
  <c r="H1326" i="3"/>
  <c r="H2327" i="3"/>
  <c r="H3416" i="3"/>
  <c r="H1728" i="3"/>
  <c r="H1941" i="3"/>
  <c r="H2083" i="3"/>
  <c r="H443" i="3"/>
  <c r="H666" i="3"/>
  <c r="H3473" i="3"/>
  <c r="H84" i="3"/>
  <c r="H1431" i="3"/>
  <c r="H2349" i="3"/>
  <c r="H1631" i="3"/>
  <c r="H3965" i="3"/>
  <c r="H3084" i="3"/>
  <c r="H452" i="3"/>
  <c r="H4167" i="3"/>
  <c r="H103" i="3"/>
  <c r="H321" i="3"/>
  <c r="H1528" i="3"/>
  <c r="H57" i="3"/>
  <c r="H1660" i="3"/>
  <c r="H3868" i="3"/>
  <c r="H4168" i="3"/>
  <c r="H485" i="3"/>
  <c r="H2337" i="3"/>
  <c r="H4441" i="3"/>
  <c r="H195" i="3"/>
  <c r="H4804" i="3"/>
  <c r="H4830" i="3"/>
  <c r="H3821" i="3"/>
  <c r="H497" i="3"/>
  <c r="H1400" i="3"/>
  <c r="H4733" i="3"/>
  <c r="H1477" i="3"/>
  <c r="H1085" i="3"/>
  <c r="H986" i="3"/>
  <c r="H3148" i="3"/>
  <c r="H418" i="3"/>
  <c r="H4064" i="3"/>
  <c r="H584" i="3"/>
  <c r="H3730" i="3"/>
  <c r="H512" i="3"/>
  <c r="H384" i="3"/>
  <c r="H2818" i="3"/>
  <c r="H341" i="3"/>
  <c r="H3235" i="3"/>
  <c r="H3422" i="3"/>
  <c r="H3991" i="3"/>
  <c r="H3586" i="3"/>
  <c r="H4545" i="3"/>
  <c r="H4262" i="3"/>
  <c r="H4317" i="3"/>
  <c r="H4217" i="3"/>
  <c r="H275" i="3"/>
  <c r="H3579" i="3"/>
  <c r="H883" i="3"/>
  <c r="H330" i="3"/>
  <c r="H3735" i="3"/>
  <c r="H82" i="3"/>
  <c r="H4510" i="3"/>
  <c r="H711" i="3"/>
  <c r="H3388" i="3"/>
  <c r="H3968" i="3"/>
  <c r="H3088" i="3"/>
  <c r="I2704" i="3" l="1"/>
  <c r="J2704" i="3" s="1"/>
  <c r="I1439" i="3"/>
  <c r="J1439" i="3" s="1"/>
  <c r="I3834" i="3"/>
  <c r="I1299" i="3"/>
  <c r="J1299" i="3" s="1"/>
  <c r="I4339" i="3"/>
  <c r="J4339" i="3" s="1"/>
  <c r="I3805" i="3"/>
  <c r="J3805" i="3" s="1"/>
  <c r="I4601" i="3"/>
  <c r="J4601" i="3" s="1"/>
  <c r="I82" i="3"/>
  <c r="J82" i="3" s="1"/>
  <c r="I584" i="3"/>
  <c r="J584" i="3" s="1"/>
  <c r="I3821" i="3"/>
  <c r="I1528" i="3"/>
  <c r="I919" i="3"/>
  <c r="J919" i="3" s="1"/>
  <c r="I3329" i="3"/>
  <c r="J3329" i="3" s="1"/>
  <c r="I1028" i="3"/>
  <c r="I1147" i="3"/>
  <c r="I257" i="3"/>
  <c r="I3402" i="3"/>
  <c r="J3402" i="3" s="1"/>
  <c r="I3462" i="3"/>
  <c r="I614" i="3"/>
  <c r="I1813" i="3"/>
  <c r="J1813" i="3" s="1"/>
  <c r="I3609" i="3"/>
  <c r="I4647" i="3"/>
  <c r="I4765" i="3"/>
  <c r="J4765" i="3" s="1"/>
  <c r="I606" i="3"/>
  <c r="J606" i="3" s="1"/>
  <c r="I4528" i="3"/>
  <c r="J4528" i="3" s="1"/>
  <c r="I373" i="3"/>
  <c r="I4483" i="3"/>
  <c r="J4483" i="3" s="1"/>
  <c r="I58" i="3"/>
  <c r="J58" i="3" s="1"/>
  <c r="I2600" i="3"/>
  <c r="J2600" i="3" s="1"/>
  <c r="I2644" i="3"/>
  <c r="J2644" i="3" s="1"/>
  <c r="I1093" i="3"/>
  <c r="J1093" i="3" s="1"/>
  <c r="I1904" i="3"/>
  <c r="I465" i="3"/>
  <c r="I2094" i="3"/>
  <c r="J2094" i="3" s="1"/>
  <c r="I4508" i="3"/>
  <c r="J4508" i="3" s="1"/>
  <c r="I2685" i="3"/>
  <c r="J2685" i="3" s="1"/>
  <c r="I4059" i="3"/>
  <c r="J4059" i="3" s="1"/>
  <c r="I897" i="3"/>
  <c r="J897" i="3" s="1"/>
  <c r="I3686" i="3"/>
  <c r="I2331" i="3"/>
  <c r="I425" i="3"/>
  <c r="I4320" i="3"/>
  <c r="I3152" i="3"/>
  <c r="J3152" i="3" s="1"/>
  <c r="I489" i="3"/>
  <c r="J489" i="3" s="1"/>
  <c r="I4591" i="3"/>
  <c r="J4591" i="3" s="1"/>
  <c r="I5004" i="3"/>
  <c r="J5004" i="3" s="1"/>
  <c r="I4262" i="3"/>
  <c r="J4262" i="3" s="1"/>
  <c r="I929" i="3"/>
  <c r="J929" i="3" s="1"/>
  <c r="I2492" i="3"/>
  <c r="J2492" i="3" s="1"/>
  <c r="I2262" i="3"/>
  <c r="I4177" i="3"/>
  <c r="J4177" i="3" s="1"/>
  <c r="I1204" i="3"/>
  <c r="I3385" i="3"/>
  <c r="J3385" i="3" s="1"/>
  <c r="I4080" i="3"/>
  <c r="I4412" i="3"/>
  <c r="J4412" i="3" s="1"/>
  <c r="I1836" i="3"/>
  <c r="J1836" i="3" s="1"/>
  <c r="I342" i="3"/>
  <c r="J342" i="3" s="1"/>
  <c r="I315" i="3"/>
  <c r="J315" i="3" s="1"/>
  <c r="I654" i="3"/>
  <c r="J654" i="3" s="1"/>
  <c r="I1568" i="3"/>
  <c r="I1952" i="3"/>
  <c r="I4993" i="3"/>
  <c r="J4993" i="3" s="1"/>
  <c r="I4396" i="3"/>
  <c r="J4396" i="3" s="1"/>
  <c r="I3660" i="3"/>
  <c r="J3660" i="3" s="1"/>
  <c r="I3304" i="3"/>
  <c r="I323" i="3"/>
  <c r="J323" i="3" s="1"/>
  <c r="I307" i="3"/>
  <c r="J307" i="3" s="1"/>
  <c r="I3382" i="3"/>
  <c r="J3382" i="3" s="1"/>
  <c r="I4242" i="3"/>
  <c r="J4242" i="3" s="1"/>
  <c r="I674" i="3"/>
  <c r="J674" i="3" s="1"/>
  <c r="I2279" i="3"/>
  <c r="I4480" i="3"/>
  <c r="I2072" i="3"/>
  <c r="I895" i="3"/>
  <c r="J895" i="3" s="1"/>
  <c r="I89" i="3"/>
  <c r="J89" i="3" s="1"/>
  <c r="I2742" i="3"/>
  <c r="I3003" i="3"/>
  <c r="I3736" i="3"/>
  <c r="J3736" i="3" s="1"/>
  <c r="I532" i="3"/>
  <c r="J532" i="3" s="1"/>
  <c r="I4012" i="3"/>
  <c r="I2673" i="3"/>
  <c r="J2673" i="3" s="1"/>
  <c r="I2402" i="3"/>
  <c r="I4135" i="3"/>
  <c r="I2431" i="3"/>
  <c r="J2431" i="3" s="1"/>
  <c r="I4914" i="3"/>
  <c r="J4914" i="3" s="1"/>
  <c r="I3247" i="3"/>
  <c r="J3247" i="3" s="1"/>
  <c r="I3640" i="3"/>
  <c r="J3640" i="3" s="1"/>
  <c r="I1574" i="3"/>
  <c r="J1574" i="3" s="1"/>
  <c r="I3401" i="3"/>
  <c r="J3401" i="3" s="1"/>
  <c r="I1007" i="3"/>
  <c r="I1537" i="3"/>
  <c r="I200" i="3"/>
  <c r="J200" i="3" s="1"/>
  <c r="I3250" i="3"/>
  <c r="I3891" i="3"/>
  <c r="I1608" i="3"/>
  <c r="I3760" i="3"/>
  <c r="J3760" i="3" s="1"/>
  <c r="I1041" i="3"/>
  <c r="J1041" i="3" s="1"/>
  <c r="I3343" i="3"/>
  <c r="J3343" i="3" s="1"/>
  <c r="I725" i="3"/>
  <c r="J725" i="3" s="1"/>
  <c r="I4726" i="3"/>
  <c r="I991" i="3"/>
  <c r="I4323" i="3"/>
  <c r="J4323" i="3" s="1"/>
  <c r="I2629" i="3"/>
  <c r="I3187" i="3"/>
  <c r="I1622" i="3"/>
  <c r="J1622" i="3" s="1"/>
  <c r="I2082" i="3"/>
  <c r="J2082" i="3" s="1"/>
  <c r="I2266" i="3"/>
  <c r="J2266" i="3" s="1"/>
  <c r="I971" i="3"/>
  <c r="J971" i="3" s="1"/>
  <c r="I5064" i="3"/>
  <c r="I4833" i="3"/>
  <c r="J4833" i="3" s="1"/>
  <c r="I2860" i="3"/>
  <c r="J2860" i="3" s="1"/>
  <c r="I997" i="3"/>
  <c r="I4153" i="3"/>
  <c r="I1656" i="3"/>
  <c r="J1656" i="3" s="1"/>
  <c r="I3658" i="3"/>
  <c r="J3658" i="3" s="1"/>
  <c r="I3538" i="3"/>
  <c r="I1036" i="3"/>
  <c r="J1036" i="3" s="1"/>
  <c r="I3468" i="3"/>
  <c r="J3468" i="3" s="1"/>
  <c r="I3737" i="3"/>
  <c r="J3737" i="3" s="1"/>
  <c r="I1576" i="3"/>
  <c r="J1576" i="3" s="1"/>
  <c r="I680" i="3"/>
  <c r="I4851" i="3"/>
  <c r="I788" i="3"/>
  <c r="I563" i="3"/>
  <c r="J563" i="3" s="1"/>
  <c r="I2558" i="3"/>
  <c r="J2558" i="3" s="1"/>
  <c r="I3862" i="3"/>
  <c r="J3862" i="3" s="1"/>
  <c r="I3086" i="3"/>
  <c r="I4288" i="3"/>
  <c r="J4288" i="3" s="1"/>
  <c r="I4233" i="3"/>
  <c r="J4233" i="3" s="1"/>
  <c r="I4409" i="3"/>
  <c r="I4286" i="3"/>
  <c r="I4680" i="3"/>
  <c r="I1747" i="3"/>
  <c r="J1747" i="3" s="1"/>
  <c r="I4272" i="3"/>
  <c r="I2806" i="3"/>
  <c r="I501" i="3"/>
  <c r="I2598" i="3"/>
  <c r="J2598" i="3" s="1"/>
  <c r="I1834" i="3"/>
  <c r="J1834" i="3" s="1"/>
  <c r="I64" i="3"/>
  <c r="J64" i="3" s="1"/>
  <c r="I1391" i="3"/>
  <c r="J1391" i="3" s="1"/>
  <c r="I2845" i="3"/>
  <c r="J2845" i="3" s="1"/>
  <c r="I3307" i="3"/>
  <c r="J3307" i="3" s="1"/>
  <c r="I3087" i="3"/>
  <c r="I3444" i="3"/>
  <c r="I1921" i="3"/>
  <c r="J1921" i="3" s="1"/>
  <c r="I306" i="3"/>
  <c r="J306" i="3" s="1"/>
  <c r="I1775" i="3"/>
  <c r="I3234" i="3"/>
  <c r="J3234" i="3" s="1"/>
  <c r="I4471" i="3"/>
  <c r="J4471" i="3" s="1"/>
  <c r="I4096" i="3"/>
  <c r="J4096" i="3" s="1"/>
  <c r="I1055" i="3"/>
  <c r="J1055" i="3" s="1"/>
  <c r="I214" i="3"/>
  <c r="I2687" i="3"/>
  <c r="J2687" i="3" s="1"/>
  <c r="I4780" i="3"/>
  <c r="I473" i="3"/>
  <c r="J473" i="3" s="1"/>
  <c r="I419" i="3"/>
  <c r="J419" i="3" s="1"/>
  <c r="I780" i="3"/>
  <c r="I3854" i="3"/>
  <c r="I3459" i="3"/>
  <c r="I3629" i="3"/>
  <c r="J3629" i="3" s="1"/>
  <c r="I4720" i="3"/>
  <c r="J4720" i="3" s="1"/>
  <c r="I1112" i="3"/>
  <c r="J1112" i="3" s="1"/>
  <c r="I2260" i="3"/>
  <c r="I4835" i="3"/>
  <c r="I4865" i="3"/>
  <c r="J4865" i="3" s="1"/>
  <c r="I3896" i="3"/>
  <c r="J3896" i="3" s="1"/>
  <c r="I1945" i="3"/>
  <c r="J1945" i="3" s="1"/>
  <c r="I2109" i="3"/>
  <c r="I4701" i="3"/>
  <c r="J4701" i="3" s="1"/>
  <c r="I392" i="3"/>
  <c r="I4806" i="3"/>
  <c r="J4806" i="3" s="1"/>
  <c r="I2729" i="3"/>
  <c r="J2729" i="3" s="1"/>
  <c r="I4848" i="3"/>
  <c r="I4924" i="3"/>
  <c r="I4691" i="3"/>
  <c r="I4839" i="3"/>
  <c r="I4107" i="3"/>
  <c r="I3542" i="3"/>
  <c r="J3542" i="3" s="1"/>
  <c r="I3708" i="3"/>
  <c r="J3708" i="3" s="1"/>
  <c r="I4535" i="3"/>
  <c r="J4535" i="3" s="1"/>
  <c r="I786" i="3"/>
  <c r="J786" i="3" s="1"/>
  <c r="I3948" i="3"/>
  <c r="J3948" i="3" s="1"/>
  <c r="I521" i="3"/>
  <c r="J521" i="3" s="1"/>
  <c r="I2761" i="3"/>
  <c r="J2761" i="3" s="1"/>
  <c r="I344" i="3"/>
  <c r="I3981" i="3"/>
  <c r="J3981" i="3" s="1"/>
  <c r="I286" i="3"/>
  <c r="I1849" i="3"/>
  <c r="I3946" i="3"/>
  <c r="J3946" i="3" s="1"/>
  <c r="I2136" i="3"/>
  <c r="I4530" i="3"/>
  <c r="J4530" i="3" s="1"/>
  <c r="I982" i="3"/>
  <c r="I3278" i="3"/>
  <c r="J3278" i="3" s="1"/>
  <c r="I2777" i="3"/>
  <c r="J2777" i="3" s="1"/>
  <c r="I2663" i="3"/>
  <c r="J2663" i="3" s="1"/>
  <c r="I3652" i="3"/>
  <c r="I4226" i="3"/>
  <c r="J4226" i="3" s="1"/>
  <c r="I4025" i="3"/>
  <c r="I3505" i="3"/>
  <c r="J3505" i="3" s="1"/>
  <c r="I4197" i="3"/>
  <c r="I1980" i="3"/>
  <c r="J1980" i="3" s="1"/>
  <c r="I3787" i="3"/>
  <c r="I4710" i="3"/>
  <c r="J4710" i="3" s="1"/>
  <c r="I3504" i="3"/>
  <c r="I5117" i="3"/>
  <c r="J5117" i="3" s="1"/>
  <c r="I4968" i="3"/>
  <c r="J4968" i="3" s="1"/>
  <c r="I1089" i="3"/>
  <c r="J1089" i="3" s="1"/>
  <c r="I4408" i="3"/>
  <c r="I4889" i="3"/>
  <c r="J4889" i="3" s="1"/>
  <c r="I5001" i="3"/>
  <c r="J5001" i="3" s="1"/>
  <c r="I4387" i="3"/>
  <c r="J4387" i="3" s="1"/>
  <c r="I3735" i="3"/>
  <c r="I321" i="3"/>
  <c r="I3778" i="3"/>
  <c r="I845" i="3"/>
  <c r="J845" i="3" s="1"/>
  <c r="I3051" i="3"/>
  <c r="J3051" i="3" s="1"/>
  <c r="I4602" i="3"/>
  <c r="J4602" i="3" s="1"/>
  <c r="I1722" i="3"/>
  <c r="J1722" i="3" s="1"/>
  <c r="I3207" i="3"/>
  <c r="J3207" i="3" s="1"/>
  <c r="I3963" i="3"/>
  <c r="J3963" i="3" s="1"/>
  <c r="I4757" i="3"/>
  <c r="J4757" i="3" s="1"/>
  <c r="I500" i="3"/>
  <c r="I3025" i="3"/>
  <c r="I4395" i="3"/>
  <c r="I958" i="3"/>
  <c r="I2338" i="3"/>
  <c r="J2338" i="3" s="1"/>
  <c r="I1662" i="3"/>
  <c r="J1662" i="3" s="1"/>
  <c r="I1669" i="3"/>
  <c r="J1669" i="3" s="1"/>
  <c r="I3649" i="3"/>
  <c r="J3649" i="3" s="1"/>
  <c r="I1855" i="3"/>
  <c r="J1855" i="3" s="1"/>
  <c r="I1594" i="3"/>
  <c r="J1594" i="3" s="1"/>
  <c r="I4228" i="3"/>
  <c r="I2339" i="3"/>
  <c r="J2339" i="3" s="1"/>
  <c r="I4132" i="3"/>
  <c r="I471" i="3"/>
  <c r="J471" i="3" s="1"/>
  <c r="I3999" i="3"/>
  <c r="J3999" i="3" s="1"/>
  <c r="I4997" i="3"/>
  <c r="J4997" i="3" s="1"/>
  <c r="I1220" i="3"/>
  <c r="I1307" i="3"/>
  <c r="J1307" i="3" s="1"/>
  <c r="I4289" i="3"/>
  <c r="J4289" i="3" s="1"/>
  <c r="I3044" i="3"/>
  <c r="J3044" i="3" s="1"/>
  <c r="I3266" i="3"/>
  <c r="J3266" i="3" s="1"/>
  <c r="I1390" i="3"/>
  <c r="J1390" i="3" s="1"/>
  <c r="I2501" i="3"/>
  <c r="I749" i="3"/>
  <c r="I1428" i="3"/>
  <c r="I387" i="3"/>
  <c r="J387" i="3" s="1"/>
  <c r="I2045" i="3"/>
  <c r="J2045" i="3" s="1"/>
  <c r="I4690" i="3"/>
  <c r="I616" i="3"/>
  <c r="J616" i="3" s="1"/>
  <c r="I3954" i="3"/>
  <c r="I4180" i="3"/>
  <c r="I4123" i="3"/>
  <c r="I4804" i="3"/>
  <c r="J4804" i="3" s="1"/>
  <c r="I103" i="3"/>
  <c r="I846" i="3"/>
  <c r="J846" i="3" s="1"/>
  <c r="I2602" i="3"/>
  <c r="J2602" i="3" s="1"/>
  <c r="I2440" i="3"/>
  <c r="J2440" i="3" s="1"/>
  <c r="I4079" i="3"/>
  <c r="J4079" i="3" s="1"/>
  <c r="I1443" i="3"/>
  <c r="I74" i="3"/>
  <c r="I42" i="3"/>
  <c r="J42" i="3" s="1"/>
  <c r="I2240" i="3"/>
  <c r="I525" i="3"/>
  <c r="I4393" i="3"/>
  <c r="J4393" i="3" s="1"/>
  <c r="I4312" i="3"/>
  <c r="J4312" i="3" s="1"/>
  <c r="I1517" i="3"/>
  <c r="I4076" i="3"/>
  <c r="I2285" i="3"/>
  <c r="J2285" i="3" s="1"/>
  <c r="I3867" i="3"/>
  <c r="J3867" i="3" s="1"/>
  <c r="I2724" i="3"/>
  <c r="J2724" i="3" s="1"/>
  <c r="I3926" i="3"/>
  <c r="J3926" i="3" s="1"/>
  <c r="I2802" i="3"/>
  <c r="I1761" i="3"/>
  <c r="J1761" i="3" s="1"/>
  <c r="I1777" i="3"/>
  <c r="J1777" i="3" s="1"/>
  <c r="I3545" i="3"/>
  <c r="J3545" i="3" s="1"/>
  <c r="I3222" i="3"/>
  <c r="J3222" i="3" s="1"/>
  <c r="I4361" i="3"/>
  <c r="I570" i="3"/>
  <c r="I3695" i="3"/>
  <c r="I2292" i="3"/>
  <c r="J2292" i="3" s="1"/>
  <c r="I3892" i="3"/>
  <c r="J3892" i="3" s="1"/>
  <c r="I101" i="3"/>
  <c r="J101" i="3" s="1"/>
  <c r="I4783" i="3"/>
  <c r="I1947" i="3"/>
  <c r="I2040" i="3"/>
  <c r="I1205" i="3"/>
  <c r="I980" i="3"/>
  <c r="I882" i="3"/>
  <c r="I1209" i="3"/>
  <c r="I2798" i="3"/>
  <c r="J2798" i="3" s="1"/>
  <c r="I920" i="3"/>
  <c r="J920" i="3" s="1"/>
  <c r="I1582" i="3"/>
  <c r="J1582" i="3" s="1"/>
  <c r="I580" i="3"/>
  <c r="J580" i="3" s="1"/>
  <c r="I70" i="3"/>
  <c r="J70" i="3" s="1"/>
  <c r="I2914" i="3"/>
  <c r="J2914" i="3" s="1"/>
  <c r="I2836" i="3"/>
  <c r="J2836" i="3" s="1"/>
  <c r="I2333" i="3"/>
  <c r="J2333" i="3" s="1"/>
  <c r="I1187" i="3"/>
  <c r="J1187" i="3" s="1"/>
  <c r="I3419" i="3"/>
  <c r="J3419" i="3" s="1"/>
  <c r="I4442" i="3"/>
  <c r="I4503" i="3"/>
  <c r="I3355" i="3"/>
  <c r="J3355" i="3" s="1"/>
  <c r="I4572" i="3"/>
  <c r="J4572" i="3" s="1"/>
  <c r="I4466" i="3"/>
  <c r="J4466" i="3" s="1"/>
  <c r="I464" i="3"/>
  <c r="J464" i="3" s="1"/>
  <c r="I3761" i="3"/>
  <c r="I766" i="3"/>
  <c r="J766" i="3" s="1"/>
  <c r="I3850" i="3"/>
  <c r="J3850" i="3" s="1"/>
  <c r="I1985" i="3"/>
  <c r="J1985" i="3" s="1"/>
  <c r="I1034" i="3"/>
  <c r="I4475" i="3"/>
  <c r="J4475" i="3" s="1"/>
  <c r="I4138" i="3"/>
  <c r="J4138" i="3" s="1"/>
  <c r="I4753" i="3"/>
  <c r="J4753" i="3" s="1"/>
  <c r="I2620" i="3"/>
  <c r="J2620" i="3" s="1"/>
  <c r="I1738" i="3"/>
  <c r="I1512" i="3"/>
  <c r="J1512" i="3" s="1"/>
  <c r="I4966" i="3"/>
  <c r="J4966" i="3" s="1"/>
  <c r="I3605" i="3"/>
  <c r="I1625" i="3"/>
  <c r="I4384" i="3"/>
  <c r="J4384" i="3" s="1"/>
  <c r="I505" i="3"/>
  <c r="J505" i="3" s="1"/>
  <c r="I3142" i="3"/>
  <c r="J3142" i="3" s="1"/>
  <c r="I2859" i="3"/>
  <c r="J2859" i="3" s="1"/>
  <c r="I892" i="3"/>
  <c r="J892" i="3" s="1"/>
  <c r="I3616" i="3"/>
  <c r="J3616" i="3" s="1"/>
  <c r="I2826" i="3"/>
  <c r="J2826" i="3" s="1"/>
  <c r="I2301" i="3"/>
  <c r="J2301" i="3" s="1"/>
  <c r="I4252" i="3"/>
  <c r="J4252" i="3" s="1"/>
  <c r="I3537" i="3"/>
  <c r="I347" i="3"/>
  <c r="J347" i="3" s="1"/>
  <c r="I4614" i="3"/>
  <c r="I3096" i="3"/>
  <c r="I1140" i="3"/>
  <c r="I3767" i="3"/>
  <c r="I2722" i="3"/>
  <c r="J2722" i="3" s="1"/>
  <c r="I1389" i="3"/>
  <c r="J1389" i="3" s="1"/>
  <c r="I3428" i="3"/>
  <c r="J3428" i="3" s="1"/>
  <c r="I3756" i="3"/>
  <c r="I1099" i="3"/>
  <c r="I4610" i="3"/>
  <c r="J4610" i="3" s="1"/>
  <c r="I28" i="3"/>
  <c r="I3813" i="3"/>
  <c r="J3813" i="3" s="1"/>
  <c r="I2235" i="3"/>
  <c r="J2235" i="3" s="1"/>
  <c r="I3225" i="3"/>
  <c r="I3930" i="3"/>
  <c r="I3608" i="3"/>
  <c r="I4741" i="3"/>
  <c r="I338" i="3"/>
  <c r="J338" i="3" s="1"/>
  <c r="I924" i="3"/>
  <c r="J924" i="3" s="1"/>
  <c r="I381" i="3"/>
  <c r="J381" i="3" s="1"/>
  <c r="I549" i="3"/>
  <c r="I145" i="3"/>
  <c r="I410" i="3"/>
  <c r="J410" i="3" s="1"/>
  <c r="I903" i="3"/>
  <c r="I4019" i="3"/>
  <c r="J4019" i="3" s="1"/>
  <c r="I2716" i="3"/>
  <c r="I1640" i="3"/>
  <c r="J1640" i="3" s="1"/>
  <c r="I380" i="3"/>
  <c r="J380" i="3" s="1"/>
  <c r="I2880" i="3"/>
  <c r="I495" i="3"/>
  <c r="J495" i="3" s="1"/>
  <c r="I499" i="3"/>
  <c r="J499" i="3" s="1"/>
  <c r="I4837" i="3"/>
  <c r="J4837" i="3" s="1"/>
  <c r="I2502" i="3"/>
  <c r="I2929" i="3"/>
  <c r="I1134" i="3"/>
  <c r="J1134" i="3" s="1"/>
  <c r="I404" i="3"/>
  <c r="J404" i="3" s="1"/>
  <c r="I1050" i="3"/>
  <c r="J1050" i="3" s="1"/>
  <c r="I3510" i="3"/>
  <c r="I3077" i="3"/>
  <c r="J3077" i="3" s="1"/>
  <c r="I3050" i="3"/>
  <c r="J3050" i="3" s="1"/>
  <c r="I1797" i="3"/>
  <c r="I914" i="3"/>
  <c r="J914" i="3" s="1"/>
  <c r="I1520" i="3"/>
  <c r="J1520" i="3" s="1"/>
  <c r="I2110" i="3"/>
  <c r="J2110" i="3" s="1"/>
  <c r="I1402" i="3"/>
  <c r="J1402" i="3" s="1"/>
  <c r="I3766" i="3"/>
  <c r="J3766" i="3" s="1"/>
  <c r="I430" i="3"/>
  <c r="J430" i="3" s="1"/>
  <c r="I3882" i="3"/>
  <c r="J3882" i="3" s="1"/>
  <c r="I523" i="3"/>
  <c r="J523" i="3" s="1"/>
  <c r="I3379" i="3"/>
  <c r="I842" i="3"/>
  <c r="I4860" i="3"/>
  <c r="I1779" i="3"/>
  <c r="J1779" i="3" s="1"/>
  <c r="I2442" i="3"/>
  <c r="J2442" i="3" s="1"/>
  <c r="I3717" i="3"/>
  <c r="J3717" i="3" s="1"/>
  <c r="I3865" i="3"/>
  <c r="I2455" i="3"/>
  <c r="I2957" i="3"/>
  <c r="J2957" i="3" s="1"/>
  <c r="I3269" i="3"/>
  <c r="I3109" i="3"/>
  <c r="I967" i="3"/>
  <c r="I2098" i="3"/>
  <c r="I3508" i="3"/>
  <c r="I543" i="3"/>
  <c r="J543" i="3" s="1"/>
  <c r="I79" i="3"/>
  <c r="J79" i="3" s="1"/>
  <c r="I229" i="3"/>
  <c r="J229" i="3" s="1"/>
  <c r="I5055" i="3"/>
  <c r="J5055" i="3" s="1"/>
  <c r="I3878" i="3"/>
  <c r="I1146" i="3"/>
  <c r="J1146" i="3" s="1"/>
  <c r="I3910" i="3"/>
  <c r="I5068" i="3"/>
  <c r="I4259" i="3"/>
  <c r="J4259" i="3" s="1"/>
  <c r="I3507" i="3"/>
  <c r="J3507" i="3" s="1"/>
  <c r="I2183" i="3"/>
  <c r="I1001" i="3"/>
  <c r="J1001" i="3" s="1"/>
  <c r="I3486" i="3"/>
  <c r="J3486" i="3" s="1"/>
  <c r="I1121" i="3"/>
  <c r="J1121" i="3" s="1"/>
  <c r="I2314" i="3"/>
  <c r="I4322" i="3"/>
  <c r="I3604" i="3"/>
  <c r="I1481" i="3"/>
  <c r="I4926" i="3"/>
  <c r="J4926" i="3" s="1"/>
  <c r="I2639" i="3"/>
  <c r="I2243" i="3"/>
  <c r="I1774" i="3"/>
  <c r="I4443" i="3"/>
  <c r="I4092" i="3"/>
  <c r="J4092" i="3" s="1"/>
  <c r="I3741" i="3"/>
  <c r="J3741" i="3" s="1"/>
  <c r="I312" i="3"/>
  <c r="J312" i="3" s="1"/>
  <c r="I456" i="3"/>
  <c r="J456" i="3" s="1"/>
  <c r="I981" i="3"/>
  <c r="J981" i="3" s="1"/>
  <c r="I3276" i="3"/>
  <c r="I2796" i="3"/>
  <c r="J2796" i="3" s="1"/>
  <c r="I3606" i="3"/>
  <c r="I716" i="3"/>
  <c r="J716" i="3" s="1"/>
  <c r="I687" i="3"/>
  <c r="J687" i="3" s="1"/>
  <c r="I2794" i="3"/>
  <c r="I2999" i="3"/>
  <c r="I797" i="3"/>
  <c r="J797" i="3" s="1"/>
  <c r="I5072" i="3"/>
  <c r="J5072" i="3" s="1"/>
  <c r="I3632" i="3"/>
  <c r="J3632" i="3" s="1"/>
  <c r="I3690" i="3"/>
  <c r="J3690" i="3" s="1"/>
  <c r="I3487" i="3"/>
  <c r="J3487" i="3" s="1"/>
  <c r="I3430" i="3"/>
  <c r="J3430" i="3" s="1"/>
  <c r="I901" i="3"/>
  <c r="J901" i="3" s="1"/>
  <c r="I3589" i="3"/>
  <c r="J3589" i="3" s="1"/>
  <c r="I4656" i="3"/>
  <c r="I2879" i="3"/>
  <c r="J2879" i="3" s="1"/>
  <c r="I4436" i="3"/>
  <c r="I3828" i="3"/>
  <c r="J3828" i="3" s="1"/>
  <c r="I4867" i="3"/>
  <c r="J4867" i="3" s="1"/>
  <c r="I1105" i="3"/>
  <c r="J1105" i="3" s="1"/>
  <c r="I3950" i="3"/>
  <c r="J3950" i="3" s="1"/>
  <c r="I3201" i="3"/>
  <c r="J3201" i="3" s="1"/>
  <c r="I1792" i="3"/>
  <c r="I3253" i="3"/>
  <c r="I3762" i="3"/>
  <c r="I4798" i="3"/>
  <c r="J4798" i="3" s="1"/>
  <c r="I3192" i="3"/>
  <c r="J3192" i="3" s="1"/>
  <c r="I870" i="3"/>
  <c r="J870" i="3" s="1"/>
  <c r="I4416" i="3"/>
  <c r="J4416" i="3" s="1"/>
  <c r="I1588" i="3"/>
  <c r="J1588" i="3" s="1"/>
  <c r="I3137" i="3"/>
  <c r="J3137" i="3" s="1"/>
  <c r="I4564" i="3"/>
  <c r="I1892" i="3"/>
  <c r="J1892" i="3" s="1"/>
  <c r="I4818" i="3"/>
  <c r="I2855" i="3"/>
  <c r="J2855" i="3" s="1"/>
  <c r="I4760" i="3"/>
  <c r="I4561" i="3"/>
  <c r="I1444" i="3"/>
  <c r="I2743" i="3"/>
  <c r="J2743" i="3" s="1"/>
  <c r="I3590" i="3"/>
  <c r="J3590" i="3" s="1"/>
  <c r="I2385" i="3"/>
  <c r="I3256" i="3"/>
  <c r="J3256" i="3" s="1"/>
  <c r="I2328" i="3"/>
  <c r="J2328" i="3" s="1"/>
  <c r="I4570" i="3"/>
  <c r="J4570" i="3" s="1"/>
  <c r="I3570" i="3"/>
  <c r="I2241" i="3"/>
  <c r="I2905" i="3"/>
  <c r="J2905" i="3" s="1"/>
  <c r="I1661" i="3"/>
  <c r="J1661" i="3" s="1"/>
  <c r="I1881" i="3"/>
  <c r="J1881" i="3" s="1"/>
  <c r="I4866" i="3"/>
  <c r="J4866" i="3" s="1"/>
  <c r="I961" i="3"/>
  <c r="I3227" i="3"/>
  <c r="I3452" i="3"/>
  <c r="I2969" i="3"/>
  <c r="J2969" i="3" s="1"/>
  <c r="I2954" i="3"/>
  <c r="J2954" i="3" s="1"/>
  <c r="I3687" i="3"/>
  <c r="I734" i="3"/>
  <c r="I4378" i="3"/>
  <c r="J4378" i="3" s="1"/>
  <c r="I2044" i="3"/>
  <c r="J2044" i="3" s="1"/>
  <c r="I2473" i="3"/>
  <c r="J2473" i="3" s="1"/>
  <c r="I2355" i="3"/>
  <c r="J2355" i="3" s="1"/>
  <c r="I2847" i="3"/>
  <c r="J2847" i="3" s="1"/>
  <c r="I1583" i="3"/>
  <c r="I4179" i="3"/>
  <c r="I4494" i="3"/>
  <c r="I119" i="3"/>
  <c r="J119" i="3" s="1"/>
  <c r="I2640" i="3"/>
  <c r="I194" i="3"/>
  <c r="J194" i="3" s="1"/>
  <c r="I4062" i="3"/>
  <c r="J4062" i="3" s="1"/>
  <c r="I3141" i="3"/>
  <c r="J3141" i="3" s="1"/>
  <c r="I1554" i="3"/>
  <c r="J1554" i="3" s="1"/>
  <c r="I2936" i="3"/>
  <c r="I4900" i="3"/>
  <c r="J4900" i="3" s="1"/>
  <c r="I4222" i="3"/>
  <c r="J4222" i="3" s="1"/>
  <c r="I1598" i="3"/>
  <c r="I2193" i="3"/>
  <c r="J2193" i="3" s="1"/>
  <c r="I4896" i="3"/>
  <c r="J4896" i="3" s="1"/>
  <c r="I757" i="3"/>
  <c r="J757" i="3" s="1"/>
  <c r="I494" i="3"/>
  <c r="I3421" i="3"/>
  <c r="J3421" i="3" s="1"/>
  <c r="I3793" i="3"/>
  <c r="J3793" i="3" s="1"/>
  <c r="I3217" i="3"/>
  <c r="J3217" i="3" s="1"/>
  <c r="I2433" i="3"/>
  <c r="I1706" i="3"/>
  <c r="J1706" i="3" s="1"/>
  <c r="I2165" i="3"/>
  <c r="J2165" i="3" s="1"/>
  <c r="I4091" i="3"/>
  <c r="I3311" i="3"/>
  <c r="I4884" i="3"/>
  <c r="I4083" i="3"/>
  <c r="I4032" i="3"/>
  <c r="J4032" i="3" s="1"/>
  <c r="I5054" i="3"/>
  <c r="J5054" i="3" s="1"/>
  <c r="I5104" i="3"/>
  <c r="I4319" i="3"/>
  <c r="I1479" i="3"/>
  <c r="I1523" i="3"/>
  <c r="J1523" i="3" s="1"/>
  <c r="I105" i="3"/>
  <c r="J105" i="3" s="1"/>
  <c r="I1397" i="3"/>
  <c r="I4761" i="3"/>
  <c r="I1823" i="3"/>
  <c r="I540" i="3"/>
  <c r="J540" i="3" s="1"/>
  <c r="I453" i="3"/>
  <c r="I2812" i="3"/>
  <c r="J2812" i="3" s="1"/>
  <c r="I4164" i="3"/>
  <c r="I2096" i="3"/>
  <c r="I2026" i="3"/>
  <c r="I4722" i="3"/>
  <c r="I4948" i="3"/>
  <c r="I3121" i="3"/>
  <c r="J3121" i="3" s="1"/>
  <c r="I3373" i="3"/>
  <c r="J3373" i="3" s="1"/>
  <c r="I457" i="3"/>
  <c r="J457" i="3" s="1"/>
  <c r="I1810" i="3"/>
  <c r="J1810" i="3" s="1"/>
  <c r="I2625" i="3"/>
  <c r="J2625" i="3" s="1"/>
  <c r="I2069" i="3"/>
  <c r="J2069" i="3" s="1"/>
  <c r="I3731" i="3"/>
  <c r="J3731" i="3" s="1"/>
  <c r="I1464" i="3"/>
  <c r="J1464" i="3" s="1"/>
  <c r="I225" i="3"/>
  <c r="J225" i="3" s="1"/>
  <c r="I385" i="3"/>
  <c r="J385" i="3" s="1"/>
  <c r="I1353" i="3"/>
  <c r="J1353" i="3" s="1"/>
  <c r="I3693" i="3"/>
  <c r="J3693" i="3" s="1"/>
  <c r="I894" i="3"/>
  <c r="J894" i="3" s="1"/>
  <c r="I3964" i="3"/>
  <c r="J3964" i="3" s="1"/>
  <c r="I2280" i="3"/>
  <c r="J2280" i="3" s="1"/>
  <c r="I4742" i="3"/>
  <c r="J4742" i="3" s="1"/>
  <c r="I2371" i="3"/>
  <c r="J2371" i="3" s="1"/>
  <c r="I852" i="3"/>
  <c r="J852" i="3" s="1"/>
  <c r="I4590" i="3"/>
  <c r="I2089" i="3"/>
  <c r="J2089" i="3" s="1"/>
  <c r="I3327" i="3"/>
  <c r="J3327" i="3" s="1"/>
  <c r="I2979" i="3"/>
  <c r="I3884" i="3"/>
  <c r="I469" i="3"/>
  <c r="J469" i="3" s="1"/>
  <c r="I2708" i="3"/>
  <c r="I38" i="3"/>
  <c r="J38" i="3" s="1"/>
  <c r="I4906" i="3"/>
  <c r="J4906" i="3" s="1"/>
  <c r="I418" i="3"/>
  <c r="J418" i="3" s="1"/>
  <c r="I452" i="3"/>
  <c r="J452" i="3" s="1"/>
  <c r="I2299" i="3"/>
  <c r="J2299" i="3" s="1"/>
  <c r="I3464" i="3"/>
  <c r="J3464" i="3" s="1"/>
  <c r="I3833" i="3"/>
  <c r="I2048" i="3"/>
  <c r="J2048" i="3" s="1"/>
  <c r="I2370" i="3"/>
  <c r="I3316" i="3"/>
  <c r="J3316" i="3" s="1"/>
  <c r="I4869" i="3"/>
  <c r="J4869" i="3" s="1"/>
  <c r="I438" i="3"/>
  <c r="J438" i="3" s="1"/>
  <c r="I1997" i="3"/>
  <c r="J1997" i="3" s="1"/>
  <c r="I2811" i="3"/>
  <c r="J2811" i="3" s="1"/>
  <c r="I1100" i="3"/>
  <c r="J1100" i="3" s="1"/>
  <c r="I4478" i="3"/>
  <c r="J4478" i="3" s="1"/>
  <c r="I2695" i="3"/>
  <c r="J2695" i="3" s="1"/>
  <c r="I1714" i="3"/>
  <c r="J1714" i="3" s="1"/>
  <c r="I1380" i="3"/>
  <c r="I2056" i="3"/>
  <c r="I945" i="3"/>
  <c r="I197" i="3"/>
  <c r="J197" i="3" s="1"/>
  <c r="I2344" i="3"/>
  <c r="J2344" i="3" s="1"/>
  <c r="I2819" i="3"/>
  <c r="J2819" i="3" s="1"/>
  <c r="I3729" i="3"/>
  <c r="I5073" i="3"/>
  <c r="I3809" i="3"/>
  <c r="I2469" i="3"/>
  <c r="J2469" i="3" s="1"/>
  <c r="I2077" i="3"/>
  <c r="J2077" i="3" s="1"/>
  <c r="I4944" i="3"/>
  <c r="J4944" i="3" s="1"/>
  <c r="I2505" i="3"/>
  <c r="I4649" i="3"/>
  <c r="I3272" i="3"/>
  <c r="J3272" i="3" s="1"/>
  <c r="I2606" i="3"/>
  <c r="J2606" i="3" s="1"/>
  <c r="I528" i="3"/>
  <c r="J528" i="3" s="1"/>
  <c r="I4844" i="3"/>
  <c r="J4844" i="3" s="1"/>
  <c r="I4664" i="3"/>
  <c r="I4190" i="3"/>
  <c r="I1185" i="3"/>
  <c r="J1185" i="3" s="1"/>
  <c r="I686" i="3"/>
  <c r="J686" i="3" s="1"/>
  <c r="I1857" i="3"/>
  <c r="I3810" i="3"/>
  <c r="J3810" i="3" s="1"/>
  <c r="I1130" i="3"/>
  <c r="I3848" i="3"/>
  <c r="J3848" i="3" s="1"/>
  <c r="I2483" i="3"/>
  <c r="J2483" i="3" s="1"/>
  <c r="I3313" i="3"/>
  <c r="J3313" i="3" s="1"/>
  <c r="I3490" i="3"/>
  <c r="I4106" i="3"/>
  <c r="I3818" i="3"/>
  <c r="I4389" i="3"/>
  <c r="I3859" i="3"/>
  <c r="I677" i="3"/>
  <c r="I3610" i="3"/>
  <c r="I2255" i="3"/>
  <c r="I3465" i="3"/>
  <c r="J3465" i="3" s="1"/>
  <c r="I356" i="3"/>
  <c r="J356" i="3" s="1"/>
  <c r="I1434" i="3"/>
  <c r="J1434" i="3" s="1"/>
  <c r="I1889" i="3"/>
  <c r="J1889" i="3" s="1"/>
  <c r="I4119" i="3"/>
  <c r="J4119" i="3" s="1"/>
  <c r="I4819" i="3"/>
  <c r="J4819" i="3" s="1"/>
  <c r="I2807" i="3"/>
  <c r="J2807" i="3" s="1"/>
  <c r="I1629" i="3"/>
  <c r="J1629" i="3" s="1"/>
  <c r="I3440" i="3"/>
  <c r="J3440" i="3" s="1"/>
  <c r="I3792" i="3"/>
  <c r="J3792" i="3" s="1"/>
  <c r="I4491" i="3"/>
  <c r="J4491" i="3" s="1"/>
  <c r="I611" i="3"/>
  <c r="J611" i="3" s="1"/>
  <c r="I4911" i="3"/>
  <c r="J4911" i="3" s="1"/>
  <c r="I4263" i="3"/>
  <c r="J4263" i="3" s="1"/>
  <c r="I2430" i="3"/>
  <c r="J2430" i="3" s="1"/>
  <c r="I3324" i="3"/>
  <c r="J3324" i="3" s="1"/>
  <c r="I106" i="3"/>
  <c r="J106" i="3" s="1"/>
  <c r="I2665" i="3"/>
  <c r="J2665" i="3" s="1"/>
  <c r="I1866" i="3"/>
  <c r="I4953" i="3"/>
  <c r="J4953" i="3" s="1"/>
  <c r="I2305" i="3"/>
  <c r="I2017" i="3"/>
  <c r="J2017" i="3" s="1"/>
  <c r="I1733" i="3"/>
  <c r="J1733" i="3" s="1"/>
  <c r="I1615" i="3"/>
  <c r="J1615" i="3" s="1"/>
  <c r="I249" i="3"/>
  <c r="J249" i="3" s="1"/>
  <c r="I1013" i="3"/>
  <c r="J1013" i="3" s="1"/>
  <c r="I2128" i="3"/>
  <c r="J2128" i="3" s="1"/>
  <c r="I1820" i="3"/>
  <c r="J1820" i="3" s="1"/>
  <c r="I5063" i="3"/>
  <c r="J5063" i="3" s="1"/>
  <c r="I932" i="3"/>
  <c r="J932" i="3" s="1"/>
  <c r="I518" i="3"/>
  <c r="J518" i="3" s="1"/>
  <c r="I5008" i="3"/>
  <c r="J5008" i="3" s="1"/>
  <c r="I4785" i="3"/>
  <c r="J4785" i="3" s="1"/>
  <c r="I4676" i="3"/>
  <c r="J4676" i="3" s="1"/>
  <c r="I2530" i="3"/>
  <c r="J2530" i="3" s="1"/>
  <c r="I3588" i="3"/>
  <c r="I2981" i="3"/>
  <c r="J2981" i="3" s="1"/>
  <c r="I706" i="3"/>
  <c r="J706" i="3" s="1"/>
  <c r="I4718" i="3"/>
  <c r="I454" i="3"/>
  <c r="J454" i="3" s="1"/>
  <c r="I522" i="3"/>
  <c r="J522" i="3" s="1"/>
  <c r="I3020" i="3"/>
  <c r="J3020" i="3" s="1"/>
  <c r="I2352" i="3"/>
  <c r="I3289" i="3"/>
  <c r="J3289" i="3" s="1"/>
  <c r="I2667" i="3"/>
  <c r="J2667" i="3" s="1"/>
  <c r="I4505" i="3"/>
  <c r="J4505" i="3" s="1"/>
  <c r="I2443" i="3"/>
  <c r="I2199" i="3"/>
  <c r="I1933" i="3"/>
  <c r="J1933" i="3" s="1"/>
  <c r="I2897" i="3"/>
  <c r="J2897" i="3" s="1"/>
  <c r="I645" i="3"/>
  <c r="J645" i="3" s="1"/>
  <c r="I1553" i="3"/>
  <c r="J1553" i="3" s="1"/>
  <c r="I3923" i="3"/>
  <c r="J3923" i="3" s="1"/>
  <c r="I260" i="3"/>
  <c r="J260" i="3" s="1"/>
  <c r="I3659" i="3"/>
  <c r="J3659" i="3" s="1"/>
  <c r="I2178" i="3"/>
  <c r="J2178" i="3" s="1"/>
  <c r="I1525" i="3"/>
  <c r="J1525" i="3" s="1"/>
  <c r="I2545" i="3"/>
  <c r="I2813" i="3"/>
  <c r="I3064" i="3"/>
  <c r="I2691" i="3"/>
  <c r="I487" i="3"/>
  <c r="I4812" i="3"/>
  <c r="I1342" i="3"/>
  <c r="I4311" i="3"/>
  <c r="J4311" i="3" s="1"/>
  <c r="I2507" i="3"/>
  <c r="J2507" i="3" s="1"/>
  <c r="I2744" i="3"/>
  <c r="J2744" i="3" s="1"/>
  <c r="I2488" i="3"/>
  <c r="J2488" i="3" s="1"/>
  <c r="I382" i="3"/>
  <c r="J382" i="3" s="1"/>
  <c r="I3899" i="3"/>
  <c r="I4399" i="3"/>
  <c r="J4399" i="3" s="1"/>
  <c r="I4314" i="3"/>
  <c r="I149" i="3"/>
  <c r="J149" i="3" s="1"/>
  <c r="I2316" i="3"/>
  <c r="J2316" i="3" s="1"/>
  <c r="I2553" i="3"/>
  <c r="J2553" i="3" s="1"/>
  <c r="I4056" i="3"/>
  <c r="I72" i="3"/>
  <c r="J72" i="3" s="1"/>
  <c r="I4130" i="3"/>
  <c r="I4548" i="3"/>
  <c r="J4548" i="3" s="1"/>
  <c r="I902" i="3"/>
  <c r="J902" i="3" s="1"/>
  <c r="I2816" i="3"/>
  <c r="I3177" i="3"/>
  <c r="I4639" i="3"/>
  <c r="J4639" i="3" s="1"/>
  <c r="I1480" i="3"/>
  <c r="I4960" i="3"/>
  <c r="J4960" i="3" s="1"/>
  <c r="I4158" i="3"/>
  <c r="J4158" i="3" s="1"/>
  <c r="I1475" i="3"/>
  <c r="I610" i="3"/>
  <c r="J610" i="3" s="1"/>
  <c r="I750" i="3"/>
  <c r="I1518" i="3"/>
  <c r="J1518" i="3" s="1"/>
  <c r="I4196" i="3"/>
  <c r="J4196" i="3" s="1"/>
  <c r="I4026" i="3"/>
  <c r="J4026" i="3" s="1"/>
  <c r="I270" i="3"/>
  <c r="J270" i="3" s="1"/>
  <c r="I1393" i="3"/>
  <c r="J1393" i="3" s="1"/>
  <c r="I3620" i="3"/>
  <c r="I1837" i="3"/>
  <c r="J1837" i="3" s="1"/>
  <c r="I3005" i="3"/>
  <c r="I4445" i="3"/>
  <c r="I4716" i="3"/>
  <c r="I1848" i="3"/>
  <c r="I5030" i="3"/>
  <c r="I129" i="3"/>
  <c r="J129" i="3" s="1"/>
  <c r="I490" i="3"/>
  <c r="I586" i="3"/>
  <c r="I3515" i="3"/>
  <c r="I3550" i="3"/>
  <c r="J3550" i="3" s="1"/>
  <c r="I3650" i="3"/>
  <c r="I3027" i="3"/>
  <c r="J3027" i="3" s="1"/>
  <c r="I2196" i="3"/>
  <c r="J2196" i="3" s="1"/>
  <c r="I3539" i="3"/>
  <c r="J3539" i="3" s="1"/>
  <c r="I2121" i="3"/>
  <c r="I3448" i="3"/>
  <c r="I3221" i="3"/>
  <c r="J3221" i="3" s="1"/>
  <c r="I4109" i="3"/>
  <c r="J4109" i="3" s="1"/>
  <c r="I1152" i="3"/>
  <c r="J1152" i="3" s="1"/>
  <c r="I2926" i="3"/>
  <c r="I3935" i="3"/>
  <c r="J3935" i="3" s="1"/>
  <c r="I3097" i="3"/>
  <c r="I3098" i="3"/>
  <c r="I4502" i="3"/>
  <c r="I4428" i="3"/>
  <c r="I824" i="3"/>
  <c r="J824" i="3" s="1"/>
  <c r="I441" i="3"/>
  <c r="J441" i="3" s="1"/>
  <c r="I4916" i="3"/>
  <c r="I3134" i="3"/>
  <c r="J3134" i="3" s="1"/>
  <c r="I3350" i="3"/>
  <c r="J3350" i="3" s="1"/>
  <c r="I2970" i="3"/>
  <c r="J2970" i="3" s="1"/>
  <c r="I1190" i="3"/>
  <c r="J1190" i="3" s="1"/>
  <c r="I5083" i="3"/>
  <c r="I1929" i="3"/>
  <c r="I4974" i="3"/>
  <c r="I4972" i="3"/>
  <c r="I642" i="3"/>
  <c r="J642" i="3" s="1"/>
  <c r="I5051" i="3"/>
  <c r="I5006" i="3"/>
  <c r="I1432" i="3"/>
  <c r="J1432" i="3" s="1"/>
  <c r="I3322" i="3"/>
  <c r="J3322" i="3" s="1"/>
  <c r="I3114" i="3"/>
  <c r="J3114" i="3" s="1"/>
  <c r="I4616" i="3"/>
  <c r="J4616" i="3" s="1"/>
  <c r="I4669" i="3"/>
  <c r="I3291" i="3"/>
  <c r="I3299" i="3"/>
  <c r="I4007" i="3"/>
  <c r="J4007" i="3" s="1"/>
  <c r="I4608" i="3"/>
  <c r="J4608" i="3" s="1"/>
  <c r="I3765" i="3"/>
  <c r="J3765" i="3" s="1"/>
  <c r="I942" i="3"/>
  <c r="I4457" i="3"/>
  <c r="J4457" i="3" s="1"/>
  <c r="I4133" i="3"/>
  <c r="J4133" i="3" s="1"/>
  <c r="I2793" i="3"/>
  <c r="I3255" i="3"/>
  <c r="J3255" i="3" s="1"/>
  <c r="I1668" i="3"/>
  <c r="I3105" i="3"/>
  <c r="I3990" i="3"/>
  <c r="J3990" i="3" s="1"/>
  <c r="I4890" i="3"/>
  <c r="J4890" i="3" s="1"/>
  <c r="I5053" i="3"/>
  <c r="I3073" i="3"/>
  <c r="J3073" i="3" s="1"/>
  <c r="I2400" i="3"/>
  <c r="J2400" i="3" s="1"/>
  <c r="I2799" i="3"/>
  <c r="I4558" i="3"/>
  <c r="J4558" i="3" s="1"/>
  <c r="I4347" i="3"/>
  <c r="J4347" i="3" s="1"/>
  <c r="I4381" i="3"/>
  <c r="J4381" i="3" s="1"/>
  <c r="I883" i="3"/>
  <c r="J883" i="3" s="1"/>
  <c r="I3422" i="3"/>
  <c r="I3148" i="3"/>
  <c r="I2337" i="3"/>
  <c r="J2337" i="3" s="1"/>
  <c r="I3084" i="3"/>
  <c r="J3084" i="3" s="1"/>
  <c r="I1728" i="3"/>
  <c r="I5094" i="3"/>
  <c r="J5094" i="3" s="1"/>
  <c r="I1339" i="3"/>
  <c r="J1339" i="3" s="1"/>
  <c r="I3007" i="3"/>
  <c r="J3007" i="3" s="1"/>
  <c r="I1437" i="3"/>
  <c r="J1437" i="3" s="1"/>
  <c r="I1168" i="3"/>
  <c r="J1168" i="3" s="1"/>
  <c r="I401" i="3"/>
  <c r="J401" i="3" s="1"/>
  <c r="I1247" i="3"/>
  <c r="I4302" i="3"/>
  <c r="I4397" i="3"/>
  <c r="I1572" i="3"/>
  <c r="I1773" i="3"/>
  <c r="I2274" i="3"/>
  <c r="J2274" i="3" s="1"/>
  <c r="I3043" i="3"/>
  <c r="I2856" i="3"/>
  <c r="J2856" i="3" s="1"/>
  <c r="I1440" i="3"/>
  <c r="J1440" i="3" s="1"/>
  <c r="I4518" i="3"/>
  <c r="J4518" i="3" s="1"/>
  <c r="I5017" i="3"/>
  <c r="J5017" i="3" s="1"/>
  <c r="I1931" i="3"/>
  <c r="I178" i="3"/>
  <c r="I3814" i="3"/>
  <c r="J3814" i="3" s="1"/>
  <c r="I923" i="3"/>
  <c r="I4841" i="3"/>
  <c r="I4605" i="3"/>
  <c r="J4605" i="3" s="1"/>
  <c r="I3367" i="3"/>
  <c r="J3367" i="3" s="1"/>
  <c r="I2809" i="3"/>
  <c r="J2809" i="3" s="1"/>
  <c r="I432" i="3"/>
  <c r="J432" i="3" s="1"/>
  <c r="I369" i="3"/>
  <c r="J369" i="3" s="1"/>
  <c r="I2288" i="3"/>
  <c r="J2288" i="3" s="1"/>
  <c r="I87" i="3"/>
  <c r="J87" i="3" s="1"/>
  <c r="I2058" i="3"/>
  <c r="I2078" i="3"/>
  <c r="J2078" i="3" s="1"/>
  <c r="I2725" i="3"/>
  <c r="J2725" i="3" s="1"/>
  <c r="I1509" i="3"/>
  <c r="I4176" i="3"/>
  <c r="J4176" i="3" s="1"/>
  <c r="I4879" i="3"/>
  <c r="J4879" i="3" s="1"/>
  <c r="I1639" i="3"/>
  <c r="J1639" i="3" s="1"/>
  <c r="I2712" i="3"/>
  <c r="I1734" i="3"/>
  <c r="I4280" i="3"/>
  <c r="I1070" i="3"/>
  <c r="I4458" i="3"/>
  <c r="J4458" i="3" s="1"/>
  <c r="I879" i="3"/>
  <c r="I2113" i="3"/>
  <c r="I2906" i="3"/>
  <c r="I394" i="3"/>
  <c r="J394" i="3" s="1"/>
  <c r="I4304" i="3"/>
  <c r="J4304" i="3" s="1"/>
  <c r="I506" i="3"/>
  <c r="I3858" i="3"/>
  <c r="I854" i="3"/>
  <c r="I2287" i="3"/>
  <c r="I930" i="3"/>
  <c r="I1713" i="3"/>
  <c r="J1713" i="3" s="1"/>
  <c r="I4136" i="3"/>
  <c r="I2922" i="3"/>
  <c r="I1770" i="3"/>
  <c r="J1770" i="3" s="1"/>
  <c r="I1691" i="3"/>
  <c r="J1691" i="3" s="1"/>
  <c r="I1091" i="3"/>
  <c r="I1421" i="3"/>
  <c r="I3171" i="3"/>
  <c r="I107" i="3"/>
  <c r="J107" i="3" s="1"/>
  <c r="I1305" i="3"/>
  <c r="I2001" i="3"/>
  <c r="J2001" i="3" s="1"/>
  <c r="I2839" i="3"/>
  <c r="J2839" i="3" s="1"/>
  <c r="I3123" i="3"/>
  <c r="J3123" i="3" s="1"/>
  <c r="I5074" i="3"/>
  <c r="J5074" i="3" s="1"/>
  <c r="I4976" i="3"/>
  <c r="I3499" i="3"/>
  <c r="I3798" i="3"/>
  <c r="J3798" i="3" s="1"/>
  <c r="I281" i="3"/>
  <c r="I3611" i="3"/>
  <c r="I1312" i="3"/>
  <c r="J1312" i="3" s="1"/>
  <c r="I122" i="3"/>
  <c r="J122" i="3" s="1"/>
  <c r="I98" i="3"/>
  <c r="J98" i="3" s="1"/>
  <c r="I4174" i="3"/>
  <c r="I4859" i="3"/>
  <c r="I1142" i="3"/>
  <c r="J1142" i="3" s="1"/>
  <c r="I3853" i="3"/>
  <c r="J3853" i="3" s="1"/>
  <c r="I5109" i="3"/>
  <c r="I2461" i="3"/>
  <c r="J2461" i="3" s="1"/>
  <c r="I3213" i="3"/>
  <c r="J3213" i="3" s="1"/>
  <c r="I4782" i="3"/>
  <c r="J4782" i="3" s="1"/>
  <c r="I3284" i="3"/>
  <c r="J3284" i="3" s="1"/>
  <c r="I3726" i="3"/>
  <c r="I2551" i="3"/>
  <c r="I2616" i="3"/>
  <c r="J2616" i="3" s="1"/>
  <c r="I995" i="3"/>
  <c r="J995" i="3" s="1"/>
  <c r="I4485" i="3"/>
  <c r="J4485" i="3" s="1"/>
  <c r="I3249" i="3"/>
  <c r="J3249" i="3" s="1"/>
  <c r="I844" i="3"/>
  <c r="J844" i="3" s="1"/>
  <c r="I1887" i="3"/>
  <c r="I2774" i="3"/>
  <c r="J2774" i="3" s="1"/>
  <c r="I1157" i="3"/>
  <c r="I1364" i="3"/>
  <c r="J1364" i="3" s="1"/>
  <c r="I2903" i="3"/>
  <c r="J2903" i="3" s="1"/>
  <c r="I65" i="3"/>
  <c r="J65" i="3" s="1"/>
  <c r="I4336" i="3"/>
  <c r="J4336" i="3" s="1"/>
  <c r="I926" i="3"/>
  <c r="J926" i="3" s="1"/>
  <c r="I3274" i="3"/>
  <c r="I683" i="3"/>
  <c r="J683" i="3" s="1"/>
  <c r="I1478" i="3"/>
  <c r="J1478" i="3" s="1"/>
  <c r="I1008" i="3"/>
  <c r="J1008" i="3" s="1"/>
  <c r="I1202" i="3"/>
  <c r="J1202" i="3" s="1"/>
  <c r="I1600" i="3"/>
  <c r="I1308" i="3"/>
  <c r="J1308" i="3" s="1"/>
  <c r="I4919" i="3"/>
  <c r="J4919" i="3" s="1"/>
  <c r="I232" i="3"/>
  <c r="J232" i="3" s="1"/>
  <c r="I3725" i="3"/>
  <c r="J3725" i="3" s="1"/>
  <c r="I1425" i="3"/>
  <c r="I1473" i="3"/>
  <c r="J1473" i="3" s="1"/>
  <c r="I2191" i="3"/>
  <c r="J2191" i="3" s="1"/>
  <c r="I1388" i="3"/>
  <c r="J1388" i="3" s="1"/>
  <c r="I4705" i="3"/>
  <c r="J4705" i="3" s="1"/>
  <c r="I2085" i="3"/>
  <c r="J2085" i="3" s="1"/>
  <c r="I2095" i="3"/>
  <c r="J2095" i="3" s="1"/>
  <c r="I2753" i="3"/>
  <c r="I3974" i="3"/>
  <c r="I3633" i="3"/>
  <c r="I99" i="3"/>
  <c r="J99" i="3" s="1"/>
  <c r="I1683" i="3"/>
  <c r="J1683" i="3" s="1"/>
  <c r="I2065" i="3"/>
  <c r="I723" i="3"/>
  <c r="I3592" i="3"/>
  <c r="J3592" i="3" s="1"/>
  <c r="I4846" i="3"/>
  <c r="I343" i="3"/>
  <c r="J343" i="3" s="1"/>
  <c r="I3503" i="3"/>
  <c r="I3460" i="3"/>
  <c r="J3460" i="3" s="1"/>
  <c r="I2874" i="3"/>
  <c r="I3790" i="3"/>
  <c r="I367" i="3"/>
  <c r="J367" i="3" s="1"/>
  <c r="I440" i="3"/>
  <c r="J440" i="3" s="1"/>
  <c r="I656" i="3"/>
  <c r="I3758" i="3"/>
  <c r="I408" i="3"/>
  <c r="I2966" i="3"/>
  <c r="I1664" i="3"/>
  <c r="J1664" i="3" s="1"/>
  <c r="I4675" i="3"/>
  <c r="I778" i="3"/>
  <c r="I4418" i="3"/>
  <c r="J4418" i="3" s="1"/>
  <c r="I816" i="3"/>
  <c r="J816" i="3" s="1"/>
  <c r="I3562" i="3"/>
  <c r="I134" i="3"/>
  <c r="J134" i="3" s="1"/>
  <c r="I1201" i="3"/>
  <c r="I4552" i="3"/>
  <c r="J4552" i="3" s="1"/>
  <c r="I2487" i="3"/>
  <c r="J2487" i="3" s="1"/>
  <c r="I2420" i="3"/>
  <c r="I4009" i="3"/>
  <c r="I2176" i="3"/>
  <c r="I2245" i="3"/>
  <c r="J2245" i="3" s="1"/>
  <c r="I113" i="3"/>
  <c r="J113" i="3" s="1"/>
  <c r="I1868" i="3"/>
  <c r="J1868" i="3" s="1"/>
  <c r="I2195" i="3"/>
  <c r="J2195" i="3" s="1"/>
  <c r="I3439" i="3"/>
  <c r="I3601" i="3"/>
  <c r="I3474" i="3"/>
  <c r="I206" i="3"/>
  <c r="J206" i="3" s="1"/>
  <c r="I2500" i="3"/>
  <c r="I4020" i="3"/>
  <c r="J4020" i="3" s="1"/>
  <c r="I3117" i="3"/>
  <c r="I4615" i="3"/>
  <c r="J4615" i="3" s="1"/>
  <c r="I3265" i="3"/>
  <c r="J3265" i="3" s="1"/>
  <c r="I3544" i="3"/>
  <c r="J3544" i="3" s="1"/>
  <c r="I565" i="3"/>
  <c r="J565" i="3" s="1"/>
  <c r="I2300" i="3"/>
  <c r="I2018" i="3"/>
  <c r="I285" i="3"/>
  <c r="J285" i="3" s="1"/>
  <c r="I2161" i="3"/>
  <c r="I2046" i="3"/>
  <c r="I2842" i="3"/>
  <c r="I1472" i="3"/>
  <c r="I1914" i="3"/>
  <c r="J1914" i="3" s="1"/>
  <c r="I1593" i="3"/>
  <c r="J1593" i="3" s="1"/>
  <c r="I1703" i="3"/>
  <c r="J1703" i="3" s="1"/>
  <c r="I664" i="3"/>
  <c r="I3941" i="3"/>
  <c r="J3941" i="3" s="1"/>
  <c r="I4198" i="3"/>
  <c r="I1592" i="3"/>
  <c r="I2325" i="3"/>
  <c r="J2325" i="3" s="1"/>
  <c r="I2329" i="3"/>
  <c r="J2329" i="3" s="1"/>
  <c r="I646" i="3"/>
  <c r="I3392" i="3"/>
  <c r="I4350" i="3"/>
  <c r="J4350" i="3" s="1"/>
  <c r="I4141" i="3"/>
  <c r="J4141" i="3" s="1"/>
  <c r="I976" i="3"/>
  <c r="I2923" i="3"/>
  <c r="I974" i="3"/>
  <c r="I4671" i="3"/>
  <c r="I4046" i="3"/>
  <c r="I3091" i="3"/>
  <c r="J3091" i="3" s="1"/>
  <c r="I738" i="3"/>
  <c r="I2452" i="3"/>
  <c r="I2552" i="3"/>
  <c r="I1500" i="3"/>
  <c r="I2438" i="3"/>
  <c r="J2438" i="3" s="1"/>
  <c r="I3571" i="3"/>
  <c r="J3571" i="3" s="1"/>
  <c r="I3992" i="3"/>
  <c r="I4470" i="3"/>
  <c r="I1648" i="3"/>
  <c r="I4862" i="3"/>
  <c r="I1623" i="3"/>
  <c r="J1623" i="3" s="1"/>
  <c r="I3631" i="3"/>
  <c r="J3631" i="3" s="1"/>
  <c r="I2359" i="3"/>
  <c r="I2358" i="3"/>
  <c r="I3677" i="3"/>
  <c r="I1396" i="3"/>
  <c r="J1396" i="3" s="1"/>
  <c r="I2472" i="3"/>
  <c r="J2472" i="3" s="1"/>
  <c r="I4750" i="3"/>
  <c r="J4750" i="3" s="1"/>
  <c r="I848" i="3"/>
  <c r="I2289" i="3"/>
  <c r="I2951" i="3"/>
  <c r="I477" i="3"/>
  <c r="J477" i="3" s="1"/>
  <c r="I1830" i="3"/>
  <c r="I3583" i="3"/>
  <c r="I2450" i="3"/>
  <c r="J2450" i="3" s="1"/>
  <c r="I4891" i="3"/>
  <c r="I407" i="3"/>
  <c r="I2756" i="3"/>
  <c r="J2756" i="3" s="1"/>
  <c r="I1802" i="3"/>
  <c r="J1802" i="3" s="1"/>
  <c r="I1261" i="3"/>
  <c r="I3988" i="3"/>
  <c r="I4170" i="3"/>
  <c r="J4170" i="3" s="1"/>
  <c r="I2043" i="3"/>
  <c r="I3931" i="3"/>
  <c r="J3931" i="3" s="1"/>
  <c r="I1599" i="3"/>
  <c r="J1599" i="3" s="1"/>
  <c r="I3095" i="3"/>
  <c r="J3095" i="3" s="1"/>
  <c r="I2225" i="3"/>
  <c r="I4970" i="3"/>
  <c r="I2624" i="3"/>
  <c r="J2624" i="3" s="1"/>
  <c r="I1649" i="3"/>
  <c r="J1649" i="3" s="1"/>
  <c r="I3917" i="3"/>
  <c r="J3917" i="3" s="1"/>
  <c r="I2066" i="3"/>
  <c r="J2066" i="3" s="1"/>
  <c r="I4743" i="3"/>
  <c r="J4743" i="3" s="1"/>
  <c r="I1131" i="3"/>
  <c r="J1131" i="3" s="1"/>
  <c r="I1540" i="3"/>
  <c r="I1663" i="3"/>
  <c r="J1663" i="3" s="1"/>
  <c r="I4163" i="3"/>
  <c r="I4414" i="3"/>
  <c r="J4414" i="3" s="1"/>
  <c r="I4403" i="3"/>
  <c r="J4403" i="3" s="1"/>
  <c r="I2466" i="3"/>
  <c r="J2466" i="3" s="1"/>
  <c r="I975" i="3"/>
  <c r="J975" i="3" s="1"/>
  <c r="I4156" i="3"/>
  <c r="J4156" i="3" s="1"/>
  <c r="I78" i="3"/>
  <c r="J78" i="3" s="1"/>
  <c r="I2345" i="3"/>
  <c r="I4338" i="3"/>
  <c r="I2549" i="3"/>
  <c r="I3691" i="3"/>
  <c r="I2782" i="3"/>
  <c r="I2760" i="3"/>
  <c r="I2875" i="3"/>
  <c r="I4182" i="3"/>
  <c r="J4182" i="3" s="1"/>
  <c r="I2868" i="3"/>
  <c r="J2868" i="3" s="1"/>
  <c r="I1790" i="3"/>
  <c r="J1790" i="3" s="1"/>
  <c r="I2296" i="3"/>
  <c r="J2296" i="3" s="1"/>
  <c r="I2459" i="3"/>
  <c r="I4850" i="3"/>
  <c r="I4342" i="3"/>
  <c r="J4342" i="3" s="1"/>
  <c r="I4642" i="3"/>
  <c r="J4642" i="3" s="1"/>
  <c r="I4434" i="3"/>
  <c r="J4434" i="3" s="1"/>
  <c r="I3375" i="3"/>
  <c r="I2706" i="3"/>
  <c r="I1047" i="3"/>
  <c r="J1047" i="3" s="1"/>
  <c r="I3753" i="3"/>
  <c r="J3753" i="3" s="1"/>
  <c r="I1935" i="3"/>
  <c r="J1935" i="3" s="1"/>
  <c r="I68" i="3"/>
  <c r="J68" i="3" s="1"/>
  <c r="I1674" i="3"/>
  <c r="I3625" i="3"/>
  <c r="J3625" i="3" s="1"/>
  <c r="I3516" i="3"/>
  <c r="I4231" i="3"/>
  <c r="J4231" i="3" s="1"/>
  <c r="I3829" i="3"/>
  <c r="I3390" i="3"/>
  <c r="I4208" i="3"/>
  <c r="J4208" i="3" s="1"/>
  <c r="I112" i="3"/>
  <c r="J112" i="3" s="1"/>
  <c r="I4892" i="3"/>
  <c r="J4892" i="3" s="1"/>
  <c r="I1819" i="3"/>
  <c r="J1819" i="3" s="1"/>
  <c r="I2910" i="3"/>
  <c r="J2910" i="3" s="1"/>
  <c r="I2703" i="3"/>
  <c r="J2703" i="3" s="1"/>
  <c r="I4278" i="3"/>
  <c r="I3287" i="3"/>
  <c r="I4377" i="3"/>
  <c r="I3102" i="3"/>
  <c r="I4917" i="3"/>
  <c r="J4917" i="3" s="1"/>
  <c r="I4148" i="3"/>
  <c r="I3986" i="3"/>
  <c r="J3986" i="3" s="1"/>
  <c r="I3393" i="3"/>
  <c r="J3393" i="3" s="1"/>
  <c r="I3411" i="3"/>
  <c r="I2437" i="3"/>
  <c r="I4658" i="3"/>
  <c r="I4984" i="3"/>
  <c r="I5000" i="3"/>
  <c r="I833" i="3"/>
  <c r="I1010" i="3"/>
  <c r="J1010" i="3" s="1"/>
  <c r="I1156" i="3"/>
  <c r="J1156" i="3" s="1"/>
  <c r="I639" i="3"/>
  <c r="J639" i="3" s="1"/>
  <c r="I4663" i="3"/>
  <c r="J4663" i="3" s="1"/>
  <c r="I2410" i="3"/>
  <c r="J2410" i="3" s="1"/>
  <c r="I4927" i="3"/>
  <c r="I2877" i="3"/>
  <c r="J2877" i="3" s="1"/>
  <c r="I4235" i="3"/>
  <c r="I2451" i="3"/>
  <c r="I2638" i="3"/>
  <c r="I3906" i="3"/>
  <c r="J3906" i="3" s="1"/>
  <c r="I4004" i="3"/>
  <c r="J4004" i="3" s="1"/>
  <c r="I3922" i="3"/>
  <c r="J3922" i="3" s="1"/>
  <c r="I3808" i="3"/>
  <c r="J3808" i="3" s="1"/>
  <c r="I5023" i="3"/>
  <c r="J5023" i="3" s="1"/>
  <c r="I1697" i="3"/>
  <c r="I3977" i="3"/>
  <c r="J3977" i="3" s="1"/>
  <c r="I2465" i="3"/>
  <c r="I1435" i="3"/>
  <c r="I378" i="3"/>
  <c r="J378" i="3" s="1"/>
  <c r="I1182" i="3"/>
  <c r="J1182" i="3" s="1"/>
  <c r="I4762" i="3"/>
  <c r="J4762" i="3" s="1"/>
  <c r="I4857" i="3"/>
  <c r="J4857" i="3" s="1"/>
  <c r="I649" i="3"/>
  <c r="I3229" i="3"/>
  <c r="J3229" i="3" s="1"/>
  <c r="I121" i="3"/>
  <c r="J121" i="3" s="1"/>
  <c r="I4988" i="3"/>
  <c r="J4988" i="3" s="1"/>
  <c r="I4276" i="3"/>
  <c r="J4276" i="3" s="1"/>
  <c r="I726" i="3"/>
  <c r="I4438" i="3"/>
  <c r="J4438" i="3" s="1"/>
  <c r="I1349" i="3"/>
  <c r="J1349" i="3" s="1"/>
  <c r="I823" i="3"/>
  <c r="J823" i="3" s="1"/>
  <c r="I2100" i="3"/>
  <c r="J2100" i="3" s="1"/>
  <c r="I1698" i="3"/>
  <c r="J1698" i="3" s="1"/>
  <c r="I4356" i="3"/>
  <c r="J4356" i="3" s="1"/>
  <c r="I4295" i="3"/>
  <c r="I451" i="3"/>
  <c r="J451" i="3" s="1"/>
  <c r="I4933" i="3"/>
  <c r="J4933" i="3" s="1"/>
  <c r="I3328" i="3"/>
  <c r="I1679" i="3"/>
  <c r="I617" i="3"/>
  <c r="J617" i="3" s="1"/>
  <c r="I1635" i="3"/>
  <c r="J1635" i="3" s="1"/>
  <c r="I3692" i="3"/>
  <c r="J3692" i="3" s="1"/>
  <c r="I822" i="3"/>
  <c r="I782" i="3"/>
  <c r="I2657" i="3"/>
  <c r="I3202" i="3"/>
  <c r="I3643" i="3"/>
  <c r="I2767" i="3"/>
  <c r="J2767" i="3" s="1"/>
  <c r="I3621" i="3"/>
  <c r="I4694" i="3"/>
  <c r="I2258" i="3"/>
  <c r="I2112" i="3"/>
  <c r="J2112" i="3" s="1"/>
  <c r="I2395" i="3"/>
  <c r="J2395" i="3" s="1"/>
  <c r="I2921" i="3"/>
  <c r="J2921" i="3" s="1"/>
  <c r="I97" i="3"/>
  <c r="J97" i="3" s="1"/>
  <c r="I3408" i="3"/>
  <c r="I3554" i="3"/>
  <c r="I960" i="3"/>
  <c r="I520" i="3"/>
  <c r="J520" i="3" s="1"/>
  <c r="I2741" i="3"/>
  <c r="I3929" i="3"/>
  <c r="J3929" i="3" s="1"/>
  <c r="I2601" i="3"/>
  <c r="J2601" i="3" s="1"/>
  <c r="I4345" i="3"/>
  <c r="J4345" i="3" s="1"/>
  <c r="I4685" i="3"/>
  <c r="J4685" i="3" s="1"/>
  <c r="I2771" i="3"/>
  <c r="J2771" i="3" s="1"/>
  <c r="I2383" i="3"/>
  <c r="J2383" i="3" s="1"/>
  <c r="I3574" i="3"/>
  <c r="I3133" i="3"/>
  <c r="I2636" i="3"/>
  <c r="I1930" i="3"/>
  <c r="J1930" i="3" s="1"/>
  <c r="I3475" i="3"/>
  <c r="I4247" i="3"/>
  <c r="I869" i="3"/>
  <c r="J869" i="3" s="1"/>
  <c r="I4218" i="3"/>
  <c r="J4218" i="3" s="1"/>
  <c r="I3320" i="3"/>
  <c r="J3320" i="3" s="1"/>
  <c r="I1808" i="3"/>
  <c r="J1808" i="3" s="1"/>
  <c r="I4776" i="3"/>
  <c r="J4776" i="3" s="1"/>
  <c r="I3703" i="3"/>
  <c r="J3703" i="3" s="1"/>
  <c r="I668" i="3"/>
  <c r="J668" i="3" s="1"/>
  <c r="I3456" i="3"/>
  <c r="I1321" i="3"/>
  <c r="I3330" i="3"/>
  <c r="J3330" i="3" s="1"/>
  <c r="I2351" i="3"/>
  <c r="I140" i="3"/>
  <c r="I259" i="3"/>
  <c r="J259" i="3" s="1"/>
  <c r="I3750" i="3"/>
  <c r="J3750" i="3" s="1"/>
  <c r="I618" i="3"/>
  <c r="J618" i="3" s="1"/>
  <c r="I2950" i="3"/>
  <c r="J2950" i="3" s="1"/>
  <c r="I125" i="3"/>
  <c r="J125" i="3" s="1"/>
  <c r="I305" i="3"/>
  <c r="I2390" i="3"/>
  <c r="J2390" i="3" s="1"/>
  <c r="I267" i="3"/>
  <c r="I890" i="3"/>
  <c r="I4049" i="3"/>
  <c r="I3476" i="3"/>
  <c r="J3476" i="3" s="1"/>
  <c r="I4407" i="3"/>
  <c r="J4407" i="3" s="1"/>
  <c r="I3577" i="3"/>
  <c r="J3577" i="3" s="1"/>
  <c r="I2283" i="3"/>
  <c r="J2283" i="3" s="1"/>
  <c r="I702" i="3"/>
  <c r="J702" i="3" s="1"/>
  <c r="I2010" i="3"/>
  <c r="J2010" i="3" s="1"/>
  <c r="I3894" i="3"/>
  <c r="I1495" i="3"/>
  <c r="I3831" i="3"/>
  <c r="J3831" i="3" s="1"/>
  <c r="I4511" i="3"/>
  <c r="J4511" i="3" s="1"/>
  <c r="I691" i="3"/>
  <c r="I421" i="3"/>
  <c r="I1229" i="3"/>
  <c r="I1135" i="3"/>
  <c r="J1135" i="3" s="1"/>
  <c r="I4708" i="3"/>
  <c r="J4708" i="3" s="1"/>
  <c r="I2286" i="3"/>
  <c r="I2784" i="3"/>
  <c r="I2230" i="3"/>
  <c r="J2230" i="3" s="1"/>
  <c r="I1634" i="3"/>
  <c r="I4623" i="3"/>
  <c r="I3172" i="3"/>
  <c r="I4827" i="3"/>
  <c r="I4124" i="3"/>
  <c r="I4908" i="3"/>
  <c r="I4545" i="3"/>
  <c r="J4545" i="3" s="1"/>
  <c r="I4064" i="3"/>
  <c r="J4064" i="3" s="1"/>
  <c r="I4830" i="3"/>
  <c r="J4830" i="3" s="1"/>
  <c r="I666" i="3"/>
  <c r="J666" i="3" s="1"/>
  <c r="I4559" i="3"/>
  <c r="J4559" i="3" s="1"/>
  <c r="I2677" i="3"/>
  <c r="I3184" i="3"/>
  <c r="I1069" i="3"/>
  <c r="J1069" i="3" s="1"/>
  <c r="I3648" i="3"/>
  <c r="J3648" i="3" s="1"/>
  <c r="I2622" i="3"/>
  <c r="J2622" i="3" s="1"/>
  <c r="I796" i="3"/>
  <c r="I1022" i="3"/>
  <c r="I1137" i="3"/>
  <c r="J1137" i="3" s="1"/>
  <c r="I3602" i="3"/>
  <c r="J3602" i="3" s="1"/>
  <c r="I1304" i="3"/>
  <c r="J1304" i="3" s="1"/>
  <c r="I756" i="3"/>
  <c r="J756" i="3" s="1"/>
  <c r="I388" i="3"/>
  <c r="J388" i="3" s="1"/>
  <c r="I3851" i="3"/>
  <c r="J3851" i="3" s="1"/>
  <c r="I571" i="3"/>
  <c r="I211" i="3"/>
  <c r="J211" i="3" s="1"/>
  <c r="I1094" i="3"/>
  <c r="I2659" i="3"/>
  <c r="J2659" i="3" s="1"/>
  <c r="I4175" i="3"/>
  <c r="J4175" i="3" s="1"/>
  <c r="I2715" i="3"/>
  <c r="J2715" i="3" s="1"/>
  <c r="I334" i="3"/>
  <c r="J334" i="3" s="1"/>
  <c r="I3383" i="3"/>
  <c r="J3383" i="3" s="1"/>
  <c r="I3004" i="3"/>
  <c r="J3004" i="3" s="1"/>
  <c r="I2618" i="3"/>
  <c r="I4622" i="3"/>
  <c r="J4622" i="3" s="1"/>
  <c r="I4121" i="3"/>
  <c r="J4121" i="3" s="1"/>
  <c r="I156" i="3"/>
  <c r="J156" i="3" s="1"/>
  <c r="I1508" i="3"/>
  <c r="I503" i="3"/>
  <c r="J503" i="3" s="1"/>
  <c r="I1373" i="3"/>
  <c r="J1373" i="3" s="1"/>
  <c r="I2597" i="3"/>
  <c r="J2597" i="3" s="1"/>
  <c r="I1149" i="3"/>
  <c r="J1149" i="3" s="1"/>
  <c r="I1486" i="3"/>
  <c r="I1192" i="3"/>
  <c r="J1192" i="3" s="1"/>
  <c r="I5043" i="3"/>
  <c r="J5043" i="3" s="1"/>
  <c r="I2863" i="3"/>
  <c r="J2863" i="3" s="1"/>
  <c r="I1330" i="3"/>
  <c r="I185" i="3"/>
  <c r="J185" i="3" s="1"/>
  <c r="I2686" i="3"/>
  <c r="I1903" i="3"/>
  <c r="I2347" i="3"/>
  <c r="J2347" i="3" s="1"/>
  <c r="I752" i="3"/>
  <c r="J752" i="3" s="1"/>
  <c r="I2781" i="3"/>
  <c r="J2781" i="3" s="1"/>
  <c r="I377" i="3"/>
  <c r="J377" i="3" s="1"/>
  <c r="I496" i="3"/>
  <c r="J496" i="3" s="1"/>
  <c r="I2090" i="3"/>
  <c r="I2937" i="3"/>
  <c r="I4736" i="3"/>
  <c r="J4736" i="3" s="1"/>
  <c r="I1995" i="3"/>
  <c r="I3302" i="3"/>
  <c r="I2679" i="3"/>
  <c r="J2679" i="3" s="1"/>
  <c r="I1716" i="3"/>
  <c r="I3563" i="3"/>
  <c r="J3563" i="3" s="1"/>
  <c r="I1969" i="3"/>
  <c r="J1969" i="3" s="1"/>
  <c r="I1450" i="3"/>
  <c r="J1450" i="3" s="1"/>
  <c r="I2719" i="3"/>
  <c r="I3540" i="3"/>
  <c r="I3561" i="3"/>
  <c r="I513" i="3"/>
  <c r="I2994" i="3"/>
  <c r="I4421" i="3"/>
  <c r="J4421" i="3" s="1"/>
  <c r="I4838" i="3"/>
  <c r="J4838" i="3" s="1"/>
  <c r="I423" i="3"/>
  <c r="J423" i="3" s="1"/>
  <c r="I4467" i="3"/>
  <c r="J4467" i="3" s="1"/>
  <c r="I4486" i="3"/>
  <c r="J4486" i="3" s="1"/>
  <c r="I1221" i="3"/>
  <c r="J1221" i="3" s="1"/>
  <c r="I3446" i="3"/>
  <c r="I2938" i="3"/>
  <c r="I3481" i="3"/>
  <c r="I1693" i="3"/>
  <c r="I4855" i="3"/>
  <c r="J4855" i="3" s="1"/>
  <c r="I5121" i="3"/>
  <c r="I675" i="3"/>
  <c r="J675" i="3" s="1"/>
  <c r="I1645" i="3"/>
  <c r="J1645" i="3" s="1"/>
  <c r="I3732" i="3"/>
  <c r="J3732" i="3" s="1"/>
  <c r="I4689" i="3"/>
  <c r="J4689" i="3" s="1"/>
  <c r="I3569" i="3"/>
  <c r="I1642" i="3"/>
  <c r="I736" i="3"/>
  <c r="I2514" i="3"/>
  <c r="J2514" i="3" s="1"/>
  <c r="I4845" i="3"/>
  <c r="J4845" i="3" s="1"/>
  <c r="I4717" i="3"/>
  <c r="J4717" i="3" s="1"/>
  <c r="I1982" i="3"/>
  <c r="I1899" i="3"/>
  <c r="I1587" i="3"/>
  <c r="I5057" i="3"/>
  <c r="J5057" i="3" s="1"/>
  <c r="I4023" i="3"/>
  <c r="J4023" i="3" s="1"/>
  <c r="I733" i="3"/>
  <c r="J733" i="3" s="1"/>
  <c r="I713" i="3"/>
  <c r="I2853" i="3"/>
  <c r="J2853" i="3" s="1"/>
  <c r="I2272" i="3"/>
  <c r="J2272" i="3" s="1"/>
  <c r="I3391" i="3"/>
  <c r="J3391" i="3" s="1"/>
  <c r="I1102" i="3"/>
  <c r="J1102" i="3" s="1"/>
  <c r="I1816" i="3"/>
  <c r="I413" i="3"/>
  <c r="J413" i="3" s="1"/>
  <c r="I1853" i="3"/>
  <c r="J1853" i="3" s="1"/>
  <c r="I841" i="3"/>
  <c r="J841" i="3" s="1"/>
  <c r="I2933" i="3"/>
  <c r="J2933" i="3" s="1"/>
  <c r="I2626" i="3"/>
  <c r="J2626" i="3" s="1"/>
  <c r="I4258" i="3"/>
  <c r="I2591" i="3"/>
  <c r="I561" i="3"/>
  <c r="J561" i="3" s="1"/>
  <c r="I3139" i="3"/>
  <c r="I4905" i="3"/>
  <c r="I4484" i="3"/>
  <c r="J4484" i="3" s="1"/>
  <c r="I3489" i="3"/>
  <c r="J3489" i="3" s="1"/>
  <c r="I998" i="3"/>
  <c r="J998" i="3" s="1"/>
  <c r="I427" i="3"/>
  <c r="J427" i="3" s="1"/>
  <c r="I898" i="3"/>
  <c r="I4725" i="3"/>
  <c r="J4725" i="3" s="1"/>
  <c r="I3281" i="3"/>
  <c r="J3281" i="3" s="1"/>
  <c r="I1748" i="3"/>
  <c r="J1748" i="3" s="1"/>
  <c r="I1043" i="3"/>
  <c r="I1832" i="3"/>
  <c r="J1832" i="3" s="1"/>
  <c r="I3399" i="3"/>
  <c r="I3038" i="3"/>
  <c r="J3038" i="3" s="1"/>
  <c r="I4212" i="3"/>
  <c r="J4212" i="3" s="1"/>
  <c r="I5100" i="3"/>
  <c r="J5100" i="3" s="1"/>
  <c r="I3015" i="3"/>
  <c r="J3015" i="3" s="1"/>
  <c r="I4636" i="3"/>
  <c r="I193" i="3"/>
  <c r="I781" i="3"/>
  <c r="I2775" i="3"/>
  <c r="I1206" i="3"/>
  <c r="J1206" i="3" s="1"/>
  <c r="I3238" i="3"/>
  <c r="I4257" i="3"/>
  <c r="J4257" i="3" s="1"/>
  <c r="I444" i="3"/>
  <c r="J444" i="3" s="1"/>
  <c r="I3564" i="3"/>
  <c r="J3564" i="3" s="1"/>
  <c r="I2484" i="3"/>
  <c r="J2484" i="3" s="1"/>
  <c r="I302" i="3"/>
  <c r="J302" i="3" s="1"/>
  <c r="I941" i="3"/>
  <c r="J941" i="3" s="1"/>
  <c r="I2206" i="3"/>
  <c r="J2206" i="3" s="1"/>
  <c r="I3182" i="3"/>
  <c r="I1860" i="3"/>
  <c r="I2717" i="3"/>
  <c r="J2717" i="3" s="1"/>
  <c r="I3743" i="3"/>
  <c r="I3993" i="3"/>
  <c r="I2676" i="3"/>
  <c r="I2215" i="3"/>
  <c r="J2215" i="3" s="1"/>
  <c r="I2403" i="3"/>
  <c r="J2403" i="3" s="1"/>
  <c r="I2130" i="3"/>
  <c r="J2130" i="3" s="1"/>
  <c r="I80" i="3"/>
  <c r="I661" i="3"/>
  <c r="I783" i="3"/>
  <c r="I3326" i="3"/>
  <c r="J3326" i="3" s="1"/>
  <c r="I157" i="3"/>
  <c r="I1297" i="3"/>
  <c r="I1394" i="3"/>
  <c r="I4487" i="3"/>
  <c r="J4487" i="3" s="1"/>
  <c r="I3190" i="3"/>
  <c r="J3190" i="3" s="1"/>
  <c r="I152" i="3"/>
  <c r="J152" i="3" s="1"/>
  <c r="I4986" i="3"/>
  <c r="J4986" i="3" s="1"/>
  <c r="I3126" i="3"/>
  <c r="J3126" i="3" s="1"/>
  <c r="I2766" i="3"/>
  <c r="I228" i="3"/>
  <c r="I1376" i="3"/>
  <c r="I2546" i="3"/>
  <c r="J2546" i="3" s="1"/>
  <c r="I2341" i="3"/>
  <c r="I5097" i="3"/>
  <c r="J5097" i="3" s="1"/>
  <c r="I3619" i="3"/>
  <c r="J3619" i="3" s="1"/>
  <c r="I376" i="3"/>
  <c r="I3033" i="3"/>
  <c r="J3033" i="3" s="1"/>
  <c r="I1603" i="3"/>
  <c r="J1603" i="3" s="1"/>
  <c r="I4861" i="3"/>
  <c r="J4861" i="3" s="1"/>
  <c r="I3181" i="3"/>
  <c r="J3181" i="3" s="1"/>
  <c r="I2883" i="3"/>
  <c r="J2883" i="3" s="1"/>
  <c r="I4024" i="3"/>
  <c r="J4024" i="3" s="1"/>
  <c r="I2063" i="3"/>
  <c r="I263" i="3"/>
  <c r="J263" i="3" s="1"/>
  <c r="I4178" i="3"/>
  <c r="I2980" i="3"/>
  <c r="I4852" i="3"/>
  <c r="I1701" i="3"/>
  <c r="J1701" i="3" s="1"/>
  <c r="I2079" i="3"/>
  <c r="J2079" i="3" s="1"/>
  <c r="I1884" i="3"/>
  <c r="J1884" i="3" s="1"/>
  <c r="I4394" i="3"/>
  <c r="I437" i="3"/>
  <c r="J437" i="3" s="1"/>
  <c r="I3275" i="3"/>
  <c r="J3275" i="3" s="1"/>
  <c r="I4600" i="3"/>
  <c r="I3680" i="3"/>
  <c r="I4035" i="3"/>
  <c r="I4973" i="3"/>
  <c r="I3898" i="3"/>
  <c r="J3898" i="3" s="1"/>
  <c r="I4525" i="3"/>
  <c r="J4525" i="3" s="1"/>
  <c r="I2956" i="3"/>
  <c r="J2956" i="3" s="1"/>
  <c r="I5027" i="3"/>
  <c r="J5027" i="3" s="1"/>
  <c r="I2990" i="3"/>
  <c r="I3826" i="3"/>
  <c r="I1296" i="3"/>
  <c r="I1754" i="3"/>
  <c r="I5050" i="3"/>
  <c r="I4946" i="3"/>
  <c r="J4946" i="3" s="1"/>
  <c r="I1948" i="3"/>
  <c r="I826" i="3"/>
  <c r="J826" i="3" s="1"/>
  <c r="I251" i="3"/>
  <c r="J251" i="3" s="1"/>
  <c r="I92" i="3"/>
  <c r="J92" i="3" s="1"/>
  <c r="I3380" i="3"/>
  <c r="J3380" i="3" s="1"/>
  <c r="I5107" i="3"/>
  <c r="J5107" i="3" s="1"/>
  <c r="I568" i="3"/>
  <c r="J568" i="3" s="1"/>
  <c r="I2474" i="3"/>
  <c r="J2474" i="3" s="1"/>
  <c r="I3553" i="3"/>
  <c r="I3531" i="3"/>
  <c r="J3531" i="3" s="1"/>
  <c r="I1685" i="3"/>
  <c r="J1685" i="3" s="1"/>
  <c r="I4880" i="3"/>
  <c r="J4880" i="3" s="1"/>
  <c r="I2835" i="3"/>
  <c r="J2835" i="3" s="1"/>
  <c r="I703" i="3"/>
  <c r="I1687" i="3"/>
  <c r="I1422" i="3"/>
  <c r="J1422" i="3" s="1"/>
  <c r="I765" i="3"/>
  <c r="J765" i="3" s="1"/>
  <c r="I4343" i="3"/>
  <c r="I3969" i="3"/>
  <c r="I701" i="3"/>
  <c r="I2857" i="3"/>
  <c r="I4532" i="3"/>
  <c r="I1162" i="3"/>
  <c r="J1162" i="3" s="1"/>
  <c r="I4344" i="3"/>
  <c r="J4344" i="3" s="1"/>
  <c r="I3927" i="3"/>
  <c r="J3927" i="3" s="1"/>
  <c r="I3789" i="3"/>
  <c r="I4650" i="3"/>
  <c r="I2661" i="3"/>
  <c r="J2661" i="3" s="1"/>
  <c r="I3552" i="3"/>
  <c r="I4940" i="3"/>
  <c r="I2393" i="3"/>
  <c r="I3681" i="3"/>
  <c r="J3681" i="3" s="1"/>
  <c r="I1756" i="3"/>
  <c r="I147" i="3"/>
  <c r="J147" i="3" s="1"/>
  <c r="I1426" i="3"/>
  <c r="J1426" i="3" s="1"/>
  <c r="I196" i="3"/>
  <c r="I190" i="3"/>
  <c r="J190" i="3" s="1"/>
  <c r="I4154" i="3"/>
  <c r="I3197" i="3"/>
  <c r="J3197" i="3" s="1"/>
  <c r="I2998" i="3"/>
  <c r="I2902" i="3"/>
  <c r="I4792" i="3"/>
  <c r="I3919" i="3"/>
  <c r="J3919" i="3" s="1"/>
  <c r="I4665" i="3"/>
  <c r="J4665" i="3" s="1"/>
  <c r="I4789" i="3"/>
  <c r="I2941" i="3"/>
  <c r="J2941" i="3" s="1"/>
  <c r="I3783" i="3"/>
  <c r="I4075" i="3"/>
  <c r="J4075" i="3" s="1"/>
  <c r="I3023" i="3"/>
  <c r="I3614" i="3"/>
  <c r="J3614" i="3" s="1"/>
  <c r="I4991" i="3"/>
  <c r="I4052" i="3"/>
  <c r="J4052" i="3" s="1"/>
  <c r="I3040" i="3"/>
  <c r="J3040" i="3" s="1"/>
  <c r="I4715" i="3"/>
  <c r="J4715" i="3" s="1"/>
  <c r="I4162" i="3"/>
  <c r="J4162" i="3" s="1"/>
  <c r="I3410" i="3"/>
  <c r="I4326" i="3"/>
  <c r="J4326" i="3" s="1"/>
  <c r="I4885" i="3"/>
  <c r="I5042" i="3"/>
  <c r="I4640" i="3"/>
  <c r="I5046" i="3"/>
  <c r="I3586" i="3"/>
  <c r="J3586" i="3" s="1"/>
  <c r="I443" i="3"/>
  <c r="I3111" i="3"/>
  <c r="J3111" i="3" s="1"/>
  <c r="I3191" i="3"/>
  <c r="J3191" i="3" s="1"/>
  <c r="I3557" i="3"/>
  <c r="J3557" i="3" s="1"/>
  <c r="I3709" i="3"/>
  <c r="J3709" i="3" s="1"/>
  <c r="I138" i="3"/>
  <c r="J138" i="3" s="1"/>
  <c r="I5098" i="3"/>
  <c r="J5098" i="3" s="1"/>
  <c r="I5003" i="3"/>
  <c r="I1846" i="3"/>
  <c r="J1846" i="3" s="1"/>
  <c r="I4251" i="3"/>
  <c r="J4251" i="3" s="1"/>
  <c r="I1584" i="3"/>
  <c r="J1584" i="3" s="1"/>
  <c r="I297" i="3"/>
  <c r="J297" i="3" s="1"/>
  <c r="I4495" i="3"/>
  <c r="J4495" i="3" s="1"/>
  <c r="I1702" i="3"/>
  <c r="J1702" i="3" s="1"/>
  <c r="I1423" i="3"/>
  <c r="J1423" i="3" s="1"/>
  <c r="I1552" i="3"/>
  <c r="I1355" i="3"/>
  <c r="J1355" i="3" s="1"/>
  <c r="I1581" i="3"/>
  <c r="J1581" i="3" s="1"/>
  <c r="I3321" i="3"/>
  <c r="J3321" i="3" s="1"/>
  <c r="I345" i="3"/>
  <c r="J345" i="3" s="1"/>
  <c r="I4825" i="3"/>
  <c r="J4825" i="3" s="1"/>
  <c r="I4541" i="3"/>
  <c r="I928" i="3"/>
  <c r="I3825" i="3"/>
  <c r="I1710" i="3"/>
  <c r="J1710" i="3" s="1"/>
  <c r="I2554" i="3"/>
  <c r="J2554" i="3" s="1"/>
  <c r="I1729" i="3"/>
  <c r="J1729" i="3" s="1"/>
  <c r="I3705" i="3"/>
  <c r="J3705" i="3" s="1"/>
  <c r="I335" i="3"/>
  <c r="J335" i="3" s="1"/>
  <c r="I2388" i="3"/>
  <c r="I2037" i="3"/>
  <c r="J2037" i="3" s="1"/>
  <c r="I1678" i="3"/>
  <c r="J1678" i="3" s="1"/>
  <c r="I4707" i="3"/>
  <c r="J4707" i="3" s="1"/>
  <c r="I4429" i="3"/>
  <c r="J4429" i="3" s="1"/>
  <c r="I3704" i="3"/>
  <c r="J3704" i="3" s="1"/>
  <c r="I319" i="3"/>
  <c r="I1636" i="3"/>
  <c r="J1636" i="3" s="1"/>
  <c r="I3584" i="3"/>
  <c r="J3584" i="3" s="1"/>
  <c r="I1441" i="3"/>
  <c r="J1441" i="3" s="1"/>
  <c r="I3560" i="3"/>
  <c r="I4348" i="3"/>
  <c r="J4348" i="3" s="1"/>
  <c r="I3987" i="3"/>
  <c r="I3511" i="3"/>
  <c r="J3511" i="3" s="1"/>
  <c r="I4854" i="3"/>
  <c r="J4854" i="3" s="1"/>
  <c r="I4795" i="3"/>
  <c r="J4795" i="3" s="1"/>
  <c r="I330" i="3"/>
  <c r="I195" i="3"/>
  <c r="J195" i="3" s="1"/>
  <c r="I4167" i="3"/>
  <c r="J4167" i="3" s="1"/>
  <c r="I2083" i="3"/>
  <c r="J2083" i="3" s="1"/>
  <c r="I1090" i="3"/>
  <c r="J1090" i="3" s="1"/>
  <c r="I1382" i="3"/>
  <c r="J1382" i="3" s="1"/>
  <c r="I1709" i="3"/>
  <c r="I2172" i="3"/>
  <c r="J2172" i="3" s="1"/>
  <c r="I1739" i="3"/>
  <c r="J1739" i="3" s="1"/>
  <c r="I1801" i="3"/>
  <c r="I2168" i="3"/>
  <c r="I4965" i="3"/>
  <c r="I1138" i="3"/>
  <c r="J1138" i="3" s="1"/>
  <c r="I2543" i="3"/>
  <c r="J2543" i="3" s="1"/>
  <c r="I4843" i="3"/>
  <c r="J4843" i="3" s="1"/>
  <c r="I2599" i="3"/>
  <c r="I1154" i="3"/>
  <c r="J1154" i="3" s="1"/>
  <c r="I4737" i="3"/>
  <c r="I1362" i="3"/>
  <c r="I2219" i="3"/>
  <c r="J2219" i="3" s="1"/>
  <c r="I579" i="3"/>
  <c r="J579" i="3" s="1"/>
  <c r="I25" i="3"/>
  <c r="I566" i="3"/>
  <c r="J566" i="3" s="1"/>
  <c r="I2381" i="3"/>
  <c r="J2381" i="3" s="1"/>
  <c r="I2293" i="3"/>
  <c r="J2293" i="3" s="1"/>
  <c r="I1772" i="3"/>
  <c r="J1772" i="3" s="1"/>
  <c r="I2290" i="3"/>
  <c r="I320" i="3"/>
  <c r="J320" i="3" s="1"/>
  <c r="I313" i="3"/>
  <c r="J313" i="3" s="1"/>
  <c r="I4205" i="3"/>
  <c r="I2391" i="3"/>
  <c r="I109" i="3"/>
  <c r="J109" i="3" s="1"/>
  <c r="I1507" i="3"/>
  <c r="J1507" i="3" s="1"/>
  <c r="I3646" i="3"/>
  <c r="J3646" i="3" s="1"/>
  <c r="I2745" i="3"/>
  <c r="J2745" i="3" s="1"/>
  <c r="I3654" i="3"/>
  <c r="J3654" i="3" s="1"/>
  <c r="I1996" i="3"/>
  <c r="J1996" i="3" s="1"/>
  <c r="I4474" i="3"/>
  <c r="J4474" i="3" s="1"/>
  <c r="I1198" i="3"/>
  <c r="J1198" i="3" s="1"/>
  <c r="I2824" i="3"/>
  <c r="I4324" i="3"/>
  <c r="J4324" i="3" s="1"/>
  <c r="I859" i="3"/>
  <c r="J859" i="3" s="1"/>
  <c r="I564" i="3"/>
  <c r="J564" i="3" s="1"/>
  <c r="I2454" i="3"/>
  <c r="J2454" i="3" s="1"/>
  <c r="I1879" i="3"/>
  <c r="J1879" i="3" s="1"/>
  <c r="I2237" i="3"/>
  <c r="J2237" i="3" s="1"/>
  <c r="I4214" i="3"/>
  <c r="I4213" i="3"/>
  <c r="J4213" i="3" s="1"/>
  <c r="I372" i="3"/>
  <c r="I1916" i="3"/>
  <c r="I861" i="3"/>
  <c r="I1936" i="3"/>
  <c r="J1936" i="3" s="1"/>
  <c r="I241" i="3"/>
  <c r="I3694" i="3"/>
  <c r="J3694" i="3" s="1"/>
  <c r="I719" i="3"/>
  <c r="J719" i="3" s="1"/>
  <c r="I1638" i="3"/>
  <c r="J1638" i="3" s="1"/>
  <c r="I397" i="3"/>
  <c r="J397" i="3" s="1"/>
  <c r="I1006" i="3"/>
  <c r="J1006" i="3" s="1"/>
  <c r="I4587" i="3"/>
  <c r="J4587" i="3" s="1"/>
  <c r="I2678" i="3"/>
  <c r="I599" i="3"/>
  <c r="J599" i="3" s="1"/>
  <c r="I144" i="3"/>
  <c r="J144" i="3" s="1"/>
  <c r="I3277" i="3"/>
  <c r="I4870" i="3"/>
  <c r="I2409" i="3"/>
  <c r="I1438" i="3"/>
  <c r="J1438" i="3" s="1"/>
  <c r="I2814" i="3"/>
  <c r="J2814" i="3" s="1"/>
  <c r="I968" i="3"/>
  <c r="J968" i="3" s="1"/>
  <c r="I3757" i="3"/>
  <c r="J3757" i="3" s="1"/>
  <c r="I188" i="3"/>
  <c r="J188" i="3" s="1"/>
  <c r="I3908" i="3"/>
  <c r="J3908" i="3" s="1"/>
  <c r="I1017" i="3"/>
  <c r="I215" i="3"/>
  <c r="J215" i="3" s="1"/>
  <c r="I415" i="3"/>
  <c r="J415" i="3" s="1"/>
  <c r="I695" i="3"/>
  <c r="J695" i="3" s="1"/>
  <c r="I2423" i="3"/>
  <c r="J2423" i="3" s="1"/>
  <c r="I474" i="3"/>
  <c r="J474" i="3" s="1"/>
  <c r="I3615" i="3"/>
  <c r="J3615" i="3" s="1"/>
  <c r="I5028" i="3"/>
  <c r="J5028" i="3" s="1"/>
  <c r="I1565" i="3"/>
  <c r="J1565" i="3" s="1"/>
  <c r="I34" i="3"/>
  <c r="I1979" i="3"/>
  <c r="J1979" i="3" s="1"/>
  <c r="I3300" i="3"/>
  <c r="J3300" i="3" s="1"/>
  <c r="I915" i="3"/>
  <c r="I4011" i="3"/>
  <c r="I2671" i="3"/>
  <c r="J2671" i="3" s="1"/>
  <c r="I3600" i="3"/>
  <c r="J3600" i="3" s="1"/>
  <c r="I840" i="3"/>
  <c r="J840" i="3" s="1"/>
  <c r="I4425" i="3"/>
  <c r="J4425" i="3" s="1"/>
  <c r="I867" i="3"/>
  <c r="J867" i="3" s="1"/>
  <c r="I1111" i="3"/>
  <c r="J1111" i="3" s="1"/>
  <c r="I1465" i="3"/>
  <c r="I325" i="3"/>
  <c r="J325" i="3" s="1"/>
  <c r="I2185" i="3"/>
  <c r="J2185" i="3" s="1"/>
  <c r="I3150" i="3"/>
  <c r="I5119" i="3"/>
  <c r="J5119" i="3" s="1"/>
  <c r="I3933" i="3"/>
  <c r="J3933" i="3" s="1"/>
  <c r="I3463" i="3"/>
  <c r="J3463" i="3" s="1"/>
  <c r="I4044" i="3"/>
  <c r="J4044" i="3" s="1"/>
  <c r="I4641" i="3"/>
  <c r="J4641" i="3" s="1"/>
  <c r="I3066" i="3"/>
  <c r="I4923" i="3"/>
  <c r="J4923" i="3" s="1"/>
  <c r="I979" i="3"/>
  <c r="J979" i="3" s="1"/>
  <c r="I1780" i="3"/>
  <c r="I4945" i="3"/>
  <c r="J4945" i="3" s="1"/>
  <c r="I3488" i="3"/>
  <c r="J3488" i="3" s="1"/>
  <c r="I324" i="3"/>
  <c r="J324" i="3" s="1"/>
  <c r="I1516" i="3"/>
  <c r="J1516" i="3" s="1"/>
  <c r="I5114" i="3"/>
  <c r="I2308" i="3"/>
  <c r="J2308" i="3" s="1"/>
  <c r="I1766" i="3"/>
  <c r="J1766" i="3" s="1"/>
  <c r="I3647" i="3"/>
  <c r="J3647" i="3" s="1"/>
  <c r="I1200" i="3"/>
  <c r="J1200" i="3" s="1"/>
  <c r="I1975" i="3"/>
  <c r="J1975" i="3" s="1"/>
  <c r="I1791" i="3"/>
  <c r="J1791" i="3" s="1"/>
  <c r="I3799" i="3"/>
  <c r="I2658" i="3"/>
  <c r="J2658" i="3" s="1"/>
  <c r="I918" i="3"/>
  <c r="I5091" i="3"/>
  <c r="J5091" i="3" s="1"/>
  <c r="I3781" i="3"/>
  <c r="J3781" i="3" s="1"/>
  <c r="I853" i="3"/>
  <c r="I2062" i="3"/>
  <c r="J2062" i="3" s="1"/>
  <c r="I1196" i="3"/>
  <c r="J1196" i="3" s="1"/>
  <c r="I3698" i="3"/>
  <c r="J3698" i="3" s="1"/>
  <c r="I1092" i="3"/>
  <c r="J1092" i="3" s="1"/>
  <c r="I4146" i="3"/>
  <c r="I3354" i="3"/>
  <c r="I4546" i="3"/>
  <c r="J4546" i="3" s="1"/>
  <c r="I4834" i="3"/>
  <c r="I4504" i="3"/>
  <c r="I3028" i="3"/>
  <c r="I3259" i="3"/>
  <c r="J3259" i="3" s="1"/>
  <c r="I3070" i="3"/>
  <c r="J3070" i="3" s="1"/>
  <c r="I416" i="3"/>
  <c r="I899" i="3"/>
  <c r="J899" i="3" s="1"/>
  <c r="I1406" i="3"/>
  <c r="J1406" i="3" s="1"/>
  <c r="I4172" i="3"/>
  <c r="J4172" i="3" s="1"/>
  <c r="I3811" i="3"/>
  <c r="I5020" i="3"/>
  <c r="J5020" i="3" s="1"/>
  <c r="I4238" i="3"/>
  <c r="I226" i="3"/>
  <c r="I676" i="3"/>
  <c r="I2995" i="3"/>
  <c r="J2995" i="3" s="1"/>
  <c r="I4134" i="3"/>
  <c r="J4134" i="3" s="1"/>
  <c r="I644" i="3"/>
  <c r="J644" i="3" s="1"/>
  <c r="I2304" i="3"/>
  <c r="J2304" i="3" s="1"/>
  <c r="I1672" i="3"/>
  <c r="J1672" i="3" s="1"/>
  <c r="I690" i="3"/>
  <c r="J690" i="3" s="1"/>
  <c r="I834" i="3"/>
  <c r="I4956" i="3"/>
  <c r="J4956" i="3" s="1"/>
  <c r="I2320" i="3"/>
  <c r="I5039" i="3"/>
  <c r="J5039" i="3" s="1"/>
  <c r="I3630" i="3"/>
  <c r="I3339" i="3"/>
  <c r="J3339" i="3" s="1"/>
  <c r="I2059" i="3"/>
  <c r="J2059" i="3" s="1"/>
  <c r="I146" i="3"/>
  <c r="J146" i="3" s="1"/>
  <c r="I2074" i="3"/>
  <c r="J2074" i="3" s="1"/>
  <c r="I1332" i="3"/>
  <c r="I3483" i="3"/>
  <c r="J3483" i="3" s="1"/>
  <c r="I238" i="3"/>
  <c r="J238" i="3" s="1"/>
  <c r="I4612" i="3"/>
  <c r="I2946" i="3"/>
  <c r="I4476" i="3"/>
  <c r="J4476" i="3" s="1"/>
  <c r="I3149" i="3"/>
  <c r="J3149" i="3" s="1"/>
  <c r="I3285" i="3"/>
  <c r="I1030" i="3"/>
  <c r="J1030" i="3" s="1"/>
  <c r="I4831" i="3"/>
  <c r="J4831" i="3" s="1"/>
  <c r="I1757" i="3"/>
  <c r="J1757" i="3" s="1"/>
  <c r="I4351" i="3"/>
  <c r="J4351" i="3" s="1"/>
  <c r="I3846" i="3"/>
  <c r="J3846" i="3" s="1"/>
  <c r="I2251" i="3"/>
  <c r="I3960" i="3"/>
  <c r="I4599" i="3"/>
  <c r="I1300" i="3"/>
  <c r="I4420" i="3"/>
  <c r="I1194" i="3"/>
  <c r="I4006" i="3"/>
  <c r="I1596" i="3"/>
  <c r="J1596" i="3" s="1"/>
  <c r="I2187" i="3"/>
  <c r="J2187" i="3" s="1"/>
  <c r="I3418" i="3"/>
  <c r="J3418" i="3" s="1"/>
  <c r="I4584" i="3"/>
  <c r="J4584" i="3" s="1"/>
  <c r="I3454" i="3"/>
  <c r="J3454" i="3" s="1"/>
  <c r="I81" i="3"/>
  <c r="I3492" i="3"/>
  <c r="I1035" i="3"/>
  <c r="I4556" i="3"/>
  <c r="J4556" i="3" s="1"/>
  <c r="I5040" i="3"/>
  <c r="J5040" i="3" s="1"/>
  <c r="I4014" i="3"/>
  <c r="J4014" i="3" s="1"/>
  <c r="I3115" i="3"/>
  <c r="J3115" i="3" s="1"/>
  <c r="I3967" i="3"/>
  <c r="J3967" i="3" s="1"/>
  <c r="I4571" i="3"/>
  <c r="I1789" i="3"/>
  <c r="I4088" i="3"/>
  <c r="I4237" i="3"/>
  <c r="J4237" i="3" s="1"/>
  <c r="I4784" i="3"/>
  <c r="J4784" i="3" s="1"/>
  <c r="I4022" i="3"/>
  <c r="I1897" i="3"/>
  <c r="I2614" i="3"/>
  <c r="J2614" i="3" s="1"/>
  <c r="I1785" i="3"/>
  <c r="J1785" i="3" s="1"/>
  <c r="I3451" i="3"/>
  <c r="J3451" i="3" s="1"/>
  <c r="I922" i="3"/>
  <c r="I5122" i="3"/>
  <c r="J5122" i="3" s="1"/>
  <c r="I4383" i="3"/>
  <c r="I3403" i="3"/>
  <c r="I4729" i="3"/>
  <c r="J4729" i="3" s="1"/>
  <c r="I4817" i="3"/>
  <c r="I3420" i="3"/>
  <c r="I4557" i="3"/>
  <c r="I22" i="3"/>
  <c r="J22" i="3" s="1"/>
  <c r="I198" i="3"/>
  <c r="J198" i="3" s="1"/>
  <c r="I3947" i="3"/>
  <c r="J3947" i="3" s="1"/>
  <c r="I3110" i="3"/>
  <c r="I4516" i="3"/>
  <c r="I581" i="3"/>
  <c r="J581" i="3" s="1"/>
  <c r="I2350" i="3"/>
  <c r="J2350" i="3" s="1"/>
  <c r="I1442" i="3"/>
  <c r="I3641" i="3"/>
  <c r="I4803" i="3"/>
  <c r="J4803" i="3" s="1"/>
  <c r="I4415" i="3"/>
  <c r="J4415" i="3" s="1"/>
  <c r="I2849" i="3"/>
  <c r="I2413" i="3"/>
  <c r="J2413" i="3" s="1"/>
  <c r="I2134" i="3"/>
  <c r="J2134" i="3" s="1"/>
  <c r="I3994" i="3"/>
  <c r="J3994" i="3" s="1"/>
  <c r="I3624" i="3"/>
  <c r="I1862" i="3"/>
  <c r="J1862" i="3" s="1"/>
  <c r="I715" i="3"/>
  <c r="I2901" i="3"/>
  <c r="J2901" i="3" s="1"/>
  <c r="I2605" i="3"/>
  <c r="I3270" i="3"/>
  <c r="J3270" i="3" s="1"/>
  <c r="I1686" i="3"/>
  <c r="J1686" i="3" s="1"/>
  <c r="I2768" i="3"/>
  <c r="J2768" i="3" s="1"/>
  <c r="I4500" i="3"/>
  <c r="J4500" i="3" s="1"/>
  <c r="I910" i="3"/>
  <c r="I3231" i="3"/>
  <c r="I2050" i="3"/>
  <c r="I2223" i="3"/>
  <c r="I3010" i="3"/>
  <c r="I3196" i="3"/>
  <c r="I3032" i="3"/>
  <c r="J3032" i="3" s="1"/>
  <c r="I1513" i="3"/>
  <c r="J1513" i="3" s="1"/>
  <c r="I1859" i="3"/>
  <c r="J1859" i="3" s="1"/>
  <c r="I3257" i="3"/>
  <c r="I3669" i="3"/>
  <c r="I2041" i="3"/>
  <c r="I5031" i="3"/>
  <c r="I1424" i="3"/>
  <c r="I3396" i="3"/>
  <c r="I5061" i="3"/>
  <c r="J5061" i="3" s="1"/>
  <c r="I4410" i="3"/>
  <c r="J4410" i="3" s="1"/>
  <c r="I4734" i="3"/>
  <c r="J4734" i="3" s="1"/>
  <c r="I4748" i="3"/>
  <c r="J4748" i="3" s="1"/>
  <c r="I4241" i="3"/>
  <c r="I5025" i="3"/>
  <c r="I4554" i="3"/>
  <c r="I4078" i="3"/>
  <c r="I4512" i="3"/>
  <c r="J4512" i="3" s="1"/>
  <c r="I3991" i="3"/>
  <c r="J3991" i="3" s="1"/>
  <c r="I4441" i="3"/>
  <c r="J4441" i="3" s="1"/>
  <c r="I1941" i="3"/>
  <c r="J1941" i="3" s="1"/>
  <c r="I3918" i="3"/>
  <c r="J3918" i="3" s="1"/>
  <c r="I1331" i="3"/>
  <c r="J1331" i="3" s="1"/>
  <c r="I2486" i="3"/>
  <c r="J2486" i="3" s="1"/>
  <c r="I1049" i="3"/>
  <c r="J1049" i="3" s="1"/>
  <c r="I1021" i="3"/>
  <c r="J1021" i="3" s="1"/>
  <c r="I5112" i="3"/>
  <c r="J5112" i="3" s="1"/>
  <c r="I2357" i="3"/>
  <c r="I1895" i="3"/>
  <c r="J1895" i="3" s="1"/>
  <c r="I3506" i="3"/>
  <c r="J3506" i="3" s="1"/>
  <c r="I4206" i="3"/>
  <c r="I2786" i="3"/>
  <c r="J2786" i="3" s="1"/>
  <c r="I289" i="3"/>
  <c r="J289" i="3" s="1"/>
  <c r="I1721" i="3"/>
  <c r="J1721" i="3" s="1"/>
  <c r="I4775" i="3"/>
  <c r="J4775" i="3" s="1"/>
  <c r="I1164" i="3"/>
  <c r="J1164" i="3" s="1"/>
  <c r="I560" i="3"/>
  <c r="J560" i="3" s="1"/>
  <c r="I4863" i="3"/>
  <c r="I1129" i="3"/>
  <c r="I396" i="3"/>
  <c r="I2006" i="3"/>
  <c r="I208" i="3"/>
  <c r="J208" i="3" s="1"/>
  <c r="I5110" i="3"/>
  <c r="J5110" i="3" s="1"/>
  <c r="I3160" i="3"/>
  <c r="J3160" i="3" s="1"/>
  <c r="I1913" i="3"/>
  <c r="J1913" i="3" s="1"/>
  <c r="I3806" i="3"/>
  <c r="J3806" i="3" s="1"/>
  <c r="I1973" i="3"/>
  <c r="I1463" i="3"/>
  <c r="J1463" i="3" s="1"/>
  <c r="I2106" i="3"/>
  <c r="I3046" i="3"/>
  <c r="J3046" i="3" s="1"/>
  <c r="I3094" i="3"/>
  <c r="I3314" i="3"/>
  <c r="J3314" i="3" s="1"/>
  <c r="I1784" i="3"/>
  <c r="I488" i="3"/>
  <c r="J488" i="3" s="1"/>
  <c r="I4453" i="3"/>
  <c r="J4453" i="3" s="1"/>
  <c r="I851" i="3"/>
  <c r="J851" i="3" s="1"/>
  <c r="I4195" i="3"/>
  <c r="I3205" i="3"/>
  <c r="I2312" i="3"/>
  <c r="J2312" i="3" s="1"/>
  <c r="I502" i="3"/>
  <c r="J502" i="3" s="1"/>
  <c r="I4813" i="3"/>
  <c r="J4813" i="3" s="1"/>
  <c r="I4200" i="3"/>
  <c r="J4200" i="3" s="1"/>
  <c r="I3018" i="3"/>
  <c r="I332" i="3"/>
  <c r="I1909" i="3"/>
  <c r="I2061" i="3"/>
  <c r="J2061" i="3" s="1"/>
  <c r="I1570" i="3"/>
  <c r="J1570" i="3" s="1"/>
  <c r="I102" i="3"/>
  <c r="J102" i="3" s="1"/>
  <c r="I1136" i="3"/>
  <c r="J1136" i="3" s="1"/>
  <c r="I1876" i="3"/>
  <c r="I612" i="3"/>
  <c r="J612" i="3" s="1"/>
  <c r="I4499" i="3"/>
  <c r="I2360" i="3"/>
  <c r="I29" i="3"/>
  <c r="J29" i="3" s="1"/>
  <c r="I3429" i="3"/>
  <c r="J3429" i="3" s="1"/>
  <c r="I3080" i="3"/>
  <c r="J3080" i="3" s="1"/>
  <c r="I2948" i="3"/>
  <c r="I3613" i="3"/>
  <c r="I629" i="3"/>
  <c r="J629" i="3" s="1"/>
  <c r="I1350" i="3"/>
  <c r="J1350" i="3" s="1"/>
  <c r="I2208" i="3"/>
  <c r="J2208" i="3" s="1"/>
  <c r="I3683" i="3"/>
  <c r="I785" i="3"/>
  <c r="I4695" i="3"/>
  <c r="J4695" i="3" s="1"/>
  <c r="I2705" i="3"/>
  <c r="I422" i="3"/>
  <c r="J422" i="3" s="1"/>
  <c r="I4303" i="3"/>
  <c r="I1153" i="3"/>
  <c r="J1153" i="3" s="1"/>
  <c r="I3423" i="3"/>
  <c r="J3423" i="3" s="1"/>
  <c r="I1657" i="3"/>
  <c r="J1657" i="3" s="1"/>
  <c r="I1865" i="3"/>
  <c r="J1865" i="3" s="1"/>
  <c r="I3936" i="3"/>
  <c r="J3936" i="3" s="1"/>
  <c r="I161" i="3"/>
  <c r="J161" i="3" s="1"/>
  <c r="I3932" i="3"/>
  <c r="I4995" i="3"/>
  <c r="I531" i="3"/>
  <c r="I4173" i="3"/>
  <c r="J4173" i="3" s="1"/>
  <c r="I2405" i="3"/>
  <c r="J2405" i="3" s="1"/>
  <c r="I510" i="3"/>
  <c r="I3873" i="3"/>
  <c r="I2087" i="3"/>
  <c r="J2087" i="3" s="1"/>
  <c r="I1122" i="3"/>
  <c r="J1122" i="3" s="1"/>
  <c r="I4738" i="3"/>
  <c r="J4738" i="3" s="1"/>
  <c r="I3744" i="3"/>
  <c r="I598" i="3"/>
  <c r="I1427" i="3"/>
  <c r="I663" i="3"/>
  <c r="J663" i="3" s="1"/>
  <c r="I1233" i="3"/>
  <c r="I3104" i="3"/>
  <c r="I1708" i="3"/>
  <c r="J1708" i="3" s="1"/>
  <c r="I2959" i="3"/>
  <c r="J2959" i="3" s="1"/>
  <c r="I4145" i="3"/>
  <c r="J4145" i="3" s="1"/>
  <c r="I4982" i="3"/>
  <c r="I4045" i="3"/>
  <c r="I4588" i="3"/>
  <c r="I4996" i="3"/>
  <c r="I1695" i="3"/>
  <c r="J1695" i="3" s="1"/>
  <c r="I3258" i="3"/>
  <c r="J3258" i="3" s="1"/>
  <c r="I1586" i="3"/>
  <c r="I3579" i="3"/>
  <c r="I3235" i="3"/>
  <c r="J3235" i="3" s="1"/>
  <c r="I986" i="3"/>
  <c r="J986" i="3" s="1"/>
  <c r="I485" i="3"/>
  <c r="J485" i="3" s="1"/>
  <c r="I3965" i="3"/>
  <c r="J3965" i="3" s="1"/>
  <c r="I3416" i="3"/>
  <c r="J3416" i="3" s="1"/>
  <c r="I871" i="3"/>
  <c r="J871" i="3" s="1"/>
  <c r="I3780" i="3"/>
  <c r="J3780" i="3" s="1"/>
  <c r="I710" i="3"/>
  <c r="I964" i="3"/>
  <c r="I175" i="3"/>
  <c r="J175" i="3" s="1"/>
  <c r="I4578" i="3"/>
  <c r="I4103" i="3"/>
  <c r="I4207" i="3"/>
  <c r="J4207" i="3" s="1"/>
  <c r="I4560" i="3"/>
  <c r="J4560" i="3" s="1"/>
  <c r="I4333" i="3"/>
  <c r="J4333" i="3" s="1"/>
  <c r="I4653" i="3"/>
  <c r="I4261" i="3"/>
  <c r="I4721" i="3"/>
  <c r="I2343" i="3"/>
  <c r="J2343" i="3" s="1"/>
  <c r="I1096" i="3"/>
  <c r="I1433" i="3"/>
  <c r="J1433" i="3" s="1"/>
  <c r="I828" i="3"/>
  <c r="J828" i="3" s="1"/>
  <c r="I957" i="3"/>
  <c r="J957" i="3" s="1"/>
  <c r="I3188" i="3"/>
  <c r="J3188" i="3" s="1"/>
  <c r="I2718" i="3"/>
  <c r="J2718" i="3" s="1"/>
  <c r="I3879" i="3"/>
  <c r="J3879" i="3" s="1"/>
  <c r="I554" i="3"/>
  <c r="J554" i="3" s="1"/>
  <c r="I1445" i="3"/>
  <c r="I340" i="3"/>
  <c r="J340" i="3" s="1"/>
  <c r="I3386" i="3"/>
  <c r="J3386" i="3" s="1"/>
  <c r="I4191" i="3"/>
  <c r="I4459" i="3"/>
  <c r="J4459" i="3" s="1"/>
  <c r="I2795" i="3"/>
  <c r="J2795" i="3" s="1"/>
  <c r="I2800" i="3"/>
  <c r="J2800" i="3" s="1"/>
  <c r="I5118" i="3"/>
  <c r="J5118" i="3" s="1"/>
  <c r="I3674" i="3"/>
  <c r="J3674" i="3" s="1"/>
  <c r="I199" i="3"/>
  <c r="J199" i="3" s="1"/>
  <c r="I1023" i="3"/>
  <c r="J1023" i="3" s="1"/>
  <c r="I2992" i="3"/>
  <c r="J2992" i="3" s="1"/>
  <c r="I2555" i="3"/>
  <c r="I4796" i="3"/>
  <c r="J4796" i="3" s="1"/>
  <c r="I943" i="3"/>
  <c r="I3804" i="3"/>
  <c r="I1755" i="3"/>
  <c r="J1755" i="3" s="1"/>
  <c r="I2457" i="3"/>
  <c r="I300" i="3"/>
  <c r="I3178" i="3"/>
  <c r="J3178" i="3" s="1"/>
  <c r="I3716" i="3"/>
  <c r="J3716" i="3" s="1"/>
  <c r="I483" i="3"/>
  <c r="J483" i="3" s="1"/>
  <c r="I374" i="3"/>
  <c r="J374" i="3" s="1"/>
  <c r="I794" i="3"/>
  <c r="J794" i="3" s="1"/>
  <c r="I4522" i="3"/>
  <c r="I4171" i="3"/>
  <c r="I2392" i="3"/>
  <c r="J2392" i="3" s="1"/>
  <c r="I3734" i="3"/>
  <c r="J3734" i="3" s="1"/>
  <c r="I4657" i="3"/>
  <c r="J4657" i="3" s="1"/>
  <c r="I2918" i="3"/>
  <c r="J2918" i="3" s="1"/>
  <c r="I450" i="3"/>
  <c r="J450" i="3" s="1"/>
  <c r="I4398" i="3"/>
  <c r="J4398" i="3" s="1"/>
  <c r="I3707" i="3"/>
  <c r="I2088" i="3"/>
  <c r="I4244" i="3"/>
  <c r="I1833" i="3"/>
  <c r="I3949" i="3"/>
  <c r="I818" i="3"/>
  <c r="I2769" i="3"/>
  <c r="I3112" i="3"/>
  <c r="J3112" i="3" s="1"/>
  <c r="I459" i="3"/>
  <c r="J459" i="3" s="1"/>
  <c r="I536" i="3"/>
  <c r="J536" i="3" s="1"/>
  <c r="I412" i="3"/>
  <c r="I2940" i="3"/>
  <c r="J2940" i="3" s="1"/>
  <c r="I1097" i="3"/>
  <c r="I3872" i="3"/>
  <c r="I2930" i="3"/>
  <c r="J2930" i="3" s="1"/>
  <c r="I2432" i="3"/>
  <c r="J2432" i="3" s="1"/>
  <c r="I1118" i="3"/>
  <c r="J1118" i="3" s="1"/>
  <c r="I1106" i="3"/>
  <c r="J1106" i="3" s="1"/>
  <c r="I2038" i="3"/>
  <c r="J2038" i="3" s="1"/>
  <c r="I4977" i="3"/>
  <c r="J4977" i="3" s="1"/>
  <c r="I236" i="3"/>
  <c r="J236" i="3" s="1"/>
  <c r="I4872" i="3"/>
  <c r="I504" i="3"/>
  <c r="J504" i="3" s="1"/>
  <c r="I2989" i="3"/>
  <c r="I2698" i="3"/>
  <c r="J2698" i="3" s="1"/>
  <c r="I572" i="3"/>
  <c r="J572" i="3" s="1"/>
  <c r="I272" i="3"/>
  <c r="J272" i="3" s="1"/>
  <c r="I4318" i="3"/>
  <c r="J4318" i="3" s="1"/>
  <c r="I436" i="3"/>
  <c r="I4654" i="3"/>
  <c r="I4097" i="3"/>
  <c r="J4097" i="3" s="1"/>
  <c r="I3791" i="3"/>
  <c r="J3791" i="3" s="1"/>
  <c r="I3106" i="3"/>
  <c r="J3106" i="3" s="1"/>
  <c r="I2275" i="3"/>
  <c r="J2275" i="3" s="1"/>
  <c r="I4187" i="3"/>
  <c r="J4187" i="3" s="1"/>
  <c r="I5087" i="3"/>
  <c r="J5087" i="3" s="1"/>
  <c r="I3886" i="3"/>
  <c r="J3886" i="3" s="1"/>
  <c r="I2925" i="3"/>
  <c r="I4823" i="3"/>
  <c r="I4756" i="3"/>
  <c r="I5045" i="3"/>
  <c r="I4821" i="3"/>
  <c r="J4821" i="3" s="1"/>
  <c r="I3088" i="3"/>
  <c r="J3088" i="3" s="1"/>
  <c r="I275" i="3"/>
  <c r="J275" i="3" s="1"/>
  <c r="I341" i="3"/>
  <c r="J341" i="3" s="1"/>
  <c r="I1085" i="3"/>
  <c r="J1085" i="3" s="1"/>
  <c r="I4168" i="3"/>
  <c r="I1631" i="3"/>
  <c r="I333" i="3"/>
  <c r="I2024" i="3"/>
  <c r="J2024" i="3" s="1"/>
  <c r="I4131" i="3"/>
  <c r="I1468" i="3"/>
  <c r="I3425" i="3"/>
  <c r="J3425" i="3" s="1"/>
  <c r="I2645" i="3"/>
  <c r="J2645" i="3" s="1"/>
  <c r="I3627" i="3"/>
  <c r="J3627" i="3" s="1"/>
  <c r="I650" i="3"/>
  <c r="J650" i="3" s="1"/>
  <c r="I2348" i="3"/>
  <c r="I1329" i="3"/>
  <c r="I2630" i="3"/>
  <c r="I1681" i="3"/>
  <c r="J1681" i="3" s="1"/>
  <c r="I4864" i="3"/>
  <c r="J4864" i="3" s="1"/>
  <c r="I3696" i="3"/>
  <c r="I2829" i="3"/>
  <c r="J2829" i="3" s="1"/>
  <c r="I2822" i="3"/>
  <c r="J2822" i="3" s="1"/>
  <c r="I792" i="3"/>
  <c r="J792" i="3" s="1"/>
  <c r="I40" i="3"/>
  <c r="J40" i="3" s="1"/>
  <c r="I3495" i="3"/>
  <c r="J3495" i="3" s="1"/>
  <c r="I2889" i="3"/>
  <c r="I862" i="3"/>
  <c r="J862" i="3" s="1"/>
  <c r="I1420" i="3"/>
  <c r="J1420" i="3" s="1"/>
  <c r="I1193" i="3"/>
  <c r="I2915" i="3"/>
  <c r="I1831" i="3"/>
  <c r="J1831" i="3" s="1"/>
  <c r="I805" i="3"/>
  <c r="J805" i="3" s="1"/>
  <c r="I3006" i="3"/>
  <c r="I1039" i="3"/>
  <c r="J1039" i="3" s="1"/>
  <c r="I4766" i="3"/>
  <c r="J4766" i="3" s="1"/>
  <c r="I621" i="3"/>
  <c r="J621" i="3" s="1"/>
  <c r="I2321" i="3"/>
  <c r="J2321" i="3" s="1"/>
  <c r="I2866" i="3"/>
  <c r="I2730" i="3"/>
  <c r="I284" i="3"/>
  <c r="J284" i="3" s="1"/>
  <c r="I60" i="3"/>
  <c r="J60" i="3" s="1"/>
  <c r="I1210" i="3"/>
  <c r="I1891" i="3"/>
  <c r="J1891" i="3" s="1"/>
  <c r="I3180" i="3"/>
  <c r="I1799" i="3"/>
  <c r="I160" i="3"/>
  <c r="J160" i="3" s="1"/>
  <c r="I59" i="3"/>
  <c r="J59" i="3" s="1"/>
  <c r="I4291" i="3"/>
  <c r="I2203" i="3"/>
  <c r="I3280" i="3"/>
  <c r="J3280" i="3" s="1"/>
  <c r="I847" i="3"/>
  <c r="I1095" i="3"/>
  <c r="J1095" i="3" s="1"/>
  <c r="I1872" i="3"/>
  <c r="J1872" i="3" s="1"/>
  <c r="I2406" i="3"/>
  <c r="J2406" i="3" s="1"/>
  <c r="I1505" i="3"/>
  <c r="I670" i="3"/>
  <c r="J670" i="3" s="1"/>
  <c r="I399" i="3"/>
  <c r="J399" i="3" s="1"/>
  <c r="I2227" i="3"/>
  <c r="I2307" i="3"/>
  <c r="I1369" i="3"/>
  <c r="J1369" i="3" s="1"/>
  <c r="I3310" i="3"/>
  <c r="J3310" i="3" s="1"/>
  <c r="I120" i="3"/>
  <c r="J120" i="3" s="1"/>
  <c r="I4359" i="3"/>
  <c r="J4359" i="3" s="1"/>
  <c r="I1506" i="3"/>
  <c r="I4692" i="3"/>
  <c r="I4202" i="3"/>
  <c r="J4202" i="3" s="1"/>
  <c r="I541" i="3"/>
  <c r="J541" i="3" s="1"/>
  <c r="I2738" i="3"/>
  <c r="J2738" i="3" s="1"/>
  <c r="I1852" i="3"/>
  <c r="J1852" i="3" s="1"/>
  <c r="I1751" i="3"/>
  <c r="J1751" i="3" s="1"/>
  <c r="I810" i="3"/>
  <c r="I632" i="3"/>
  <c r="I965" i="3"/>
  <c r="I108" i="3"/>
  <c r="J108" i="3" s="1"/>
  <c r="I615" i="3"/>
  <c r="J615" i="3" s="1"/>
  <c r="I2669" i="3"/>
  <c r="I4903" i="3"/>
  <c r="J4903" i="3" s="1"/>
  <c r="I3860" i="3"/>
  <c r="J3860" i="3" s="1"/>
  <c r="I944" i="3"/>
  <c r="J944" i="3" s="1"/>
  <c r="I2732" i="3"/>
  <c r="J2732" i="3" s="1"/>
  <c r="I5108" i="3"/>
  <c r="I1048" i="3"/>
  <c r="J1048" i="3" s="1"/>
  <c r="I2353" i="3"/>
  <c r="I2408" i="3"/>
  <c r="I4723" i="3"/>
  <c r="J4723" i="3" s="1"/>
  <c r="I2411" i="3"/>
  <c r="J2411" i="3" s="1"/>
  <c r="I3185" i="3"/>
  <c r="J3185" i="3" s="1"/>
  <c r="I3599" i="3"/>
  <c r="J3599" i="3" s="1"/>
  <c r="I2428" i="3"/>
  <c r="J2428" i="3" s="1"/>
  <c r="I85" i="3"/>
  <c r="J85" i="3" s="1"/>
  <c r="I3567" i="3"/>
  <c r="J3567" i="3" s="1"/>
  <c r="I2242" i="3"/>
  <c r="J2242" i="3" s="1"/>
  <c r="I2751" i="3"/>
  <c r="I777" i="3"/>
  <c r="J777" i="3" s="1"/>
  <c r="I2313" i="3"/>
  <c r="J2313" i="3" s="1"/>
  <c r="I1160" i="3"/>
  <c r="J1160" i="3" s="1"/>
  <c r="I3409" i="3"/>
  <c r="I2226" i="3"/>
  <c r="I1680" i="3"/>
  <c r="J1680" i="3" s="1"/>
  <c r="I2776" i="3"/>
  <c r="J2776" i="3" s="1"/>
  <c r="I3469" i="3"/>
  <c r="J3469" i="3" s="1"/>
  <c r="I2746" i="3"/>
  <c r="J2746" i="3" s="1"/>
  <c r="I1466" i="3"/>
  <c r="I4980" i="3"/>
  <c r="J4980" i="3" s="1"/>
  <c r="I3161" i="3"/>
  <c r="J3161" i="3" s="1"/>
  <c r="I1003" i="3"/>
  <c r="J1003" i="3" s="1"/>
  <c r="I2647" i="3"/>
  <c r="I2778" i="3"/>
  <c r="I3230" i="3"/>
  <c r="I4147" i="3"/>
  <c r="J4147" i="3" s="1"/>
  <c r="I4745" i="3"/>
  <c r="J4745" i="3" s="1"/>
  <c r="I2117" i="3"/>
  <c r="I665" i="3"/>
  <c r="I3014" i="3"/>
  <c r="J3014" i="3" s="1"/>
  <c r="I2947" i="3"/>
  <c r="J2947" i="3" s="1"/>
  <c r="I400" i="3"/>
  <c r="I880" i="3"/>
  <c r="J880" i="3" s="1"/>
  <c r="I158" i="3"/>
  <c r="J158" i="3" s="1"/>
  <c r="I61" i="3"/>
  <c r="J61" i="3" s="1"/>
  <c r="I2603" i="3"/>
  <c r="J2603" i="3" s="1"/>
  <c r="I1125" i="3"/>
  <c r="J1125" i="3" s="1"/>
  <c r="I3431" i="3"/>
  <c r="J3431" i="3" s="1"/>
  <c r="I3785" i="3"/>
  <c r="J3785" i="3" s="1"/>
  <c r="I811" i="3"/>
  <c r="J811" i="3" s="1"/>
  <c r="I1474" i="3"/>
  <c r="J1474" i="3" s="1"/>
  <c r="I3254" i="3"/>
  <c r="I2173" i="3"/>
  <c r="I3198" i="3"/>
  <c r="J3198" i="3" s="1"/>
  <c r="I769" i="3"/>
  <c r="J769" i="3" s="1"/>
  <c r="I2884" i="3"/>
  <c r="J2884" i="3" s="1"/>
  <c r="I1690" i="3"/>
  <c r="I722" i="3"/>
  <c r="I2504" i="3"/>
  <c r="J2504" i="3" s="1"/>
  <c r="I3478" i="3"/>
  <c r="J3478" i="3" s="1"/>
  <c r="I748" i="3"/>
  <c r="J748" i="3" s="1"/>
  <c r="I4929" i="3"/>
  <c r="I3240" i="3"/>
  <c r="J3240" i="3" s="1"/>
  <c r="I1347" i="3"/>
  <c r="J1347" i="3" s="1"/>
  <c r="I4739" i="3"/>
  <c r="I2091" i="3"/>
  <c r="J2091" i="3" s="1"/>
  <c r="I86" i="3"/>
  <c r="J86" i="3" s="1"/>
  <c r="I3189" i="3"/>
  <c r="J3189" i="3" s="1"/>
  <c r="I3426" i="3"/>
  <c r="J3426" i="3" s="1"/>
  <c r="I3135" i="3"/>
  <c r="I669" i="3"/>
  <c r="J669" i="3" s="1"/>
  <c r="I3997" i="3"/>
  <c r="J3997" i="3" s="1"/>
  <c r="I4814" i="3"/>
  <c r="J4814" i="3" s="1"/>
  <c r="I2726" i="3"/>
  <c r="J2726" i="3" s="1"/>
  <c r="I1114" i="3"/>
  <c r="I4568" i="3"/>
  <c r="J4568" i="3" s="1"/>
  <c r="I4898" i="3"/>
  <c r="J4898" i="3" s="1"/>
  <c r="I1858" i="3"/>
  <c r="J1858" i="3" s="1"/>
  <c r="I4417" i="3"/>
  <c r="I4877" i="3"/>
  <c r="I2386" i="3"/>
  <c r="I3406" i="3"/>
  <c r="I652" i="3"/>
  <c r="J652" i="3" s="1"/>
  <c r="I2833" i="3"/>
  <c r="J2833" i="3" s="1"/>
  <c r="I2315" i="3"/>
  <c r="J2315" i="3" s="1"/>
  <c r="I4165" i="3"/>
  <c r="J4165" i="3" s="1"/>
  <c r="I1436" i="3"/>
  <c r="J1436" i="3" s="1"/>
  <c r="I4746" i="3"/>
  <c r="I1974" i="3"/>
  <c r="I1056" i="3"/>
  <c r="J1056" i="3" s="1"/>
  <c r="I2198" i="3"/>
  <c r="I1120" i="3"/>
  <c r="I4446" i="3"/>
  <c r="I414" i="3"/>
  <c r="J414" i="3" s="1"/>
  <c r="I4524" i="3"/>
  <c r="J4524" i="3" s="1"/>
  <c r="I1673" i="3"/>
  <c r="J1673" i="3" s="1"/>
  <c r="I3370" i="3"/>
  <c r="I2869" i="3"/>
  <c r="J2869" i="3" s="1"/>
  <c r="I2608" i="3"/>
  <c r="I143" i="3"/>
  <c r="I2081" i="3"/>
  <c r="J2081" i="3" s="1"/>
  <c r="I1365" i="3"/>
  <c r="I1407" i="3"/>
  <c r="I1934" i="3"/>
  <c r="J1934" i="3" s="1"/>
  <c r="I1176" i="3"/>
  <c r="J1176" i="3" s="1"/>
  <c r="I390" i="3"/>
  <c r="J390" i="3" s="1"/>
  <c r="I839" i="3"/>
  <c r="J839" i="3" s="1"/>
  <c r="I2931" i="3"/>
  <c r="J2931" i="3" s="1"/>
  <c r="I393" i="3"/>
  <c r="J393" i="3" s="1"/>
  <c r="I1580" i="3"/>
  <c r="J1580" i="3" s="1"/>
  <c r="I1605" i="3"/>
  <c r="J1605" i="3" s="1"/>
  <c r="I4549" i="3"/>
  <c r="I4284" i="3"/>
  <c r="I1371" i="3"/>
  <c r="J1371" i="3" s="1"/>
  <c r="I368" i="3"/>
  <c r="J368" i="3" s="1"/>
  <c r="I3723" i="3"/>
  <c r="I3836" i="3"/>
  <c r="J3836" i="3" s="1"/>
  <c r="I2075" i="3"/>
  <c r="J2075" i="3" s="1"/>
  <c r="I718" i="3"/>
  <c r="J718" i="3" s="1"/>
  <c r="I3657" i="3"/>
  <c r="J3657" i="3" s="1"/>
  <c r="I2852" i="3"/>
  <c r="J2852" i="3" s="1"/>
  <c r="I3921" i="3"/>
  <c r="J3921" i="3" s="1"/>
  <c r="I3337" i="3"/>
  <c r="J3337" i="3" s="1"/>
  <c r="I508" i="3"/>
  <c r="J508" i="3" s="1"/>
  <c r="I5034" i="3"/>
  <c r="J5034" i="3" s="1"/>
  <c r="I1818" i="3"/>
  <c r="I2244" i="3"/>
  <c r="J2244" i="3" s="1"/>
  <c r="I1618" i="3"/>
  <c r="J1618" i="3" s="1"/>
  <c r="I4432" i="3"/>
  <c r="J4432" i="3" s="1"/>
  <c r="I239" i="3"/>
  <c r="J239" i="3" s="1"/>
  <c r="I1470" i="3"/>
  <c r="J1470" i="3" s="1"/>
  <c r="I1253" i="3"/>
  <c r="I2421" i="3"/>
  <c r="J2421" i="3" s="1"/>
  <c r="I4292" i="3"/>
  <c r="I969" i="3"/>
  <c r="J969" i="3" s="1"/>
  <c r="I67" i="3"/>
  <c r="I136" i="3"/>
  <c r="I192" i="3"/>
  <c r="J192" i="3" s="1"/>
  <c r="I4285" i="3"/>
  <c r="J4285" i="3" s="1"/>
  <c r="I4227" i="3"/>
  <c r="J4227" i="3" s="1"/>
  <c r="I4240" i="3"/>
  <c r="J4240" i="3" s="1"/>
  <c r="I3211" i="3"/>
  <c r="J3211" i="3" s="1"/>
  <c r="I4681" i="3"/>
  <c r="J4681" i="3" s="1"/>
  <c r="I4704" i="3"/>
  <c r="J4704" i="3" s="1"/>
  <c r="I4983" i="3"/>
  <c r="I889" i="3"/>
  <c r="I887" i="3"/>
  <c r="I4188" i="3"/>
  <c r="I3603" i="3"/>
  <c r="J3603" i="3" s="1"/>
  <c r="I2479" i="3"/>
  <c r="J2479" i="3" s="1"/>
  <c r="I519" i="3"/>
  <c r="I868" i="3"/>
  <c r="J868" i="3" s="1"/>
  <c r="I2294" i="3"/>
  <c r="I4315" i="3"/>
  <c r="I493" i="3"/>
  <c r="I3678" i="3"/>
  <c r="J3678" i="3" s="1"/>
  <c r="I4192" i="3"/>
  <c r="J4192" i="3" s="1"/>
  <c r="I5048" i="3"/>
  <c r="J5048" i="3" s="1"/>
  <c r="I1927" i="3"/>
  <c r="I4527" i="3"/>
  <c r="J4527" i="3" s="1"/>
  <c r="I1925" i="3"/>
  <c r="J1925" i="3" s="1"/>
  <c r="I4027" i="3"/>
  <c r="I4509" i="3"/>
  <c r="I1155" i="3"/>
  <c r="I3450" i="3"/>
  <c r="I1717" i="3"/>
  <c r="I1788" i="3"/>
  <c r="J1788" i="3" s="1"/>
  <c r="I2610" i="3"/>
  <c r="J2610" i="3" s="1"/>
  <c r="I1874" i="3"/>
  <c r="I900" i="3"/>
  <c r="J900" i="3" s="1"/>
  <c r="I3794" i="3"/>
  <c r="J3794" i="3" s="1"/>
  <c r="I1078" i="3"/>
  <c r="J1078" i="3" s="1"/>
  <c r="I2493" i="3"/>
  <c r="J2493" i="3" s="1"/>
  <c r="I2646" i="3"/>
  <c r="J2646" i="3" s="1"/>
  <c r="I741" i="3"/>
  <c r="I3081" i="3"/>
  <c r="I4521" i="3"/>
  <c r="I3951" i="3"/>
  <c r="I3138" i="3"/>
  <c r="I4576" i="3"/>
  <c r="I1387" i="3"/>
  <c r="I2086" i="3"/>
  <c r="J2086" i="3" s="1"/>
  <c r="I76" i="3"/>
  <c r="J76" i="3" s="1"/>
  <c r="I865" i="3"/>
  <c r="J865" i="3" s="1"/>
  <c r="I2141" i="3"/>
  <c r="J2141" i="3" s="1"/>
  <c r="I4115" i="3"/>
  <c r="J4115" i="3" s="1"/>
  <c r="I3975" i="3"/>
  <c r="I4922" i="3"/>
  <c r="J4922" i="3" s="1"/>
  <c r="I5070" i="3"/>
  <c r="I5047" i="3"/>
  <c r="J5047" i="3" s="1"/>
  <c r="I4942" i="3"/>
  <c r="I3645" i="3"/>
  <c r="J3645" i="3" s="1"/>
  <c r="I3827" i="3"/>
  <c r="J3827" i="3" s="1"/>
  <c r="I4836" i="3"/>
  <c r="J4836" i="3" s="1"/>
  <c r="I3194" i="3"/>
  <c r="J3194" i="3" s="1"/>
  <c r="I1740" i="3"/>
  <c r="I4934" i="3"/>
  <c r="I1658" i="3"/>
  <c r="J1658" i="3" s="1"/>
  <c r="I3389" i="3"/>
  <c r="I4856" i="3"/>
  <c r="I791" i="3"/>
  <c r="I3030" i="3"/>
  <c r="I3775" i="3"/>
  <c r="J3775" i="3" s="1"/>
  <c r="I3840" i="3"/>
  <c r="J3840" i="3" s="1"/>
  <c r="I3966" i="3"/>
  <c r="J3966" i="3" s="1"/>
  <c r="I3914" i="3"/>
  <c r="J3914" i="3" s="1"/>
  <c r="I3587" i="3"/>
  <c r="J3587" i="3" s="1"/>
  <c r="I987" i="3"/>
  <c r="I872" i="3"/>
  <c r="I3543" i="3"/>
  <c r="I3079" i="3"/>
  <c r="I3218" i="3"/>
  <c r="J3218" i="3" s="1"/>
  <c r="I3413" i="3"/>
  <c r="J3413" i="3" s="1"/>
  <c r="I4282" i="3"/>
  <c r="I4161" i="3"/>
  <c r="J4161" i="3" s="1"/>
  <c r="I2604" i="3"/>
  <c r="J2604" i="3" s="1"/>
  <c r="I2252" i="3"/>
  <c r="J2252" i="3" s="1"/>
  <c r="I4579" i="3"/>
  <c r="J4579" i="3" s="1"/>
  <c r="I4744" i="3"/>
  <c r="I2364" i="3"/>
  <c r="I4832" i="3"/>
  <c r="I2862" i="3"/>
  <c r="I4239" i="3"/>
  <c r="I4802" i="3"/>
  <c r="I4341" i="3"/>
  <c r="I4899" i="3"/>
  <c r="J4899" i="3" s="1"/>
  <c r="I5038" i="3"/>
  <c r="J5038" i="3" s="1"/>
  <c r="I4037" i="3"/>
  <c r="I4048" i="3"/>
  <c r="I4265" i="3"/>
  <c r="I4382" i="3"/>
  <c r="I5093" i="3"/>
  <c r="I3174" i="3"/>
  <c r="I4947" i="3"/>
  <c r="J4947" i="3" s="1"/>
  <c r="I3968" i="3"/>
  <c r="I4217" i="3"/>
  <c r="J4217" i="3" s="1"/>
  <c r="I2818" i="3"/>
  <c r="J2818" i="3" s="1"/>
  <c r="I1477" i="3"/>
  <c r="J1477" i="3" s="1"/>
  <c r="I3868" i="3"/>
  <c r="J3868" i="3" s="1"/>
  <c r="I2349" i="3"/>
  <c r="J2349" i="3" s="1"/>
  <c r="I2327" i="3"/>
  <c r="J2327" i="3" s="1"/>
  <c r="I3101" i="3"/>
  <c r="I472" i="3"/>
  <c r="J472" i="3" s="1"/>
  <c r="I2213" i="3"/>
  <c r="J2213" i="3" s="1"/>
  <c r="I1107" i="3"/>
  <c r="I3085" i="3"/>
  <c r="I1295" i="3"/>
  <c r="J1295" i="3" s="1"/>
  <c r="I55" i="3"/>
  <c r="J55" i="3" s="1"/>
  <c r="I4155" i="3"/>
  <c r="J4155" i="3" s="1"/>
  <c r="I4008" i="3"/>
  <c r="J4008" i="3" s="1"/>
  <c r="I2115" i="3"/>
  <c r="J2115" i="3" s="1"/>
  <c r="I3183" i="3"/>
  <c r="I4400" i="3"/>
  <c r="I4264" i="3"/>
  <c r="I693" i="3"/>
  <c r="I1567" i="3"/>
  <c r="I1492" i="3"/>
  <c r="I1027" i="3"/>
  <c r="J1027" i="3" s="1"/>
  <c r="I1696" i="3"/>
  <c r="J1696" i="3" s="1"/>
  <c r="I1869" i="3"/>
  <c r="J1869" i="3" s="1"/>
  <c r="I1325" i="3"/>
  <c r="J1325" i="3" s="1"/>
  <c r="I575" i="3"/>
  <c r="J575" i="3" s="1"/>
  <c r="I3934" i="3"/>
  <c r="I4234" i="3"/>
  <c r="J4234" i="3" s="1"/>
  <c r="I514" i="3"/>
  <c r="J514" i="3" s="1"/>
  <c r="I567" i="3"/>
  <c r="I4990" i="3"/>
  <c r="J4990" i="3" s="1"/>
  <c r="I1025" i="3"/>
  <c r="J1025" i="3" s="1"/>
  <c r="I3661" i="3"/>
  <c r="J3661" i="3" s="1"/>
  <c r="I836" i="3"/>
  <c r="J836" i="3" s="1"/>
  <c r="I2389" i="3"/>
  <c r="J2389" i="3" s="1"/>
  <c r="I4328" i="3"/>
  <c r="J4328" i="3" s="1"/>
  <c r="I4668" i="3"/>
  <c r="J4668" i="3" s="1"/>
  <c r="I244" i="3"/>
  <c r="I3129" i="3"/>
  <c r="J3129" i="3" s="1"/>
  <c r="I5116" i="3"/>
  <c r="J5116" i="3" s="1"/>
  <c r="I3338" i="3"/>
  <c r="J3338" i="3" s="1"/>
  <c r="I3029" i="3"/>
  <c r="J3029" i="3" s="1"/>
  <c r="I2436" i="3"/>
  <c r="J2436" i="3" s="1"/>
  <c r="I3875" i="3"/>
  <c r="I3415" i="3"/>
  <c r="I509" i="3"/>
  <c r="J509" i="3" s="1"/>
  <c r="I698" i="3"/>
  <c r="J698" i="3" s="1"/>
  <c r="I2449" i="3"/>
  <c r="I2076" i="3"/>
  <c r="I3236" i="3"/>
  <c r="J3236" i="3" s="1"/>
  <c r="I2882" i="3"/>
  <c r="J2882" i="3" s="1"/>
  <c r="I1707" i="3"/>
  <c r="I692" i="3"/>
  <c r="J692" i="3" s="1"/>
  <c r="I2221" i="3"/>
  <c r="J2221" i="3" s="1"/>
  <c r="I1616" i="3"/>
  <c r="J1616" i="3" s="1"/>
  <c r="I2047" i="3"/>
  <c r="I4271" i="3"/>
  <c r="J4271" i="3" s="1"/>
  <c r="I4810" i="3"/>
  <c r="J4810" i="3" s="1"/>
  <c r="I391" i="3"/>
  <c r="I4596" i="3"/>
  <c r="J4596" i="3" s="1"/>
  <c r="I760" i="3"/>
  <c r="I3578" i="3"/>
  <c r="J3578" i="3" s="1"/>
  <c r="I2511" i="3"/>
  <c r="J2511" i="3" s="1"/>
  <c r="I2036" i="3"/>
  <c r="I1632" i="3"/>
  <c r="I428" i="3"/>
  <c r="J428" i="3" s="1"/>
  <c r="I371" i="3"/>
  <c r="J371" i="3" s="1"/>
  <c r="I1101" i="3"/>
  <c r="J1101" i="3" s="1"/>
  <c r="I1655" i="3"/>
  <c r="J1655" i="3" s="1"/>
  <c r="I1230" i="3"/>
  <c r="J1230" i="3" s="1"/>
  <c r="I1127" i="3"/>
  <c r="I3955" i="3"/>
  <c r="J3955" i="3" s="1"/>
  <c r="I2763" i="3"/>
  <c r="I4281" i="3"/>
  <c r="I3144" i="3"/>
  <c r="I1511" i="3"/>
  <c r="I3210" i="3"/>
  <c r="J3210" i="3" s="1"/>
  <c r="I2269" i="3"/>
  <c r="I5125" i="3"/>
  <c r="J5125" i="3" s="1"/>
  <c r="I1058" i="3"/>
  <c r="J1058" i="3" s="1"/>
  <c r="I4268" i="3"/>
  <c r="J4268" i="3" s="1"/>
  <c r="I729" i="3"/>
  <c r="J729" i="3" s="1"/>
  <c r="I1175" i="3"/>
  <c r="I1497" i="3"/>
  <c r="J1497" i="3" s="1"/>
  <c r="I1676" i="3"/>
  <c r="I3721" i="3"/>
  <c r="J3721" i="3" s="1"/>
  <c r="I3911" i="3"/>
  <c r="J3911" i="3" s="1"/>
  <c r="I2837" i="3"/>
  <c r="J2837" i="3" s="1"/>
  <c r="I458" i="3"/>
  <c r="J458" i="3" s="1"/>
  <c r="I3323" i="3"/>
  <c r="J3323" i="3" s="1"/>
  <c r="I2416" i="3"/>
  <c r="J2416" i="3" s="1"/>
  <c r="I2736" i="3"/>
  <c r="I3368" i="3"/>
  <c r="I4767" i="3"/>
  <c r="J4767" i="3" s="1"/>
  <c r="I1148" i="3"/>
  <c r="J1148" i="3" s="1"/>
  <c r="I759" i="3"/>
  <c r="I3897" i="3"/>
  <c r="J3897" i="3" s="1"/>
  <c r="I1991" i="3"/>
  <c r="I5113" i="3"/>
  <c r="I2277" i="3"/>
  <c r="J2277" i="3" s="1"/>
  <c r="I4300" i="3"/>
  <c r="J4300" i="3" s="1"/>
  <c r="I1357" i="3"/>
  <c r="J1357" i="3" s="1"/>
  <c r="I4111" i="3"/>
  <c r="J4111" i="3" s="1"/>
  <c r="I5077" i="3"/>
  <c r="J5077" i="3" s="1"/>
  <c r="I2790" i="3"/>
  <c r="I2495" i="3"/>
  <c r="J2495" i="3" s="1"/>
  <c r="I3685" i="3"/>
  <c r="I1032" i="3"/>
  <c r="J1032" i="3" s="1"/>
  <c r="I3352" i="3"/>
  <c r="J3352" i="3" s="1"/>
  <c r="I3670" i="3"/>
  <c r="J3670" i="3" s="1"/>
  <c r="I2070" i="3"/>
  <c r="J2070" i="3" s="1"/>
  <c r="I118" i="3"/>
  <c r="J118" i="3" s="1"/>
  <c r="I1238" i="3"/>
  <c r="J1238" i="3" s="1"/>
  <c r="I2404" i="3"/>
  <c r="J2404" i="3" s="1"/>
  <c r="I1461" i="3"/>
  <c r="I1009" i="3"/>
  <c r="J1009" i="3" s="1"/>
  <c r="I2494" i="3"/>
  <c r="I2942" i="3"/>
  <c r="I977" i="3"/>
  <c r="J977" i="3" s="1"/>
  <c r="I4472" i="3"/>
  <c r="J4472" i="3" s="1"/>
  <c r="I2557" i="3"/>
  <c r="J2557" i="3" s="1"/>
  <c r="I1449" i="3"/>
  <c r="J1449" i="3" s="1"/>
  <c r="I1585" i="3"/>
  <c r="J1585" i="3" s="1"/>
  <c r="I2675" i="3"/>
  <c r="I3455" i="3"/>
  <c r="I2674" i="3"/>
  <c r="I1993" i="3"/>
  <c r="I1907" i="3"/>
  <c r="I717" i="3"/>
  <c r="I2239" i="3"/>
  <c r="J2239" i="3" s="1"/>
  <c r="I878" i="3"/>
  <c r="J878" i="3" s="1"/>
  <c r="I1900" i="3"/>
  <c r="J1900" i="3" s="1"/>
  <c r="I3008" i="3"/>
  <c r="J3008" i="3" s="1"/>
  <c r="I1861" i="3"/>
  <c r="I2261" i="3"/>
  <c r="I2851" i="3"/>
  <c r="I970" i="3"/>
  <c r="I56" i="3"/>
  <c r="J56" i="3" s="1"/>
  <c r="I177" i="3"/>
  <c r="J177" i="3" s="1"/>
  <c r="I1178" i="3"/>
  <c r="J1178" i="3" s="1"/>
  <c r="I3427" i="3"/>
  <c r="J3427" i="3" s="1"/>
  <c r="I1532" i="3"/>
  <c r="J1532" i="3" s="1"/>
  <c r="I4800" i="3"/>
  <c r="J4800" i="3" s="1"/>
  <c r="I1169" i="3"/>
  <c r="J1169" i="3" s="1"/>
  <c r="I264" i="3"/>
  <c r="J264" i="3" s="1"/>
  <c r="I116" i="3"/>
  <c r="J116" i="3" s="1"/>
  <c r="I1240" i="3"/>
  <c r="J1240" i="3" s="1"/>
  <c r="I4496" i="3"/>
  <c r="J4496" i="3" s="1"/>
  <c r="I5052" i="3"/>
  <c r="J5052" i="3" s="1"/>
  <c r="I2858" i="3"/>
  <c r="I4781" i="3"/>
  <c r="J4781" i="3" s="1"/>
  <c r="I4317" i="3"/>
  <c r="J4317" i="3" s="1"/>
  <c r="I2298" i="3"/>
  <c r="I711" i="3"/>
  <c r="J711" i="3" s="1"/>
  <c r="I935" i="3"/>
  <c r="J935" i="3" s="1"/>
  <c r="I1447" i="3"/>
  <c r="I1557" i="3"/>
  <c r="J1557" i="3" s="1"/>
  <c r="I191" i="3"/>
  <c r="J191" i="3" s="1"/>
  <c r="I624" i="3"/>
  <c r="J624" i="3" s="1"/>
  <c r="I3457" i="3"/>
  <c r="I4915" i="3"/>
  <c r="J4915" i="3" s="1"/>
  <c r="I4849" i="3"/>
  <c r="J4849" i="3" s="1"/>
  <c r="I934" i="3"/>
  <c r="J934" i="3" s="1"/>
  <c r="I2197" i="3"/>
  <c r="J2197" i="3" s="1"/>
  <c r="I658" i="3"/>
  <c r="J658" i="3" s="1"/>
  <c r="I3546" i="3"/>
  <c r="J3546" i="3" s="1"/>
  <c r="I3482" i="3"/>
  <c r="I3880" i="3"/>
  <c r="J3880" i="3" s="1"/>
  <c r="I83" i="3"/>
  <c r="J83" i="3" s="1"/>
  <c r="I261" i="3"/>
  <c r="J261" i="3" s="1"/>
  <c r="I3663" i="3"/>
  <c r="J3663" i="3" s="1"/>
  <c r="I4402" i="3"/>
  <c r="I91" i="3"/>
  <c r="J91" i="3" s="1"/>
  <c r="I3394" i="3"/>
  <c r="J3394" i="3" s="1"/>
  <c r="I475" i="3"/>
  <c r="J475" i="3" s="1"/>
  <c r="I1828" i="3"/>
  <c r="J1828" i="3" s="1"/>
  <c r="I3556" i="3"/>
  <c r="I2797" i="3"/>
  <c r="I4021" i="3"/>
  <c r="I3671" i="3"/>
  <c r="J3671" i="3" s="1"/>
  <c r="I2322" i="3"/>
  <c r="I1546" i="3"/>
  <c r="I3998" i="3"/>
  <c r="I4882" i="3"/>
  <c r="J4882" i="3" s="1"/>
  <c r="I1116" i="3"/>
  <c r="J1116" i="3" s="1"/>
  <c r="I2916" i="3"/>
  <c r="J2916" i="3" s="1"/>
  <c r="I386" i="3"/>
  <c r="J386" i="3" s="1"/>
  <c r="I3130" i="3"/>
  <c r="J3130" i="3" s="1"/>
  <c r="I5056" i="3"/>
  <c r="J5056" i="3" s="1"/>
  <c r="I4047" i="3"/>
  <c r="I1109" i="3"/>
  <c r="J1109" i="3" s="1"/>
  <c r="I635" i="3"/>
  <c r="J635" i="3" s="1"/>
  <c r="I1730" i="3"/>
  <c r="I2765" i="3"/>
  <c r="J2765" i="3" s="1"/>
  <c r="I1476" i="3"/>
  <c r="J1476" i="3" s="1"/>
  <c r="I4755" i="3"/>
  <c r="J4755" i="3" s="1"/>
  <c r="I424" i="3"/>
  <c r="J424" i="3" s="1"/>
  <c r="I435" i="3"/>
  <c r="J435" i="3" s="1"/>
  <c r="I2749" i="3"/>
  <c r="I772" i="3"/>
  <c r="I1033" i="3"/>
  <c r="J1033" i="3" s="1"/>
  <c r="I784" i="3"/>
  <c r="J784" i="3" s="1"/>
  <c r="I1885" i="3"/>
  <c r="J1885" i="3" s="1"/>
  <c r="I2900" i="3"/>
  <c r="J2900" i="3" s="1"/>
  <c r="I2804" i="3"/>
  <c r="I4431" i="3"/>
  <c r="J4431" i="3" s="1"/>
  <c r="I3672" i="3"/>
  <c r="J3672" i="3" s="1"/>
  <c r="I4452" i="3"/>
  <c r="J4452" i="3" s="1"/>
  <c r="I2912" i="3"/>
  <c r="I1530" i="3"/>
  <c r="J1530" i="3" s="1"/>
  <c r="I2394" i="3"/>
  <c r="I4542" i="3"/>
  <c r="I3973" i="3"/>
  <c r="J3973" i="3" s="1"/>
  <c r="I4287" i="3"/>
  <c r="J4287" i="3" s="1"/>
  <c r="I66" i="3"/>
  <c r="I4712" i="3"/>
  <c r="J4712" i="3" s="1"/>
  <c r="I3706" i="3"/>
  <c r="J3706" i="3" s="1"/>
  <c r="I1077" i="3"/>
  <c r="J1077" i="3" s="1"/>
  <c r="I3980" i="3"/>
  <c r="J3980" i="3" s="1"/>
  <c r="I4577" i="3"/>
  <c r="J4577" i="3" s="1"/>
  <c r="I1620" i="3"/>
  <c r="I403" i="3"/>
  <c r="J403" i="3" s="1"/>
  <c r="I2052" i="3"/>
  <c r="I877" i="3"/>
  <c r="I1301" i="3"/>
  <c r="I1455" i="3"/>
  <c r="I2854" i="3"/>
  <c r="J2854" i="3" s="1"/>
  <c r="I2689" i="3"/>
  <c r="J2689" i="3" s="1"/>
  <c r="I2210" i="3"/>
  <c r="J2210" i="3" s="1"/>
  <c r="I911" i="3"/>
  <c r="J911" i="3" s="1"/>
  <c r="I329" i="3"/>
  <c r="J329" i="3" s="1"/>
  <c r="I1503" i="3"/>
  <c r="J1503" i="3" s="1"/>
  <c r="I3724" i="3"/>
  <c r="J3724" i="3" s="1"/>
  <c r="I1894" i="3"/>
  <c r="I1024" i="3"/>
  <c r="I124" i="3"/>
  <c r="J124" i="3" s="1"/>
  <c r="I1385" i="3"/>
  <c r="I2376" i="3"/>
  <c r="I2167" i="3"/>
  <c r="J2167" i="3" s="1"/>
  <c r="I1659" i="3"/>
  <c r="J1659" i="3" s="1"/>
  <c r="I770" i="3"/>
  <c r="J770" i="3" s="1"/>
  <c r="I2697" i="3"/>
  <c r="J2697" i="3" s="1"/>
  <c r="I2229" i="3"/>
  <c r="I1319" i="3"/>
  <c r="J1319" i="3" s="1"/>
  <c r="I2762" i="3"/>
  <c r="J2762" i="3" s="1"/>
  <c r="I4125" i="3"/>
  <c r="J4125" i="3" s="1"/>
  <c r="I1776" i="3"/>
  <c r="J1776" i="3" s="1"/>
  <c r="I921" i="3"/>
  <c r="J921" i="3" s="1"/>
  <c r="I1166" i="3"/>
  <c r="J1166" i="3" s="1"/>
  <c r="I5065" i="3"/>
  <c r="J5065" i="3" s="1"/>
  <c r="I4811" i="3"/>
  <c r="J4811" i="3" s="1"/>
  <c r="I2649" i="3"/>
  <c r="J2649" i="3" s="1"/>
  <c r="I2310" i="3"/>
  <c r="J2310" i="3" s="1"/>
  <c r="I1856" i="3"/>
  <c r="I3665" i="3"/>
  <c r="I117" i="3"/>
  <c r="J117" i="3" s="1"/>
  <c r="I4260" i="3"/>
  <c r="I4221" i="3"/>
  <c r="J4221" i="3" s="1"/>
  <c r="I4660" i="3"/>
  <c r="I3395" i="3"/>
  <c r="J3395" i="3" s="1"/>
  <c r="I2670" i="3"/>
  <c r="J2670" i="3" s="1"/>
  <c r="I802" i="3"/>
  <c r="J802" i="3" s="1"/>
  <c r="I762" i="3"/>
  <c r="J762" i="3" s="1"/>
  <c r="I4321" i="3"/>
  <c r="J4321" i="3" s="1"/>
  <c r="I2368" i="3"/>
  <c r="J2368" i="3" s="1"/>
  <c r="I130" i="3"/>
  <c r="I925" i="3"/>
  <c r="I375" i="3"/>
  <c r="J375" i="3" s="1"/>
  <c r="I4637" i="3"/>
  <c r="I4749" i="3"/>
  <c r="J4749" i="3" s="1"/>
  <c r="I1088" i="3"/>
  <c r="J1088" i="3" s="1"/>
  <c r="I2752" i="3"/>
  <c r="I1923" i="3"/>
  <c r="J1923" i="3" s="1"/>
  <c r="I1419" i="3"/>
  <c r="J1419" i="3" s="1"/>
  <c r="I3208" i="3"/>
  <c r="J3208" i="3" s="1"/>
  <c r="I2149" i="3"/>
  <c r="J2149" i="3" s="1"/>
  <c r="I3857" i="3"/>
  <c r="J3857" i="3" s="1"/>
  <c r="I3013" i="3"/>
  <c r="J3013" i="3" s="1"/>
  <c r="I2728" i="3"/>
  <c r="I3861" i="3"/>
  <c r="J3861" i="3" s="1"/>
  <c r="I2097" i="3"/>
  <c r="J2097" i="3" s="1"/>
  <c r="I3746" i="3"/>
  <c r="J3746" i="3" s="1"/>
  <c r="I303" i="3"/>
  <c r="J303" i="3" s="1"/>
  <c r="I1212" i="3"/>
  <c r="J1212" i="3" s="1"/>
  <c r="I4597" i="3"/>
  <c r="J4597" i="3" s="1"/>
  <c r="I2787" i="3"/>
  <c r="I3714" i="3"/>
  <c r="J3714" i="3" s="1"/>
  <c r="I1337" i="3"/>
  <c r="J1337" i="3" s="1"/>
  <c r="I3913" i="3"/>
  <c r="J3913" i="3" s="1"/>
  <c r="I2927" i="3"/>
  <c r="I1610" i="3"/>
  <c r="I5120" i="3"/>
  <c r="I588" i="3"/>
  <c r="J588" i="3" s="1"/>
  <c r="I2181" i="3"/>
  <c r="J2181" i="3" s="1"/>
  <c r="I406" i="3"/>
  <c r="J406" i="3" s="1"/>
  <c r="I2945" i="3"/>
  <c r="J2945" i="3" s="1"/>
  <c r="I4921" i="3"/>
  <c r="I1250" i="3"/>
  <c r="J1250" i="3" s="1"/>
  <c r="I2747" i="3"/>
  <c r="J2747" i="3" s="1"/>
  <c r="I858" i="3"/>
  <c r="J858" i="3" s="1"/>
  <c r="I71" i="3"/>
  <c r="J71" i="3" s="1"/>
  <c r="I983" i="3"/>
  <c r="J983" i="3" s="1"/>
  <c r="I2808" i="3"/>
  <c r="I3260" i="3"/>
  <c r="J3260" i="3" s="1"/>
  <c r="I1901" i="3"/>
  <c r="J1901" i="3" s="1"/>
  <c r="I4183" i="3"/>
  <c r="J4183" i="3" s="1"/>
  <c r="I4166" i="3"/>
  <c r="J4166" i="3" s="1"/>
  <c r="I3009" i="3"/>
  <c r="I3582" i="3"/>
  <c r="J3582" i="3" s="1"/>
  <c r="I439" i="3"/>
  <c r="J439" i="3" s="1"/>
  <c r="I1144" i="3"/>
  <c r="J1144" i="3" s="1"/>
  <c r="I3407" i="3"/>
  <c r="I587" i="3"/>
  <c r="J587" i="3" s="1"/>
  <c r="I3453" i="3"/>
  <c r="I3232" i="3"/>
  <c r="I3271" i="3"/>
  <c r="J3271" i="3" s="1"/>
  <c r="I4129" i="3"/>
  <c r="J4129" i="3" s="1"/>
  <c r="I4507" i="3"/>
  <c r="J4507" i="3" s="1"/>
  <c r="I3498" i="3"/>
  <c r="J3498" i="3" s="1"/>
  <c r="I3639" i="3"/>
  <c r="I4758" i="3"/>
  <c r="I2506" i="3"/>
  <c r="J2506" i="3" s="1"/>
  <c r="I589" i="3"/>
  <c r="I3754" i="3"/>
  <c r="I516" i="3"/>
  <c r="J516" i="3" s="1"/>
  <c r="I3800" i="3"/>
  <c r="J3800" i="3" s="1"/>
  <c r="I240" i="3"/>
  <c r="J240" i="3" s="1"/>
  <c r="I585" i="3"/>
  <c r="J585" i="3" s="1"/>
  <c r="I1132" i="3"/>
  <c r="J1132" i="3" s="1"/>
  <c r="I1549" i="3"/>
  <c r="J1549" i="3" s="1"/>
  <c r="I3598" i="3"/>
  <c r="I4910" i="3"/>
  <c r="J4910" i="3" s="1"/>
  <c r="I555" i="3"/>
  <c r="I242" i="3"/>
  <c r="J242" i="3" s="1"/>
  <c r="I1351" i="3"/>
  <c r="I2641" i="3"/>
  <c r="J2641" i="3" s="1"/>
  <c r="I2693" i="3"/>
  <c r="J2693" i="3" s="1"/>
  <c r="I398" i="3"/>
  <c r="J398" i="3" s="1"/>
  <c r="I1918" i="3"/>
  <c r="J1918" i="3" s="1"/>
  <c r="I3159" i="3"/>
  <c r="I3759" i="3"/>
  <c r="J3759" i="3" s="1"/>
  <c r="I3612" i="3"/>
  <c r="I233" i="3"/>
  <c r="I2254" i="3"/>
  <c r="J2254" i="3" s="1"/>
  <c r="I5066" i="3"/>
  <c r="I2324" i="3"/>
  <c r="J2324" i="3" s="1"/>
  <c r="I2843" i="3"/>
  <c r="I2899" i="3"/>
  <c r="J2899" i="3" s="1"/>
  <c r="I2828" i="3"/>
  <c r="J2828" i="3" s="1"/>
  <c r="I3940" i="3"/>
  <c r="I4646" i="3"/>
  <c r="I4887" i="3"/>
  <c r="I4245" i="3"/>
  <c r="I3136" i="3"/>
  <c r="I1712" i="3"/>
  <c r="J1712" i="3" s="1"/>
  <c r="I151" i="3"/>
  <c r="J151" i="3" s="1"/>
  <c r="I4693" i="3"/>
  <c r="J4693" i="3" s="1"/>
  <c r="I1614" i="3"/>
  <c r="J1614" i="3" s="1"/>
  <c r="I3224" i="3"/>
  <c r="J3224" i="3" s="1"/>
  <c r="I114" i="3"/>
  <c r="I2417" i="3"/>
  <c r="J2417" i="3" s="1"/>
  <c r="I2997" i="3"/>
  <c r="I627" i="3"/>
  <c r="J627" i="3" s="1"/>
  <c r="I916" i="3"/>
  <c r="I476" i="3"/>
  <c r="J476" i="3" s="1"/>
  <c r="I4909" i="3"/>
  <c r="I4967" i="3"/>
  <c r="I4603" i="3"/>
  <c r="I4220" i="3"/>
  <c r="J4220" i="3" s="1"/>
  <c r="I3971" i="3"/>
  <c r="I648" i="3"/>
  <c r="J648" i="3" s="1"/>
  <c r="I1906" i="3"/>
  <c r="J1906" i="3" s="1"/>
  <c r="I3494" i="3"/>
  <c r="I2164" i="3"/>
  <c r="J2164" i="3" s="1"/>
  <c r="I4731" i="3"/>
  <c r="I3644" i="3"/>
  <c r="J3644" i="3" s="1"/>
  <c r="I1448" i="3"/>
  <c r="J1448" i="3" s="1"/>
  <c r="I984" i="3"/>
  <c r="J984" i="3" s="1"/>
  <c r="I3816" i="3"/>
  <c r="J3816" i="3" s="1"/>
  <c r="I2224" i="3"/>
  <c r="J2224" i="3" s="1"/>
  <c r="I1343" i="3"/>
  <c r="J1343" i="3" s="1"/>
  <c r="I2783" i="3"/>
  <c r="J2783" i="3" s="1"/>
  <c r="I2913" i="3"/>
  <c r="I4229" i="3"/>
  <c r="I2871" i="3"/>
  <c r="J2871" i="3" s="1"/>
  <c r="I3262" i="3"/>
  <c r="I4751" i="3"/>
  <c r="I4030" i="3"/>
  <c r="J4030" i="3" s="1"/>
  <c r="I2955" i="3"/>
  <c r="J2955" i="3" s="1"/>
  <c r="I3739" i="3"/>
  <c r="I2356" i="3"/>
  <c r="I1665" i="3"/>
  <c r="I3558" i="3"/>
  <c r="I1844" i="3"/>
  <c r="I2967" i="3"/>
  <c r="I3551" i="3"/>
  <c r="I4971" i="3"/>
  <c r="I2928" i="3"/>
  <c r="J2928" i="3" s="1"/>
  <c r="I2991" i="3"/>
  <c r="J2991" i="3" s="1"/>
  <c r="I875" i="3"/>
  <c r="I1926" i="3"/>
  <c r="J1926" i="3" s="1"/>
  <c r="I3132" i="3"/>
  <c r="I1983" i="3"/>
  <c r="J1983" i="3" s="1"/>
  <c r="I4544" i="3"/>
  <c r="I3493" i="3"/>
  <c r="J3493" i="3" s="1"/>
  <c r="I1004" i="3"/>
  <c r="J1004" i="3" s="1"/>
  <c r="I5095" i="3"/>
  <c r="I4895" i="3"/>
  <c r="J4895" i="3" s="1"/>
  <c r="I4002" i="3"/>
  <c r="I2470" i="3"/>
  <c r="J2470" i="3" s="1"/>
  <c r="I3985" i="3"/>
  <c r="J3985" i="3" s="1"/>
  <c r="I3204" i="3"/>
  <c r="J3204" i="3" s="1"/>
  <c r="I4058" i="3"/>
  <c r="J4058" i="3" s="1"/>
  <c r="I4824" i="3"/>
  <c r="I4928" i="3"/>
  <c r="I3822" i="3"/>
  <c r="I4815" i="3"/>
  <c r="J4815" i="3" s="1"/>
  <c r="I678" i="3"/>
  <c r="I787" i="3"/>
  <c r="J787" i="3" s="1"/>
  <c r="I4039" i="3"/>
  <c r="J4039" i="3" s="1"/>
  <c r="I3388" i="3"/>
  <c r="J3388" i="3" s="1"/>
  <c r="I384" i="3"/>
  <c r="J384" i="3" s="1"/>
  <c r="I4733" i="3"/>
  <c r="J4733" i="3" s="1"/>
  <c r="I1431" i="3"/>
  <c r="J1431" i="3" s="1"/>
  <c r="I1326" i="3"/>
  <c r="J1326" i="3" s="1"/>
  <c r="I1361" i="3"/>
  <c r="J1361" i="3" s="1"/>
  <c r="I1803" i="3"/>
  <c r="J1803" i="3" s="1"/>
  <c r="I1527" i="3"/>
  <c r="J1527" i="3" s="1"/>
  <c r="I2278" i="3"/>
  <c r="I1704" i="3"/>
  <c r="J1704" i="3" s="1"/>
  <c r="I4169" i="3"/>
  <c r="J4169" i="3" s="1"/>
  <c r="I5015" i="3"/>
  <c r="J5015" i="3" s="1"/>
  <c r="I1309" i="3"/>
  <c r="J1309" i="3" s="1"/>
  <c r="I133" i="3"/>
  <c r="I863" i="3"/>
  <c r="I1462" i="3"/>
  <c r="J1462" i="3" s="1"/>
  <c r="I1313" i="3"/>
  <c r="I3042" i="3"/>
  <c r="J3042" i="3" s="1"/>
  <c r="I1845" i="3"/>
  <c r="I3485" i="3"/>
  <c r="I1189" i="3"/>
  <c r="J1189" i="3" s="1"/>
  <c r="I4894" i="3"/>
  <c r="J4894" i="3" s="1"/>
  <c r="I2422" i="3"/>
  <c r="J2422" i="3" s="1"/>
  <c r="I1758" i="3"/>
  <c r="J1758" i="3" s="1"/>
  <c r="I1386" i="3"/>
  <c r="I1654" i="3"/>
  <c r="I2934" i="3"/>
  <c r="J2934" i="3" s="1"/>
  <c r="I4826" i="3"/>
  <c r="I2714" i="3"/>
  <c r="J2714" i="3" s="1"/>
  <c r="I700" i="3"/>
  <c r="J700" i="3" s="1"/>
  <c r="I3317" i="3"/>
  <c r="J3317" i="3" s="1"/>
  <c r="I3226" i="3"/>
  <c r="J3226" i="3" s="1"/>
  <c r="I3303" i="3"/>
  <c r="J3303" i="3" s="1"/>
  <c r="I4490" i="3"/>
  <c r="J4490" i="3" s="1"/>
  <c r="I2264" i="3"/>
  <c r="I5010" i="3"/>
  <c r="J5010" i="3" s="1"/>
  <c r="I512" i="3"/>
  <c r="I1400" i="3"/>
  <c r="I1660" i="3"/>
  <c r="J1660" i="3" s="1"/>
  <c r="I84" i="3"/>
  <c r="I3607" i="3"/>
  <c r="J3607" i="3" s="1"/>
  <c r="I1992" i="3"/>
  <c r="J1992" i="3" s="1"/>
  <c r="I775" i="3"/>
  <c r="J775" i="3" s="1"/>
  <c r="I1115" i="3"/>
  <c r="J1115" i="3" s="1"/>
  <c r="I3555" i="3"/>
  <c r="J3555" i="3" s="1"/>
  <c r="I159" i="3"/>
  <c r="J159" i="3" s="1"/>
  <c r="I1637" i="3"/>
  <c r="J1637" i="3" s="1"/>
  <c r="I2993" i="3"/>
  <c r="J2993" i="3" s="1"/>
  <c r="I308" i="3"/>
  <c r="J308" i="3" s="1"/>
  <c r="I526" i="3"/>
  <c r="J526" i="3" s="1"/>
  <c r="I2135" i="3"/>
  <c r="I3667" i="3"/>
  <c r="J3667" i="3" s="1"/>
  <c r="I2365" i="3"/>
  <c r="J2365" i="3" s="1"/>
  <c r="I4473" i="3"/>
  <c r="J4473" i="3" s="1"/>
  <c r="I491" i="3"/>
  <c r="J491" i="3" s="1"/>
  <c r="I1736" i="3"/>
  <c r="J1736" i="3" s="1"/>
  <c r="I3585" i="3"/>
  <c r="I577" i="3"/>
  <c r="I2986" i="3"/>
  <c r="I433" i="3"/>
  <c r="J433" i="3" s="1"/>
  <c r="I1231" i="3"/>
  <c r="J1231" i="3" s="1"/>
  <c r="I1573" i="3"/>
  <c r="I4719" i="3"/>
  <c r="J4719" i="3" s="1"/>
  <c r="I1653" i="3"/>
  <c r="J1653" i="3" s="1"/>
  <c r="I2238" i="3"/>
  <c r="J2238" i="3" s="1"/>
  <c r="I3797" i="3"/>
  <c r="J3797" i="3" s="1"/>
  <c r="I2788" i="3"/>
  <c r="I3374" i="3"/>
  <c r="I3509" i="3"/>
  <c r="I1607" i="3"/>
  <c r="J1607" i="3" s="1"/>
  <c r="I1521" i="3"/>
  <c r="I110" i="3"/>
  <c r="J110" i="3" s="1"/>
  <c r="I2496" i="3"/>
  <c r="J2496" i="3" s="1"/>
  <c r="I1667" i="3"/>
  <c r="J1667" i="3" s="1"/>
  <c r="I3472" i="3"/>
  <c r="J3472" i="3" s="1"/>
  <c r="I3874" i="3"/>
  <c r="J3874" i="3" s="1"/>
  <c r="I4510" i="3"/>
  <c r="J4510" i="3" s="1"/>
  <c r="I3730" i="3"/>
  <c r="J3730" i="3" s="1"/>
  <c r="I497" i="3"/>
  <c r="J497" i="3" s="1"/>
  <c r="I57" i="3"/>
  <c r="J57" i="3" s="1"/>
  <c r="I3473" i="3"/>
  <c r="J3473" i="3" s="1"/>
  <c r="I2823" i="3"/>
  <c r="I2491" i="3"/>
  <c r="J2491" i="3" s="1"/>
  <c r="I3093" i="3"/>
  <c r="I355" i="3"/>
  <c r="I3779" i="3"/>
  <c r="J3779" i="3" s="1"/>
  <c r="I417" i="3"/>
  <c r="I1334" i="3"/>
  <c r="J1334" i="3" s="1"/>
  <c r="I2363" i="3"/>
  <c r="I1550" i="3"/>
  <c r="I3673" i="3"/>
  <c r="J3673" i="3" s="1"/>
  <c r="I633" i="3"/>
  <c r="J633" i="3" s="1"/>
  <c r="I1359" i="3"/>
  <c r="I304" i="3"/>
  <c r="J304" i="3" s="1"/>
  <c r="I3513" i="3"/>
  <c r="J3513" i="3" s="1"/>
  <c r="I1151" i="3"/>
  <c r="J1151" i="3" s="1"/>
  <c r="I1311" i="3"/>
  <c r="J1311" i="3" s="1"/>
  <c r="I913" i="3"/>
  <c r="J913" i="3" s="1"/>
  <c r="I3887" i="3"/>
  <c r="J3887" i="3" s="1"/>
  <c r="I2898" i="3"/>
  <c r="J2898" i="3" s="1"/>
  <c r="I704" i="3"/>
  <c r="I265" i="3"/>
  <c r="I1531" i="3"/>
  <c r="I1863" i="3"/>
  <c r="J1863" i="3" s="1"/>
  <c r="I1563" i="3"/>
  <c r="J1563" i="3" s="1"/>
  <c r="I1928" i="3"/>
  <c r="I1538" i="3"/>
  <c r="J1538" i="3" s="1"/>
  <c r="I1628" i="3"/>
  <c r="J1628" i="3" s="1"/>
  <c r="I2013" i="3"/>
  <c r="J2013" i="3" s="1"/>
  <c r="I2317" i="3"/>
  <c r="I4925" i="3"/>
  <c r="J4925" i="3" s="1"/>
  <c r="I4042" i="3"/>
  <c r="J4042" i="3" s="1"/>
  <c r="I795" i="3"/>
  <c r="J795" i="3" s="1"/>
  <c r="I5049" i="3"/>
  <c r="J5049" i="3" s="1"/>
  <c r="I3108" i="3"/>
  <c r="J3108" i="3" s="1"/>
  <c r="I2865" i="3"/>
  <c r="J2865" i="3" s="1"/>
  <c r="I1012" i="3"/>
  <c r="I2265" i="3"/>
  <c r="J2265" i="3" s="1"/>
  <c r="I389" i="3"/>
  <c r="J389" i="3" s="1"/>
  <c r="I1753" i="3"/>
  <c r="I4126" i="3"/>
  <c r="J4126" i="3" s="1"/>
  <c r="I3103" i="3"/>
  <c r="J3103" i="3" s="1"/>
  <c r="I1932" i="3"/>
  <c r="J1932" i="3" s="1"/>
  <c r="I647" i="3"/>
  <c r="I1183" i="3"/>
  <c r="J1183" i="3" s="1"/>
  <c r="I470" i="3"/>
  <c r="J470" i="3" s="1"/>
  <c r="I3371" i="3"/>
  <c r="J3371" i="3" s="1"/>
  <c r="I3528" i="3"/>
  <c r="I4433" i="3"/>
  <c r="J4433" i="3" s="1"/>
  <c r="I326" i="3"/>
  <c r="J326" i="3" s="1"/>
  <c r="I4728" i="3"/>
  <c r="J4728" i="3" s="1"/>
  <c r="I963" i="3"/>
  <c r="J963" i="3" s="1"/>
  <c r="I4871" i="3"/>
  <c r="I1949" i="3"/>
  <c r="I266" i="3"/>
  <c r="I4533" i="3"/>
  <c r="J4533" i="3" s="1"/>
  <c r="I2764" i="3"/>
  <c r="I1314" i="3"/>
  <c r="I600" i="3"/>
  <c r="J600" i="3" s="1"/>
  <c r="I2627" i="3"/>
  <c r="J2627" i="3" s="1"/>
  <c r="I2399" i="3"/>
  <c r="J2399" i="3" s="1"/>
  <c r="I4643" i="3"/>
  <c r="J4643" i="3" s="1"/>
  <c r="I3548" i="3"/>
  <c r="I511" i="3"/>
  <c r="J511" i="3" s="1"/>
  <c r="I3575" i="3"/>
  <c r="J3575" i="3" s="1"/>
  <c r="I3333" i="3"/>
  <c r="J3333" i="3" s="1"/>
  <c r="I2838" i="3"/>
  <c r="J2838" i="3" s="1"/>
  <c r="I3962" i="3"/>
  <c r="J3962" i="3" s="1"/>
  <c r="I2709" i="3"/>
  <c r="J2709" i="3" s="1"/>
  <c r="I115" i="3"/>
  <c r="J115" i="3" s="1"/>
  <c r="I434" i="3"/>
  <c r="J434" i="3" s="1"/>
  <c r="I1338" i="3"/>
  <c r="J1338" i="3" s="1"/>
  <c r="I3219" i="3"/>
  <c r="J3219" i="3" s="1"/>
  <c r="I537" i="3"/>
  <c r="I999" i="3"/>
  <c r="I4488" i="3"/>
  <c r="I2250" i="3"/>
  <c r="J2250" i="3" s="1"/>
  <c r="I4651" i="3"/>
  <c r="I243" i="3"/>
  <c r="J243" i="3" s="1"/>
  <c r="I274" i="3"/>
  <c r="J274" i="3" s="1"/>
  <c r="I4842" i="3"/>
  <c r="J4842" i="3" s="1"/>
  <c r="I2342" i="3"/>
  <c r="I370" i="3"/>
  <c r="J370" i="3" s="1"/>
  <c r="I123" i="3"/>
  <c r="J123" i="3" s="1"/>
  <c r="I2306" i="3"/>
  <c r="J2306" i="3" s="1"/>
  <c r="I1429" i="3"/>
  <c r="I804" i="3"/>
  <c r="J804" i="3" s="1"/>
  <c r="I4770" i="3"/>
  <c r="J4770" i="3" s="1"/>
  <c r="I768" i="3"/>
  <c r="J768" i="3" s="1"/>
  <c r="I3092" i="3"/>
  <c r="I2864" i="3"/>
  <c r="J2864" i="3" s="1"/>
  <c r="I4357" i="3"/>
  <c r="I3318" i="3"/>
  <c r="J3318" i="3" s="1"/>
  <c r="I3251" i="3"/>
  <c r="I5069" i="3"/>
  <c r="J5069" i="3" s="1"/>
  <c r="I3720" i="3"/>
  <c r="I2791" i="3"/>
  <c r="I3466" i="3"/>
  <c r="J3466" i="3" s="1"/>
  <c r="I1360" i="3"/>
  <c r="J1360" i="3" s="1"/>
  <c r="I4299" i="3"/>
  <c r="J4299" i="3" s="1"/>
  <c r="I1551" i="3"/>
  <c r="J1551" i="3" s="1"/>
  <c r="I2060" i="3"/>
  <c r="J2060" i="3" s="1"/>
  <c r="I2872" i="3"/>
  <c r="J2872" i="3" s="1"/>
  <c r="I4883" i="3"/>
  <c r="J4883" i="3" s="1"/>
  <c r="I4868" i="3"/>
  <c r="J4868" i="3" s="1"/>
  <c r="I4998" i="3"/>
  <c r="J4998" i="3" s="1"/>
  <c r="I2068" i="3"/>
  <c r="I3026" i="3"/>
  <c r="J3026" i="3" s="1"/>
  <c r="I2361" i="3"/>
  <c r="J2361" i="3" s="1"/>
  <c r="I3241" i="3"/>
  <c r="J3241" i="3" s="1"/>
  <c r="I3461" i="3"/>
  <c r="J3461" i="3" s="1"/>
  <c r="I429" i="3"/>
  <c r="J429" i="3" s="1"/>
  <c r="I1336" i="3"/>
  <c r="J1336" i="3" s="1"/>
  <c r="I3952" i="3"/>
  <c r="I3071" i="3"/>
  <c r="I939" i="3"/>
  <c r="J939" i="3" s="1"/>
  <c r="I931" i="3"/>
  <c r="I603" i="3"/>
  <c r="J603" i="3" s="1"/>
  <c r="I1029" i="3"/>
  <c r="J1029" i="3" s="1"/>
  <c r="I2707" i="3"/>
  <c r="I1316" i="3"/>
  <c r="J1316" i="3" s="1"/>
  <c r="I4638" i="3"/>
  <c r="J4638" i="3" s="1"/>
  <c r="I4236" i="3"/>
  <c r="J4236" i="3" s="1"/>
  <c r="I4492" i="3"/>
  <c r="J4492" i="3" s="1"/>
  <c r="I4462" i="3"/>
  <c r="I3807" i="3"/>
  <c r="I3076" i="3"/>
  <c r="J3076" i="3" s="1"/>
  <c r="I3349" i="3"/>
  <c r="J3349" i="3" s="1"/>
  <c r="I4273" i="3"/>
  <c r="I4061" i="3"/>
  <c r="I820" i="3"/>
  <c r="J820" i="3" s="1"/>
  <c r="I4225" i="3"/>
  <c r="J4225" i="3" s="1"/>
  <c r="I2607" i="3"/>
  <c r="J2607" i="3" s="1"/>
  <c r="I515" i="3"/>
  <c r="I2114" i="3"/>
  <c r="J2114" i="3" s="1"/>
  <c r="I2832" i="3"/>
  <c r="I2144" i="3"/>
  <c r="J2144" i="3" s="1"/>
  <c r="I4201" i="3"/>
  <c r="I3176" i="3"/>
  <c r="I3019" i="3"/>
  <c r="J3019" i="3" s="1"/>
  <c r="I4702" i="3"/>
  <c r="I3362" i="3"/>
  <c r="I2220" i="3"/>
  <c r="J2220" i="3" s="1"/>
  <c r="I937" i="3"/>
  <c r="J937" i="3" s="1"/>
  <c r="I3655" i="3"/>
  <c r="J3655" i="3" s="1"/>
  <c r="I1847" i="3"/>
  <c r="J1847" i="3" s="1"/>
  <c r="I672" i="3"/>
  <c r="J672" i="3" s="1"/>
  <c r="I936" i="3"/>
  <c r="I773" i="3"/>
  <c r="I4224" i="3"/>
  <c r="I2458" i="3"/>
  <c r="I3782" i="3"/>
  <c r="J3782" i="3" s="1"/>
  <c r="I4481" i="3"/>
  <c r="I3090" i="3"/>
  <c r="J3090" i="3" s="1"/>
  <c r="I94" i="3"/>
  <c r="J94" i="3" s="1"/>
  <c r="I426" i="3"/>
  <c r="I4981" i="3"/>
  <c r="I1117" i="3"/>
  <c r="J1117" i="3" s="1"/>
  <c r="I789" i="3"/>
  <c r="J789" i="3" s="1"/>
  <c r="I455" i="3"/>
  <c r="I550" i="3"/>
  <c r="I3675" i="3"/>
  <c r="J3675" i="3" s="1"/>
  <c r="I4449" i="3"/>
  <c r="J4449" i="3" s="1"/>
  <c r="I2234" i="3"/>
  <c r="I4950" i="3"/>
  <c r="I1666" i="3"/>
  <c r="J1666" i="3" s="1"/>
  <c r="I2490" i="3"/>
  <c r="J2490" i="3" s="1"/>
  <c r="I602" i="3"/>
  <c r="I2330" i="3"/>
  <c r="J2330" i="3" s="1"/>
  <c r="I595" i="3"/>
  <c r="J595" i="3" s="1"/>
  <c r="I4477" i="3"/>
  <c r="I3331" i="3"/>
  <c r="I4066" i="3"/>
  <c r="J4066" i="3" s="1"/>
  <c r="I2885" i="3"/>
  <c r="J2885" i="3" s="1"/>
  <c r="I1827" i="3"/>
  <c r="J1827" i="3" s="1"/>
  <c r="I2631" i="3"/>
  <c r="J2631" i="3" s="1"/>
  <c r="I1526" i="3"/>
  <c r="I466" i="3"/>
  <c r="J466" i="3" s="1"/>
  <c r="I2890" i="3"/>
  <c r="I227" i="3"/>
  <c r="I3835" i="3"/>
  <c r="J3835" i="3" s="1"/>
  <c r="I4390" i="3"/>
  <c r="I1218" i="3"/>
  <c r="I705" i="3"/>
  <c r="I790" i="3"/>
  <c r="J790" i="3" s="1"/>
  <c r="I3784" i="3"/>
  <c r="J3784" i="3" s="1"/>
  <c r="I3214" i="3"/>
  <c r="I708" i="3"/>
  <c r="I4482" i="3"/>
  <c r="J4482" i="3" s="1"/>
  <c r="I3666" i="3"/>
  <c r="I5102" i="3"/>
  <c r="J5102" i="3" s="1"/>
  <c r="I507" i="3"/>
  <c r="J507" i="3" s="1"/>
  <c r="I1110" i="3"/>
  <c r="I5127" i="3"/>
  <c r="I339" i="3"/>
  <c r="J339" i="3" s="1"/>
  <c r="I763" i="3"/>
  <c r="I4773" i="3"/>
  <c r="J4773" i="3" s="1"/>
  <c r="I2019" i="3"/>
  <c r="J2019" i="3" s="1"/>
  <c r="I2427" i="3"/>
  <c r="I3722" i="3"/>
  <c r="J3722" i="3" s="1"/>
  <c r="I1591" i="3"/>
  <c r="J1591" i="3" s="1"/>
  <c r="I2147" i="3"/>
  <c r="I4816" i="3"/>
  <c r="I4574" i="3"/>
  <c r="I3398" i="3"/>
  <c r="I3572" i="3"/>
  <c r="I1451" i="3"/>
  <c r="J1451" i="3" s="1"/>
  <c r="I2542" i="3"/>
  <c r="J2542" i="3" s="1"/>
  <c r="I1589" i="3"/>
  <c r="J1589" i="3" s="1"/>
  <c r="I3384" i="3"/>
  <c r="I1057" i="3"/>
  <c r="J1057" i="3" s="1"/>
  <c r="I660" i="3"/>
  <c r="J660" i="3" s="1"/>
  <c r="I1322" i="3"/>
  <c r="I2907" i="3"/>
  <c r="J2907" i="3" s="1"/>
  <c r="I3944" i="3"/>
  <c r="J3944" i="3" s="1"/>
  <c r="I4752" i="3"/>
  <c r="J4752" i="3" s="1"/>
  <c r="I4920" i="3"/>
  <c r="J4920" i="3" s="1"/>
  <c r="I4113" i="3"/>
  <c r="J4113" i="3" s="1"/>
  <c r="I1208" i="3"/>
  <c r="J1208" i="3" s="1"/>
  <c r="I1759" i="3"/>
  <c r="J1759" i="3" s="1"/>
  <c r="I1341" i="3"/>
  <c r="J1341" i="3" s="1"/>
  <c r="I2886" i="3"/>
  <c r="I2015" i="3"/>
  <c r="J2015" i="3" s="1"/>
  <c r="I1458" i="3"/>
  <c r="I4618" i="3"/>
  <c r="I4461" i="3"/>
  <c r="J4461" i="3" s="1"/>
  <c r="I4540" i="3"/>
  <c r="I4204" i="3"/>
  <c r="J4204" i="3" s="1"/>
  <c r="I1083" i="3"/>
  <c r="J1083" i="3" s="1"/>
  <c r="I1922" i="3"/>
  <c r="J1922" i="3" s="1"/>
  <c r="I1356" i="3"/>
  <c r="I4667" i="3"/>
  <c r="I1569" i="3"/>
  <c r="I3802" i="3"/>
  <c r="I1499" i="3"/>
  <c r="J1499" i="3" s="1"/>
  <c r="I3334" i="3"/>
  <c r="I843" i="3"/>
  <c r="J843" i="3" s="1"/>
  <c r="I3292" i="3"/>
  <c r="I4847" i="3"/>
  <c r="J4847" i="3" s="1"/>
  <c r="I2309" i="3"/>
  <c r="J2309" i="3" s="1"/>
  <c r="I2362" i="3"/>
  <c r="J2362" i="3" s="1"/>
  <c r="I2084" i="3"/>
  <c r="I1854" i="3"/>
  <c r="J1854" i="3" s="1"/>
  <c r="I1978" i="3"/>
  <c r="I4209" i="3"/>
  <c r="I4858" i="3"/>
  <c r="I4593" i="3"/>
  <c r="J4593" i="3" s="1"/>
  <c r="I2939" i="3"/>
  <c r="J2939" i="3" s="1"/>
  <c r="I4598" i="3"/>
  <c r="J4598" i="3" s="1"/>
  <c r="I2683" i="3"/>
  <c r="I1080" i="3"/>
  <c r="I3812" i="3"/>
  <c r="J3812" i="3" s="1"/>
  <c r="I1795" i="3"/>
  <c r="J1795" i="3" s="1"/>
  <c r="I1195" i="3"/>
  <c r="J1195" i="3" s="1"/>
  <c r="I4786" i="3"/>
  <c r="J4786" i="3" s="1"/>
  <c r="I221" i="3"/>
  <c r="J221" i="3" s="1"/>
  <c r="I2332" i="3"/>
  <c r="J2332" i="3" s="1"/>
  <c r="I754" i="3"/>
  <c r="I3651" i="3"/>
  <c r="I4604" i="3"/>
  <c r="I3065" i="3"/>
  <c r="J3065" i="3" s="1"/>
  <c r="I4036" i="3"/>
  <c r="J4036" i="3" s="1"/>
  <c r="I4772" i="3"/>
  <c r="J4772" i="3" s="1"/>
  <c r="I1811" i="3"/>
  <c r="I2735" i="3"/>
  <c r="J2735" i="3" s="1"/>
  <c r="I4186" i="3"/>
  <c r="J4186" i="3" s="1"/>
  <c r="I3193" i="3"/>
  <c r="I1888" i="3"/>
  <c r="I4313" i="3"/>
  <c r="I4000" i="3"/>
  <c r="I4904" i="3"/>
  <c r="I4958" i="3"/>
  <c r="J4958" i="3" s="1"/>
  <c r="I4539" i="3"/>
  <c r="J4539" i="3" s="1"/>
  <c r="I5079" i="3"/>
  <c r="J5079" i="3" s="1"/>
  <c r="I4645" i="3"/>
  <c r="J4645" i="3" s="1"/>
  <c r="I4215" i="3"/>
  <c r="J4215" i="3" s="1"/>
  <c r="I1052" i="3"/>
  <c r="I5041" i="3"/>
  <c r="I4405" i="3"/>
  <c r="I4563" i="3"/>
  <c r="I3147" i="3"/>
  <c r="I5086" i="3"/>
  <c r="J5086" i="3" s="1"/>
  <c r="I4555" i="3"/>
  <c r="J4555" i="3" s="1"/>
  <c r="I4537" i="3"/>
  <c r="J4537" i="3" s="1"/>
  <c r="I1954" i="3"/>
  <c r="J1954" i="3" s="1"/>
  <c r="I1867" i="3"/>
  <c r="J1867" i="3" s="1"/>
  <c r="I1749" i="3"/>
  <c r="I1018" i="3"/>
  <c r="I2593" i="3"/>
  <c r="J2593" i="3" s="1"/>
  <c r="I2216" i="3"/>
  <c r="I2093" i="3"/>
  <c r="J2093" i="3" s="1"/>
  <c r="I4033" i="3"/>
  <c r="J4033" i="3" s="1"/>
  <c r="I4116" i="3"/>
  <c r="J4116" i="3" s="1"/>
  <c r="I688" i="3"/>
  <c r="I1128" i="3"/>
  <c r="J1128" i="3" s="1"/>
  <c r="I1760" i="3"/>
  <c r="J1760" i="3" s="1"/>
  <c r="I2548" i="3"/>
  <c r="I1000" i="3"/>
  <c r="I2387" i="3"/>
  <c r="J2387" i="3" s="1"/>
  <c r="I1719" i="3"/>
  <c r="J1719" i="3" s="1"/>
  <c r="I1870" i="3"/>
  <c r="J1870" i="3" s="1"/>
  <c r="I3263" i="3"/>
  <c r="J3263" i="3" s="1"/>
  <c r="I2453" i="3"/>
  <c r="J2453" i="3" s="1"/>
  <c r="I2810" i="3"/>
  <c r="I1123" i="3"/>
  <c r="J1123" i="3" s="1"/>
  <c r="I1457" i="3"/>
  <c r="I3467" i="3"/>
  <c r="I3209" i="3"/>
  <c r="I1408" i="3"/>
  <c r="J1408" i="3" s="1"/>
  <c r="I3682" i="3"/>
  <c r="I3788" i="3"/>
  <c r="J3788" i="3" s="1"/>
  <c r="I4985" i="3"/>
  <c r="J4985" i="3" s="1"/>
  <c r="I953" i="3"/>
  <c r="J953" i="3" s="1"/>
  <c r="I2668" i="3"/>
  <c r="I1976" i="3"/>
  <c r="I4696" i="3"/>
  <c r="I411" i="3"/>
  <c r="J411" i="3" s="1"/>
  <c r="I1750" i="3"/>
  <c r="J1750" i="3" s="1"/>
  <c r="I3282" i="3"/>
  <c r="I100" i="3"/>
  <c r="J100" i="3" s="1"/>
  <c r="I62" i="3"/>
  <c r="J62" i="3" s="1"/>
  <c r="I2666" i="3"/>
  <c r="J2666" i="3" s="1"/>
  <c r="I857" i="3"/>
  <c r="J857" i="3" s="1"/>
  <c r="I1098" i="3"/>
  <c r="J1098" i="3" s="1"/>
  <c r="I1611" i="3"/>
  <c r="J1611" i="3" s="1"/>
  <c r="I1630" i="3"/>
  <c r="J1630" i="3" s="1"/>
  <c r="I2319" i="3"/>
  <c r="J2319" i="3" s="1"/>
  <c r="I4788" i="3"/>
  <c r="J4788" i="3" s="1"/>
  <c r="I36" i="3"/>
  <c r="J36" i="3" s="1"/>
  <c r="I3653" i="3"/>
  <c r="J3653" i="3" s="1"/>
  <c r="I2694" i="3"/>
  <c r="J2694" i="3" s="1"/>
  <c r="I758" i="3"/>
  <c r="J758" i="3" s="1"/>
  <c r="I420" i="3"/>
  <c r="I2297" i="3"/>
  <c r="J2297" i="3" s="1"/>
  <c r="I4881" i="3"/>
  <c r="I622" i="3"/>
  <c r="I1938" i="3"/>
  <c r="J1938" i="3" s="1"/>
  <c r="I3838" i="3"/>
  <c r="I643" i="3"/>
  <c r="I4346" i="3"/>
  <c r="J4346" i="3" s="1"/>
  <c r="I96" i="3"/>
  <c r="I2737" i="3"/>
  <c r="I2263" i="3"/>
  <c r="J2263" i="3" s="1"/>
  <c r="I2160" i="3"/>
  <c r="J2160" i="3" s="1"/>
  <c r="I75" i="3"/>
  <c r="I2952" i="3"/>
  <c r="J2952" i="3" s="1"/>
  <c r="I2953" i="3"/>
  <c r="I1084" i="3"/>
  <c r="J1084" i="3" s="1"/>
  <c r="I2007" i="3"/>
  <c r="I1547" i="3"/>
  <c r="I1188" i="3"/>
  <c r="J1188" i="3" s="1"/>
  <c r="I2323" i="3"/>
  <c r="J2323" i="3" s="1"/>
  <c r="I2873" i="3"/>
  <c r="I4724" i="3"/>
  <c r="J4724" i="3" s="1"/>
  <c r="I694" i="3"/>
  <c r="J694" i="3" s="1"/>
  <c r="I641" i="3"/>
  <c r="I2284" i="3"/>
  <c r="J2284" i="3" s="1"/>
  <c r="I2772" i="3"/>
  <c r="I3223" i="3"/>
  <c r="I556" i="3"/>
  <c r="I4029" i="3"/>
  <c r="J4029" i="3" s="1"/>
  <c r="I764" i="3"/>
  <c r="J764" i="3" s="1"/>
  <c r="I2132" i="3"/>
  <c r="I829" i="3"/>
  <c r="I1908" i="3"/>
  <c r="I4232" i="3"/>
  <c r="J4232" i="3" s="1"/>
  <c r="I712" i="3"/>
  <c r="J712" i="3" s="1"/>
  <c r="I3559" i="3"/>
  <c r="J3559" i="3" s="1"/>
  <c r="I2779" i="3"/>
  <c r="I2384" i="3"/>
  <c r="I2116" i="3"/>
  <c r="I1383" i="3"/>
  <c r="I2256" i="3"/>
  <c r="J2256" i="3" s="1"/>
  <c r="I245" i="3"/>
  <c r="J245" i="3" s="1"/>
  <c r="I126" i="3"/>
  <c r="I4498" i="3"/>
  <c r="I3803" i="3"/>
  <c r="I608" i="3"/>
  <c r="J608" i="3" s="1"/>
  <c r="I2512" i="3"/>
  <c r="J2512" i="3" s="1"/>
  <c r="I2372" i="3"/>
  <c r="I2222" i="3"/>
  <c r="J2222" i="3" s="1"/>
  <c r="I1104" i="3"/>
  <c r="I73" i="3"/>
  <c r="I2985" i="3"/>
  <c r="I1577" i="3"/>
  <c r="I2170" i="3"/>
  <c r="J2170" i="3" s="1"/>
  <c r="I3365" i="3"/>
  <c r="J3365" i="3" s="1"/>
  <c r="I605" i="3"/>
  <c r="J605" i="3" s="1"/>
  <c r="I2850" i="3"/>
  <c r="J2850" i="3" s="1"/>
  <c r="I3164" i="3"/>
  <c r="J3164" i="3" s="1"/>
  <c r="I3041" i="3"/>
  <c r="J3041" i="3" s="1"/>
  <c r="I1990" i="3"/>
  <c r="J1990" i="3" s="1"/>
  <c r="I2111" i="3"/>
  <c r="I4853" i="3"/>
  <c r="I3740" i="3"/>
  <c r="J3740" i="3" s="1"/>
  <c r="I4040" i="3"/>
  <c r="I3158" i="3"/>
  <c r="J3158" i="3" s="1"/>
  <c r="I779" i="3"/>
  <c r="I4595" i="3"/>
  <c r="J4595" i="3" s="1"/>
  <c r="I1987" i="3"/>
  <c r="I2418" i="3"/>
  <c r="J2418" i="3" s="1"/>
  <c r="I574" i="3"/>
  <c r="I3912" i="3"/>
  <c r="J3912" i="3" s="1"/>
  <c r="I187" i="3"/>
  <c r="I322" i="3"/>
  <c r="I4829" i="3"/>
  <c r="J4829" i="3" s="1"/>
  <c r="I3844" i="3"/>
  <c r="I1647" i="3"/>
  <c r="J1647" i="3" s="1"/>
  <c r="I1454" i="3"/>
  <c r="J1454" i="3" s="1"/>
  <c r="I4102" i="3"/>
  <c r="J4102" i="3" s="1"/>
  <c r="I2943" i="3"/>
  <c r="J2943" i="3" s="1"/>
  <c r="I679" i="3"/>
  <c r="J679" i="3" s="1"/>
  <c r="I3996" i="3"/>
  <c r="J3996" i="3" s="1"/>
  <c r="I5033" i="3"/>
  <c r="I1469" i="3"/>
  <c r="J1469" i="3" s="1"/>
  <c r="I3246" i="3"/>
  <c r="I4822" i="3"/>
  <c r="J4822" i="3" s="1"/>
  <c r="I1806" i="3"/>
  <c r="I1814" i="3"/>
  <c r="I3889" i="3"/>
  <c r="I5036" i="3"/>
  <c r="J5036" i="3" s="1"/>
  <c r="I3356" i="3"/>
  <c r="J3356" i="3" s="1"/>
  <c r="I5111" i="3"/>
  <c r="J5111" i="3" s="1"/>
  <c r="I3581" i="3"/>
  <c r="J3581" i="3" s="1"/>
  <c r="I517" i="3"/>
  <c r="J517" i="3" s="1"/>
  <c r="I2801" i="3"/>
  <c r="I1374" i="3"/>
  <c r="J1374" i="3" s="1"/>
  <c r="I2464" i="3"/>
  <c r="J2464" i="3" s="1"/>
  <c r="I3662" i="3"/>
  <c r="I41" i="3"/>
  <c r="J41" i="3" s="1"/>
  <c r="I3843" i="3"/>
  <c r="I3119" i="3"/>
  <c r="I1905" i="3"/>
  <c r="J1905" i="3" s="1"/>
  <c r="I2684" i="3"/>
  <c r="I3576" i="3"/>
  <c r="I3353" i="3"/>
  <c r="J3353" i="3" s="1"/>
  <c r="I4137" i="3"/>
  <c r="I1159" i="3"/>
  <c r="I3279" i="3"/>
  <c r="J3279" i="3" s="1"/>
  <c r="I4034" i="3"/>
  <c r="J4034" i="3" s="1"/>
  <c r="I3801" i="3"/>
  <c r="I4277" i="3"/>
  <c r="J4277" i="3" s="1"/>
  <c r="I1633" i="3"/>
  <c r="J1633" i="3" s="1"/>
  <c r="I4778" i="3"/>
  <c r="I3656" i="3"/>
  <c r="J3656" i="3" s="1"/>
  <c r="I4254" i="3"/>
  <c r="J4254" i="3" s="1"/>
  <c r="I5026" i="3"/>
  <c r="I3916" i="3"/>
  <c r="J3916" i="3" s="1"/>
  <c r="I3925" i="3"/>
  <c r="J3925" i="3" s="1"/>
  <c r="I2407" i="3"/>
  <c r="I767" i="3"/>
  <c r="I5059" i="3"/>
  <c r="I3786" i="3"/>
  <c r="J3786" i="3" s="1"/>
  <c r="I4952" i="3"/>
  <c r="J4952" i="3" s="1"/>
  <c r="I4759" i="3"/>
  <c r="I5062" i="3"/>
  <c r="I4666" i="3"/>
  <c r="I4897" i="3"/>
  <c r="I4031" i="3"/>
  <c r="I2257" i="3"/>
  <c r="J2257" i="3" s="1"/>
  <c r="I992" i="3"/>
  <c r="I1042" i="3"/>
  <c r="J1042" i="3" s="1"/>
  <c r="I431" i="3"/>
  <c r="J431" i="3" s="1"/>
  <c r="I2758" i="3"/>
  <c r="I4562" i="3"/>
  <c r="J4562" i="3" s="1"/>
  <c r="I142" i="3"/>
  <c r="J142" i="3" s="1"/>
  <c r="I5081" i="3"/>
  <c r="I4142" i="3"/>
  <c r="I4575" i="3"/>
  <c r="I3995" i="3"/>
  <c r="I4193" i="3"/>
  <c r="I4888" i="3"/>
  <c r="J4888" i="3" s="1"/>
  <c r="I4569" i="3"/>
  <c r="I2336" i="3"/>
  <c r="J2336" i="3" s="1"/>
  <c r="I4975" i="3"/>
  <c r="J4975" i="3" s="1"/>
  <c r="I5090" i="3"/>
  <c r="I4943" i="3"/>
  <c r="I4886" i="3"/>
  <c r="J4886" i="3" s="1"/>
  <c r="I4687" i="3"/>
  <c r="J4687" i="3" s="1"/>
  <c r="I4754" i="3"/>
  <c r="J4754" i="3" s="1"/>
  <c r="I1143" i="3"/>
  <c r="I2920" i="3"/>
  <c r="I498" i="3"/>
  <c r="I1079" i="3"/>
  <c r="J1079" i="3" s="1"/>
  <c r="I1937" i="3"/>
  <c r="I2831" i="3"/>
  <c r="J2831" i="3" s="1"/>
  <c r="I1258" i="3"/>
  <c r="J1258" i="3" s="1"/>
  <c r="I591" i="3"/>
  <c r="J591" i="3" s="1"/>
  <c r="I933" i="3"/>
  <c r="J933" i="3" s="1"/>
  <c r="I27" i="3"/>
  <c r="J27" i="3" s="1"/>
  <c r="I258" i="3"/>
  <c r="J258" i="3" s="1"/>
  <c r="I2398" i="3"/>
  <c r="I2867" i="3"/>
  <c r="J2867" i="3" s="1"/>
  <c r="I1363" i="3"/>
  <c r="I2022" i="3"/>
  <c r="J2022" i="3" s="1"/>
  <c r="I95" i="3"/>
  <c r="J95" i="3" s="1"/>
  <c r="I1191" i="3"/>
  <c r="I3763" i="3"/>
  <c r="J3763" i="3" s="1"/>
  <c r="I3547" i="3"/>
  <c r="J3547" i="3" s="1"/>
  <c r="I707" i="3"/>
  <c r="J707" i="3" s="1"/>
  <c r="I4807" i="3"/>
  <c r="J4807" i="3" s="1"/>
  <c r="I395" i="3"/>
  <c r="J395" i="3" s="1"/>
  <c r="I1348" i="3"/>
  <c r="J1348" i="3" s="1"/>
  <c r="I1541" i="3"/>
  <c r="J1541" i="3" s="1"/>
  <c r="I2067" i="3"/>
  <c r="J2067" i="3" s="1"/>
  <c r="I69" i="3"/>
  <c r="J69" i="3" s="1"/>
  <c r="I402" i="3"/>
  <c r="I1735" i="3"/>
  <c r="I409" i="3"/>
  <c r="J409" i="3" s="1"/>
  <c r="I4210" i="3"/>
  <c r="J4210" i="3" s="1"/>
  <c r="I2611" i="3"/>
  <c r="J2611" i="3" s="1"/>
  <c r="I37" i="3"/>
  <c r="J37" i="3" s="1"/>
  <c r="I3684" i="3"/>
  <c r="J3684" i="3" s="1"/>
  <c r="I638" i="3"/>
  <c r="I2881" i="3"/>
  <c r="J2881" i="3" s="1"/>
  <c r="I1890" i="3"/>
  <c r="J1890" i="3" s="1"/>
  <c r="I4422" i="3"/>
  <c r="I2377" i="3"/>
  <c r="I5075" i="3"/>
  <c r="I2876" i="3"/>
  <c r="I2830" i="3"/>
  <c r="J2830" i="3" s="1"/>
  <c r="I1970" i="3"/>
  <c r="J1970" i="3" s="1"/>
  <c r="I5037" i="3"/>
  <c r="J5037" i="3" s="1"/>
  <c r="I1953" i="3"/>
  <c r="I2326" i="3"/>
  <c r="I3689" i="3"/>
  <c r="I1158" i="3"/>
  <c r="J1158" i="3" s="1"/>
  <c r="I1579" i="3"/>
  <c r="J1579" i="3" s="1"/>
  <c r="I2460" i="3"/>
  <c r="J2460" i="3" s="1"/>
  <c r="I3120" i="3"/>
  <c r="I4310" i="3"/>
  <c r="J4310" i="3" s="1"/>
  <c r="I1644" i="3"/>
  <c r="J1644" i="3" s="1"/>
  <c r="I3915" i="3"/>
  <c r="I821" i="3"/>
  <c r="J821" i="3" s="1"/>
  <c r="I3283" i="3"/>
  <c r="I2471" i="3"/>
  <c r="J2471" i="3" s="1"/>
  <c r="I3727" i="3"/>
  <c r="J3727" i="3" s="1"/>
  <c r="I4094" i="3"/>
  <c r="I4327" i="3"/>
  <c r="I3580" i="3"/>
  <c r="J3580" i="3" s="1"/>
  <c r="I2723" i="3"/>
  <c r="J2723" i="3" s="1"/>
  <c r="I2380" i="3"/>
  <c r="J2380" i="3" s="1"/>
  <c r="I4902" i="3"/>
  <c r="I4194" i="3"/>
  <c r="I3301" i="3"/>
  <c r="I3573" i="3"/>
  <c r="I179" i="3"/>
  <c r="I2439" i="3"/>
  <c r="I2016" i="3"/>
  <c r="I1501" i="3"/>
  <c r="I2107" i="3"/>
  <c r="J2107" i="3" s="1"/>
  <c r="I1171" i="3"/>
  <c r="J1171" i="3" s="1"/>
  <c r="I3078" i="3"/>
  <c r="J3078" i="3" s="1"/>
  <c r="I4978" i="3"/>
  <c r="I2145" i="3"/>
  <c r="J2145" i="3" s="1"/>
  <c r="I855" i="3"/>
  <c r="I176" i="3"/>
  <c r="I2785" i="3"/>
  <c r="J2785" i="3" s="1"/>
  <c r="I2721" i="3"/>
  <c r="I4468" i="3"/>
  <c r="I3099" i="3"/>
  <c r="I4041" i="3"/>
  <c r="J4041" i="3" s="1"/>
  <c r="I3400" i="3"/>
  <c r="J3400" i="3" s="1"/>
  <c r="I230" i="3"/>
  <c r="J230" i="3" s="1"/>
  <c r="I3642" i="3"/>
  <c r="J3642" i="3" s="1"/>
  <c r="I3173" i="3"/>
  <c r="J3173" i="3" s="1"/>
  <c r="I3776" i="3"/>
  <c r="J3776" i="3" s="1"/>
  <c r="I653" i="3"/>
  <c r="J653" i="3" s="1"/>
  <c r="I486" i="3"/>
  <c r="I4283" i="3"/>
  <c r="I2444" i="3"/>
  <c r="I337" i="3"/>
  <c r="I4699" i="3"/>
  <c r="J4699" i="3" s="1"/>
  <c r="I876" i="3"/>
  <c r="J876" i="3" s="1"/>
  <c r="I1180" i="3"/>
  <c r="J1180" i="3" s="1"/>
  <c r="I3742" i="3"/>
  <c r="J3742" i="3" s="1"/>
  <c r="I4551" i="3"/>
  <c r="I4874" i="3"/>
  <c r="I2374" i="3"/>
  <c r="J2374" i="3" s="1"/>
  <c r="I1257" i="3"/>
  <c r="I3945" i="3"/>
  <c r="J3945" i="3" s="1"/>
  <c r="I283" i="3"/>
  <c r="I4456" i="3"/>
  <c r="I747" i="3"/>
  <c r="I3566" i="3"/>
  <c r="J3566" i="3" s="1"/>
  <c r="I2246" i="3"/>
  <c r="J2246" i="3" s="1"/>
  <c r="I529" i="3"/>
  <c r="J529" i="3" s="1"/>
  <c r="I1310" i="3"/>
  <c r="I4018" i="3"/>
  <c r="I4223" i="3"/>
  <c r="I2463" i="3"/>
  <c r="J2463" i="3" s="1"/>
  <c r="I3387" i="3"/>
  <c r="I2247" i="3"/>
  <c r="I3458" i="3"/>
  <c r="J3458" i="3" s="1"/>
  <c r="I301" i="3"/>
  <c r="J301" i="3" s="1"/>
  <c r="I4411" i="3"/>
  <c r="J4411" i="3" s="1"/>
  <c r="I1259" i="3"/>
  <c r="I1771" i="3"/>
  <c r="I90" i="3"/>
  <c r="I93" i="3"/>
  <c r="J93" i="3" s="1"/>
  <c r="I2481" i="3"/>
  <c r="I379" i="3"/>
  <c r="J379" i="3" s="1"/>
  <c r="I4274" i="3"/>
  <c r="I2917" i="3"/>
  <c r="J2917" i="3" s="1"/>
  <c r="I405" i="3"/>
  <c r="J405" i="3" s="1"/>
  <c r="I4607" i="3"/>
  <c r="J4607" i="3" s="1"/>
  <c r="I4787" i="3"/>
  <c r="I311" i="3"/>
  <c r="J311" i="3" s="1"/>
  <c r="I583" i="3"/>
  <c r="J583" i="3" s="1"/>
  <c r="I3697" i="3"/>
  <c r="J3697" i="3" s="1"/>
  <c r="I4501" i="3"/>
  <c r="J4501" i="3" s="1"/>
  <c r="I2480" i="3"/>
  <c r="J2480" i="3" s="1"/>
  <c r="I1430" i="3"/>
  <c r="J1430" i="3" s="1"/>
  <c r="I3359" i="3"/>
  <c r="I3344" i="3"/>
  <c r="J3344" i="3" s="1"/>
  <c r="I3083" i="3"/>
  <c r="J3083" i="3" s="1"/>
  <c r="I533" i="3"/>
  <c r="J533" i="3" s="1"/>
  <c r="I1306" i="3"/>
  <c r="J1306" i="3" s="1"/>
  <c r="I2367" i="3"/>
  <c r="J2367" i="3" s="1"/>
  <c r="I442" i="3"/>
  <c r="J442" i="3" s="1"/>
  <c r="I524" i="3"/>
  <c r="I2692" i="3"/>
  <c r="I4010" i="3"/>
  <c r="J4010" i="3" s="1"/>
  <c r="I966" i="3"/>
  <c r="I740" i="3"/>
  <c r="I3170" i="3"/>
  <c r="J3170" i="3" s="1"/>
  <c r="I4307" i="3"/>
  <c r="I4526" i="3"/>
  <c r="J4526" i="3" s="1"/>
  <c r="I1851" i="3"/>
  <c r="J1851" i="3" s="1"/>
  <c r="I806" i="3"/>
  <c r="J806" i="3" s="1"/>
  <c r="I3233" i="3"/>
  <c r="I2054" i="3"/>
  <c r="J2054" i="3" s="1"/>
  <c r="I4465" i="3"/>
  <c r="J4465" i="3" s="1"/>
  <c r="I2968" i="3"/>
  <c r="J2968" i="3" s="1"/>
  <c r="I1545" i="3"/>
  <c r="J1545" i="3" s="1"/>
  <c r="I3228" i="3"/>
  <c r="J3228" i="3" s="1"/>
  <c r="I856" i="3"/>
  <c r="I3863" i="3"/>
  <c r="J3863" i="3" s="1"/>
  <c r="I2780" i="3"/>
  <c r="J2780" i="3" s="1"/>
  <c r="I3883" i="3"/>
  <c r="J3883" i="3" s="1"/>
  <c r="I3140" i="3"/>
  <c r="I3405" i="3"/>
  <c r="J3405" i="3" s="1"/>
  <c r="I885" i="3"/>
  <c r="J885" i="3" s="1"/>
  <c r="I4918" i="3"/>
  <c r="J4918" i="3" s="1"/>
  <c r="I908" i="3"/>
  <c r="I2248" i="3"/>
  <c r="I1641" i="3"/>
  <c r="J1641" i="3" s="1"/>
  <c r="I383" i="3"/>
  <c r="J383" i="3" s="1"/>
  <c r="I4553" i="3"/>
  <c r="J4553" i="3" s="1"/>
  <c r="I753" i="3"/>
  <c r="J753" i="3" s="1"/>
  <c r="I3568" i="3"/>
  <c r="J3568" i="3" s="1"/>
  <c r="I5071" i="3"/>
  <c r="I3072" i="3"/>
  <c r="J3072" i="3" s="1"/>
  <c r="I3054" i="3"/>
  <c r="J3054" i="3" s="1"/>
  <c r="I3565" i="3"/>
  <c r="I3243" i="3"/>
  <c r="J3243" i="3" s="1"/>
  <c r="I601" i="3"/>
  <c r="I2628" i="3"/>
  <c r="J2628" i="3" s="1"/>
  <c r="I104" i="3"/>
  <c r="J104" i="3" s="1"/>
  <c r="I4582" i="3"/>
  <c r="J4582" i="3" s="1"/>
  <c r="I4683" i="3"/>
  <c r="J4683" i="3" s="1"/>
  <c r="I1460" i="3"/>
  <c r="I4253" i="3"/>
  <c r="I4151" i="3"/>
  <c r="I4565" i="3"/>
  <c r="I3530" i="3"/>
  <c r="I4230" i="3"/>
  <c r="I4550" i="3"/>
  <c r="J4550" i="3" s="1"/>
  <c r="I3989" i="3"/>
  <c r="J3989" i="3" s="1"/>
  <c r="I530" i="3"/>
  <c r="J530" i="3" s="1"/>
  <c r="I4275" i="3"/>
  <c r="J4275" i="3" s="1"/>
  <c r="I3358" i="3"/>
  <c r="J3358" i="3" s="1"/>
  <c r="I4529" i="3"/>
  <c r="J4529" i="3" s="1"/>
  <c r="I4875" i="3"/>
  <c r="J4875" i="3" s="1"/>
  <c r="I5124" i="3"/>
  <c r="I4057" i="3"/>
  <c r="I4963" i="3"/>
  <c r="I4594" i="3"/>
  <c r="J4594" i="3" s="1"/>
  <c r="I4820" i="3"/>
  <c r="I5089" i="3"/>
  <c r="I4609" i="3"/>
  <c r="J4609" i="3" s="1"/>
  <c r="I4331" i="3"/>
  <c r="J4331" i="3" s="1"/>
  <c r="I4337" i="3"/>
  <c r="J4337" i="3" s="1"/>
  <c r="I5106" i="3"/>
  <c r="J5106" i="3" s="1"/>
  <c r="I3273" i="3"/>
  <c r="J3273" i="3" s="1"/>
  <c r="I4128" i="3"/>
  <c r="I4913" i="3"/>
  <c r="I2792" i="3"/>
  <c r="J2792" i="3" s="1"/>
  <c r="I4801" i="3"/>
  <c r="I3832" i="3"/>
  <c r="J3832" i="3" s="1"/>
  <c r="I1502" i="3"/>
  <c r="J1502" i="3" s="1"/>
  <c r="I2731" i="3"/>
  <c r="I1951" i="3"/>
  <c r="J1951" i="3" s="1"/>
  <c r="I2101" i="3"/>
  <c r="I4790" i="3"/>
  <c r="I3113" i="3"/>
  <c r="J3113" i="3" s="1"/>
  <c r="I1409" i="3"/>
  <c r="I553" i="3"/>
  <c r="J553" i="3" s="1"/>
  <c r="I809" i="3"/>
  <c r="I552" i="3"/>
  <c r="J552" i="3" s="1"/>
  <c r="I128" i="3"/>
  <c r="I4038" i="3"/>
  <c r="J4038" i="3" s="1"/>
  <c r="I4152" i="3"/>
  <c r="J4152" i="3" s="1"/>
  <c r="I484" i="3"/>
  <c r="J484" i="3" s="1"/>
  <c r="I893" i="3"/>
  <c r="J893" i="3" s="1"/>
  <c r="I1019" i="3"/>
  <c r="I3549" i="3"/>
  <c r="J3549" i="3" s="1"/>
  <c r="I3961" i="3"/>
  <c r="I1609" i="3"/>
  <c r="J1609" i="3" s="1"/>
  <c r="I5035" i="3"/>
  <c r="I1956" i="3"/>
  <c r="J1956" i="3" s="1"/>
  <c r="I3036" i="3"/>
  <c r="J3036" i="3" s="1"/>
  <c r="I2476" i="3"/>
  <c r="J2476" i="3" s="1"/>
  <c r="I1246" i="3"/>
  <c r="J1246" i="3" s="1"/>
  <c r="I3591" i="3"/>
  <c r="J3591" i="3" s="1"/>
  <c r="I1700" i="3"/>
  <c r="J1700" i="3" s="1"/>
  <c r="I4644" i="3"/>
  <c r="J4644" i="3" s="1"/>
  <c r="I1595" i="3"/>
  <c r="J1595" i="3" s="1"/>
  <c r="I1612" i="3"/>
  <c r="I993" i="3"/>
  <c r="I2888" i="3"/>
  <c r="I3118" i="3"/>
  <c r="I2672" i="3"/>
  <c r="I4087" i="3"/>
  <c r="J4087" i="3" s="1"/>
  <c r="I1113" i="3"/>
  <c r="J1113" i="3" s="1"/>
  <c r="I148" i="3"/>
  <c r="J148" i="3" s="1"/>
  <c r="I4613" i="3"/>
  <c r="I709" i="3"/>
  <c r="I1705" i="3"/>
  <c r="J1705" i="3" s="1"/>
  <c r="I1694" i="3"/>
  <c r="J1694" i="3" s="1"/>
  <c r="I978" i="3"/>
  <c r="I4519" i="3"/>
  <c r="I54" i="3"/>
  <c r="J54" i="3" s="1"/>
  <c r="I1333" i="3"/>
  <c r="J1333" i="3" s="1"/>
  <c r="I4670" i="3"/>
  <c r="J4670" i="3" s="1"/>
  <c r="I838" i="3"/>
  <c r="J838" i="3" s="1"/>
  <c r="I1543" i="3"/>
  <c r="J1543" i="3" s="1"/>
  <c r="I831" i="3"/>
  <c r="J831" i="3" s="1"/>
  <c r="I657" i="3"/>
  <c r="J657" i="3" s="1"/>
  <c r="I4440" i="3"/>
  <c r="I4301" i="3"/>
  <c r="J4301" i="3" s="1"/>
  <c r="I3414" i="3"/>
  <c r="I636" i="3"/>
  <c r="J636" i="3" s="1"/>
  <c r="I3541" i="3"/>
  <c r="J3541" i="3" s="1"/>
  <c r="I5044" i="3"/>
  <c r="I4469" i="3"/>
  <c r="I3480" i="3"/>
  <c r="J3480" i="3" s="1"/>
  <c r="I1699" i="3"/>
  <c r="J1699" i="3" s="1"/>
  <c r="I2426" i="3"/>
  <c r="J2426" i="3" s="1"/>
  <c r="I2924" i="3"/>
  <c r="J2924" i="3" s="1"/>
  <c r="I3795" i="3"/>
  <c r="I881" i="3"/>
  <c r="I3749" i="3"/>
  <c r="I3441" i="3"/>
  <c r="I43" i="3"/>
  <c r="J43" i="3" s="1"/>
  <c r="I1613" i="3"/>
  <c r="J1613" i="3" s="1"/>
  <c r="I3870" i="3"/>
  <c r="J3870" i="3" s="1"/>
  <c r="I3679" i="3"/>
  <c r="J3679" i="3" s="1"/>
  <c r="I3305" i="3"/>
  <c r="I2055" i="3"/>
  <c r="J2055" i="3" s="1"/>
  <c r="I1539" i="3"/>
  <c r="J1539" i="3" s="1"/>
  <c r="I2259" i="3"/>
  <c r="J2259" i="3" s="1"/>
  <c r="I3676" i="3"/>
  <c r="J3676" i="3" s="1"/>
  <c r="I4907" i="3"/>
  <c r="J4907" i="3" s="1"/>
  <c r="I1544" i="3"/>
  <c r="I3855" i="3"/>
  <c r="J3855" i="3" s="1"/>
  <c r="I3002" i="3"/>
  <c r="J3002" i="3" s="1"/>
  <c r="I4267" i="3"/>
  <c r="J4267" i="3" s="1"/>
  <c r="I4794" i="3"/>
  <c r="I1026" i="3"/>
  <c r="I3155" i="3"/>
  <c r="J3155" i="3" s="1"/>
  <c r="I3167" i="3"/>
  <c r="I1988" i="3"/>
  <c r="J1988" i="3" s="1"/>
  <c r="I189" i="3"/>
  <c r="I2057" i="3"/>
  <c r="J2057" i="3" s="1"/>
  <c r="I3248" i="3"/>
  <c r="J3248" i="3" s="1"/>
  <c r="I2218" i="3"/>
  <c r="J2218" i="3" s="1"/>
  <c r="I4648" i="3"/>
  <c r="J4648" i="3" s="1"/>
  <c r="I1984" i="3"/>
  <c r="I1378" i="3"/>
  <c r="J1378" i="3" s="1"/>
  <c r="I287" i="3"/>
  <c r="J287" i="3" s="1"/>
  <c r="I1744" i="3"/>
  <c r="I4840" i="3"/>
  <c r="I3128" i="3"/>
  <c r="J3128" i="3" s="1"/>
  <c r="I77" i="3"/>
  <c r="J77" i="3" s="1"/>
  <c r="I5007" i="3"/>
  <c r="J5007" i="3" s="1"/>
  <c r="I1082" i="3"/>
  <c r="J1082" i="3" s="1"/>
  <c r="I1126" i="3"/>
  <c r="J1126" i="3" s="1"/>
  <c r="I1177" i="3"/>
  <c r="J1177" i="3" s="1"/>
  <c r="I4379" i="3"/>
  <c r="J4379" i="3" s="1"/>
  <c r="I940" i="3"/>
  <c r="J940" i="3" s="1"/>
  <c r="I3125" i="3"/>
  <c r="I3364" i="3"/>
  <c r="I2827" i="3"/>
  <c r="J2827" i="3" s="1"/>
  <c r="I4543" i="3"/>
  <c r="I4711" i="3"/>
  <c r="I1825" i="3"/>
  <c r="I4451" i="3"/>
  <c r="J4451" i="3" s="1"/>
  <c r="I3885" i="3"/>
  <c r="J3885" i="3" s="1"/>
  <c r="I253" i="3"/>
  <c r="J253" i="3" s="1"/>
  <c r="I4392" i="3"/>
  <c r="J4392" i="3" s="1"/>
  <c r="I830" i="3"/>
  <c r="I1920" i="3"/>
  <c r="I1328" i="3"/>
  <c r="I2281" i="3"/>
  <c r="I4104" i="3"/>
  <c r="I2908" i="3"/>
  <c r="I2379" i="3"/>
  <c r="I1886" i="3"/>
  <c r="I1163" i="3"/>
  <c r="I269" i="3"/>
  <c r="J269" i="3" s="1"/>
  <c r="I1496" i="3"/>
  <c r="J1496" i="3" s="1"/>
  <c r="I3688" i="3"/>
  <c r="J3688" i="3" s="1"/>
  <c r="I803" i="3"/>
  <c r="I4255" i="3"/>
  <c r="I4674" i="3"/>
  <c r="J4674" i="3" s="1"/>
  <c r="I3342" i="3"/>
  <c r="I2009" i="3"/>
  <c r="I2468" i="3"/>
  <c r="I2008" i="3"/>
  <c r="I5058" i="3"/>
  <c r="J5058" i="3" s="1"/>
  <c r="I2734" i="3"/>
  <c r="J2734" i="3" s="1"/>
  <c r="I2757" i="3"/>
  <c r="J2757" i="3" s="1"/>
  <c r="I3341" i="3"/>
  <c r="J3341" i="3" s="1"/>
  <c r="I1446" i="3"/>
  <c r="I3308" i="3"/>
  <c r="I4463" i="3"/>
  <c r="I2803" i="3"/>
  <c r="J2803" i="3" s="1"/>
  <c r="I20" i="3"/>
  <c r="J20" i="3" s="1"/>
  <c r="I1323" i="3"/>
  <c r="I4352" i="3"/>
  <c r="J4352" i="3" s="1"/>
  <c r="I4105" i="3"/>
  <c r="I111" i="3"/>
  <c r="J111" i="3" s="1"/>
  <c r="I63" i="3"/>
  <c r="J63" i="3" s="1"/>
  <c r="I4677" i="3"/>
  <c r="J4677" i="3" s="1"/>
  <c r="I88" i="3"/>
  <c r="I4740" i="3"/>
  <c r="I3664" i="3"/>
  <c r="I2653" i="3"/>
  <c r="J2653" i="3" s="1"/>
  <c r="I1822" i="3"/>
  <c r="J1822" i="3" s="1"/>
  <c r="I467" i="3"/>
  <c r="I2870" i="3"/>
  <c r="I3449" i="3"/>
  <c r="J3449" i="3" s="1"/>
  <c r="I4547" i="3"/>
  <c r="J4547" i="3" s="1"/>
  <c r="I4703" i="3"/>
  <c r="I1601" i="3"/>
  <c r="I3501" i="3"/>
  <c r="J3501" i="3" s="1"/>
  <c r="I2236" i="3"/>
  <c r="I544" i="3"/>
  <c r="J544" i="3" s="1"/>
  <c r="I3397" i="3"/>
  <c r="I673" i="3"/>
  <c r="I1809" i="3"/>
  <c r="J1809" i="3" s="1"/>
  <c r="I2619" i="3"/>
  <c r="J2619" i="3" s="1"/>
  <c r="I4514" i="3"/>
  <c r="J4514" i="3" s="1"/>
  <c r="I2369" i="3"/>
  <c r="J2369" i="3" s="1"/>
  <c r="I492" i="3"/>
  <c r="J492" i="3" s="1"/>
  <c r="I1643" i="3"/>
  <c r="J1643" i="3" s="1"/>
  <c r="I4606" i="3"/>
  <c r="I1942" i="3"/>
  <c r="I912" i="3"/>
  <c r="I4706" i="3"/>
  <c r="I1252" i="3"/>
  <c r="J1252" i="3" s="1"/>
  <c r="I3830" i="3"/>
  <c r="I3752" i="3"/>
  <c r="J3752" i="3" s="1"/>
  <c r="I1765" i="3"/>
  <c r="J1765" i="3" s="1"/>
  <c r="I4566" i="3"/>
  <c r="J4566" i="3" s="1"/>
  <c r="I1170" i="3"/>
  <c r="J1170" i="3" s="1"/>
  <c r="I3175" i="3"/>
  <c r="I3512" i="3"/>
  <c r="J3512" i="3" s="1"/>
  <c r="I2434" i="3"/>
  <c r="I2748" i="3"/>
  <c r="I2186" i="3"/>
  <c r="I4157" i="3"/>
  <c r="J4157" i="3" s="1"/>
  <c r="I2727" i="3"/>
  <c r="I4730" i="3"/>
  <c r="I4586" i="3"/>
  <c r="J4586" i="3" s="1"/>
  <c r="I39" i="3"/>
  <c r="J39" i="3" s="1"/>
  <c r="I4243" i="3"/>
  <c r="I3319" i="3"/>
  <c r="I4279" i="3"/>
  <c r="J4279" i="3" s="1"/>
  <c r="I237" i="3"/>
  <c r="J237" i="3" s="1"/>
  <c r="I2805" i="3"/>
  <c r="I2540" i="3"/>
  <c r="I5078" i="3"/>
  <c r="J5078" i="3" s="1"/>
  <c r="I1783" i="3"/>
  <c r="J1783" i="3" s="1"/>
  <c r="I2887" i="3"/>
  <c r="J2887" i="3" s="1"/>
  <c r="I1682" i="3"/>
  <c r="J1682" i="3" s="1"/>
  <c r="I2204" i="3"/>
  <c r="J2204" i="3" s="1"/>
  <c r="I4799" i="3"/>
  <c r="J4799" i="3" s="1"/>
  <c r="I4060" i="3"/>
  <c r="I4219" i="3"/>
  <c r="J4219" i="3" s="1"/>
  <c r="I3972" i="3"/>
  <c r="I1786" i="3"/>
  <c r="I1972" i="3"/>
  <c r="J1972" i="3" s="1"/>
  <c r="I1145" i="3"/>
  <c r="J1145" i="3" s="1"/>
  <c r="I3668" i="3"/>
  <c r="J3668" i="3" s="1"/>
  <c r="I962" i="3"/>
  <c r="J962" i="3" s="1"/>
  <c r="I3777" i="3"/>
  <c r="I2878" i="3"/>
  <c r="I3220" i="3"/>
  <c r="I1344" i="3"/>
  <c r="I4954" i="3"/>
  <c r="I3755" i="3"/>
  <c r="I1161" i="3"/>
  <c r="I5011" i="3"/>
  <c r="J5011" i="3" s="1"/>
  <c r="I3377" i="3"/>
  <c r="J3377" i="3" s="1"/>
  <c r="I1684" i="3"/>
  <c r="I3928" i="3"/>
  <c r="J3928" i="3" s="1"/>
  <c r="I3100" i="3"/>
  <c r="I3244" i="3"/>
  <c r="I331" i="3"/>
  <c r="I3529" i="3"/>
  <c r="I1354" i="3"/>
  <c r="I4697" i="3"/>
  <c r="I4084" i="3"/>
  <c r="J4084" i="3" s="1"/>
  <c r="I4015" i="3"/>
  <c r="J4015" i="3" s="1"/>
  <c r="I4805" i="3"/>
  <c r="I3312" i="3"/>
  <c r="I4305" i="3"/>
  <c r="I1542" i="3"/>
  <c r="J1542" i="3" s="1"/>
  <c r="I4893" i="3"/>
  <c r="I4386" i="3"/>
  <c r="I4797" i="3"/>
  <c r="I3306" i="3"/>
  <c r="J3306" i="3" s="1"/>
  <c r="I4189" i="3"/>
  <c r="J4189" i="3" s="1"/>
  <c r="I4095" i="3"/>
  <c r="J4095" i="3" s="1"/>
  <c r="I4793" i="3"/>
  <c r="J4793" i="3" s="1"/>
  <c r="I4949" i="3"/>
  <c r="J4949" i="3" s="1"/>
  <c r="L5072" i="3" l="1"/>
  <c r="L3741" i="3"/>
  <c r="L3760" i="3"/>
  <c r="L1105" i="3"/>
  <c r="L2956" i="3"/>
  <c r="L3836" i="3"/>
  <c r="K5057" i="3"/>
  <c r="L3423" i="3"/>
  <c r="K1162" i="3"/>
  <c r="K1349" i="3"/>
  <c r="L2868" i="3"/>
  <c r="K841" i="3"/>
  <c r="K1685" i="3"/>
  <c r="K2413" i="3"/>
  <c r="K3692" i="3"/>
  <c r="K2087" i="3"/>
  <c r="L2466" i="3"/>
  <c r="L1696" i="3"/>
  <c r="L4750" i="3"/>
  <c r="K1136" i="3"/>
  <c r="L4014" i="3"/>
  <c r="L3571" i="3"/>
  <c r="L3632" i="3"/>
  <c r="L4968" i="3"/>
  <c r="K3675" i="3"/>
  <c r="K3950" i="3"/>
  <c r="L4008" i="3"/>
  <c r="L669" i="3"/>
  <c r="K1802" i="3"/>
  <c r="K3906" i="3"/>
  <c r="K5065" i="3"/>
  <c r="K390" i="3"/>
  <c r="L914" i="3"/>
  <c r="K4525" i="3"/>
  <c r="L3272" i="3"/>
  <c r="L1122" i="3"/>
  <c r="K4689" i="3"/>
  <c r="K2777" i="3"/>
  <c r="K1041" i="3"/>
  <c r="L823" i="3"/>
  <c r="L895" i="3"/>
  <c r="L2134" i="3"/>
  <c r="K2347" i="3"/>
  <c r="K2786" i="3"/>
  <c r="L1554" i="3"/>
  <c r="K251" i="3"/>
  <c r="K3563" i="3"/>
  <c r="K4595" i="3"/>
  <c r="K4524" i="3"/>
  <c r="L2285" i="3"/>
  <c r="L900" i="3"/>
  <c r="L3602" i="3"/>
  <c r="K4079" i="3"/>
  <c r="K1477" i="3"/>
  <c r="L5086" i="3"/>
  <c r="K2833" i="3"/>
  <c r="K3112" i="3"/>
  <c r="L4899" i="3"/>
  <c r="K4457" i="3"/>
  <c r="L4843" i="3"/>
  <c r="K802" i="3"/>
  <c r="K1603" i="3"/>
  <c r="L4347" i="3"/>
  <c r="L3647" i="3"/>
  <c r="L3867" i="3"/>
  <c r="K4814" i="3"/>
  <c r="L2620" i="3"/>
  <c r="K3775" i="3"/>
  <c r="K2191" i="3"/>
  <c r="L4097" i="3"/>
  <c r="L3948" i="3"/>
  <c r="K629" i="3"/>
  <c r="K2483" i="3"/>
  <c r="K2606" i="3"/>
  <c r="K4869" i="3"/>
  <c r="K2905" i="3"/>
  <c r="K3947" i="3"/>
  <c r="L4147" i="3"/>
  <c r="K3717" i="3"/>
  <c r="K1520" i="3"/>
  <c r="L1440" i="3"/>
  <c r="K3355" i="3"/>
  <c r="L475" i="3"/>
  <c r="L2304" i="3"/>
  <c r="L1137" i="3"/>
  <c r="L644" i="3"/>
  <c r="K4471" i="3"/>
  <c r="K3431" i="3"/>
  <c r="L4141" i="3"/>
  <c r="L3640" i="3"/>
  <c r="L4039" i="3"/>
  <c r="L2743" i="3"/>
  <c r="L683" i="3"/>
  <c r="K2442" i="3"/>
  <c r="L197" i="3"/>
  <c r="L4410" i="3"/>
  <c r="K2602" i="3"/>
  <c r="L2079" i="3"/>
  <c r="L3221" i="3"/>
  <c r="K4643" i="3"/>
  <c r="K38" i="3"/>
  <c r="L3160" i="3"/>
  <c r="K1834" i="3"/>
  <c r="K3919" i="3"/>
  <c r="K4665" i="3"/>
  <c r="L4425" i="3"/>
  <c r="L3986" i="3"/>
  <c r="K3816" i="3"/>
  <c r="L1438" i="3"/>
  <c r="K2931" i="3"/>
  <c r="L3794" i="3"/>
  <c r="L1441" i="3"/>
  <c r="L2428" i="3"/>
  <c r="L4715" i="3"/>
  <c r="L1135" i="3"/>
  <c r="L2130" i="3"/>
  <c r="K64" i="3"/>
  <c r="K4218" i="3"/>
  <c r="K1635" i="3"/>
  <c r="L1112" i="3"/>
  <c r="K152" i="3"/>
  <c r="L3040" i="3"/>
  <c r="K1672" i="3"/>
  <c r="L3489" i="3"/>
  <c r="K1810" i="3"/>
  <c r="L3659" i="3"/>
  <c r="L2252" i="3"/>
  <c r="K259" i="3"/>
  <c r="K5004" i="3"/>
  <c r="K4285" i="3"/>
  <c r="L4304" i="3"/>
  <c r="K1451" i="3"/>
  <c r="K1618" i="3"/>
  <c r="K147" i="3"/>
  <c r="L2112" i="3"/>
  <c r="K2094" i="3"/>
  <c r="K3260" i="3"/>
  <c r="L902" i="3"/>
  <c r="L4288" i="3"/>
  <c r="L3716" i="3"/>
  <c r="K3698" i="3"/>
  <c r="K2484" i="3"/>
  <c r="K4641" i="3"/>
  <c r="L1156" i="3"/>
  <c r="K4176" i="3"/>
  <c r="K4403" i="3"/>
  <c r="K797" i="3"/>
  <c r="L3564" i="3"/>
  <c r="L540" i="3"/>
  <c r="K3322" i="3"/>
  <c r="L1316" i="3"/>
  <c r="L4527" i="3"/>
  <c r="L4657" i="3"/>
  <c r="L840" i="3"/>
  <c r="L1518" i="3"/>
  <c r="K4212" i="3"/>
  <c r="K2280" i="3"/>
  <c r="L3785" i="3"/>
  <c r="K1667" i="3"/>
  <c r="K4765" i="3"/>
  <c r="K1662" i="3"/>
  <c r="K811" i="3"/>
  <c r="K367" i="3"/>
  <c r="K4720" i="3"/>
  <c r="K1142" i="3"/>
  <c r="L1819" i="3"/>
  <c r="K4892" i="3"/>
  <c r="L2395" i="3"/>
  <c r="L1001" i="3"/>
  <c r="L2097" i="3"/>
  <c r="L99" i="3"/>
  <c r="L690" i="3"/>
  <c r="L2454" i="3"/>
  <c r="L4145" i="3"/>
  <c r="K4182" i="3"/>
  <c r="L2045" i="3"/>
  <c r="L509" i="3"/>
  <c r="L113" i="3"/>
  <c r="K1702" i="3"/>
  <c r="L5008" i="3"/>
  <c r="L4500" i="3"/>
  <c r="K2959" i="3"/>
  <c r="K588" i="3"/>
  <c r="L4196" i="3"/>
  <c r="K387" i="3"/>
  <c r="K1593" i="3"/>
  <c r="K639" i="3"/>
  <c r="K4300" i="3"/>
  <c r="K1432" i="3"/>
  <c r="L5054" i="3"/>
  <c r="L1152" i="3"/>
  <c r="L3812" i="3"/>
  <c r="L4548" i="3"/>
  <c r="K3705" i="3"/>
  <c r="K3038" i="3"/>
  <c r="L3544" i="3"/>
  <c r="K3466" i="3"/>
  <c r="L1659" i="3"/>
  <c r="K5038" i="3"/>
  <c r="L4032" i="3"/>
  <c r="K4109" i="3"/>
  <c r="L3629" i="3"/>
  <c r="K4685" i="3"/>
  <c r="L3577" i="3"/>
  <c r="K4096" i="3"/>
  <c r="L474" i="3"/>
  <c r="L459" i="3"/>
  <c r="K3265" i="3"/>
  <c r="K4491" i="3"/>
  <c r="K3918" i="3"/>
  <c r="K1168" i="3"/>
  <c r="K4734" i="3"/>
  <c r="L5061" i="3"/>
  <c r="K3645" i="3"/>
  <c r="K3590" i="3"/>
  <c r="K867" i="3"/>
  <c r="K1596" i="3"/>
  <c r="K3320" i="3"/>
  <c r="L1036" i="3"/>
  <c r="L4431" i="3"/>
  <c r="L1997" i="3"/>
  <c r="L1941" i="3"/>
  <c r="L4724" i="3"/>
  <c r="L2780" i="3"/>
  <c r="L944" i="3"/>
  <c r="K3966" i="3"/>
  <c r="K3840" i="3"/>
  <c r="L899" i="3"/>
  <c r="L397" i="3"/>
  <c r="K1549" i="3"/>
  <c r="L1722" i="3"/>
  <c r="L2845" i="3"/>
  <c r="L4866" i="3"/>
  <c r="K1655" i="3"/>
  <c r="K3874" i="3"/>
  <c r="L4183" i="3"/>
  <c r="L384" i="3"/>
  <c r="K1449" i="3"/>
  <c r="K4745" i="3"/>
  <c r="K2238" i="3"/>
  <c r="L2349" i="3"/>
  <c r="K937" i="3"/>
  <c r="K4708" i="3"/>
  <c r="K2493" i="3"/>
  <c r="L3181" i="3"/>
  <c r="L1884" i="3"/>
  <c r="K2819" i="3"/>
  <c r="K4233" i="3"/>
  <c r="K1426" i="3"/>
  <c r="L2761" i="3"/>
  <c r="L2371" i="3"/>
  <c r="L3806" i="3"/>
  <c r="L4026" i="3"/>
  <c r="K2783" i="3"/>
  <c r="K1881" i="3"/>
  <c r="K4645" i="3"/>
  <c r="K3273" i="3"/>
  <c r="L852" i="3"/>
  <c r="K2663" i="3"/>
  <c r="K229" i="3"/>
  <c r="L4676" i="3"/>
  <c r="L1922" i="3"/>
  <c r="L1092" i="3"/>
  <c r="K1757" i="3"/>
  <c r="L4579" i="3"/>
  <c r="L4831" i="3"/>
  <c r="L3784" i="3"/>
  <c r="L236" i="3"/>
  <c r="L4268" i="3"/>
  <c r="L4772" i="3"/>
  <c r="L1299" i="3"/>
  <c r="L4240" i="3"/>
  <c r="K3469" i="3"/>
  <c r="L3425" i="3"/>
  <c r="K4207" i="3"/>
  <c r="K4030" i="3"/>
  <c r="L2086" i="3"/>
  <c r="K2479" i="3"/>
  <c r="L2239" i="3"/>
  <c r="K4821" i="3"/>
  <c r="K2038" i="3"/>
  <c r="K1030" i="3"/>
  <c r="L652" i="3"/>
  <c r="K3791" i="3"/>
  <c r="L4333" i="3"/>
  <c r="K2918" i="3"/>
  <c r="K4111" i="3"/>
  <c r="K3303" i="3"/>
  <c r="L3827" i="3"/>
  <c r="L2738" i="3"/>
  <c r="K621" i="3"/>
  <c r="K3078" i="3"/>
  <c r="L718" i="3"/>
  <c r="K4119" i="3"/>
  <c r="K3649" i="3"/>
  <c r="L1585" i="3"/>
  <c r="L2195" i="3"/>
  <c r="K4775" i="3"/>
  <c r="K4210" i="3"/>
  <c r="K1905" i="3"/>
  <c r="K4204" i="3"/>
  <c r="L839" i="3"/>
  <c r="L1083" i="3"/>
  <c r="L4811" i="3"/>
  <c r="K1795" i="3"/>
  <c r="L3478" i="3"/>
  <c r="L4227" i="3"/>
  <c r="K3591" i="3"/>
  <c r="K2160" i="3"/>
  <c r="L2991" i="3"/>
  <c r="L5111" i="3"/>
  <c r="K1614" i="3"/>
  <c r="K878" i="3"/>
  <c r="L2416" i="3"/>
  <c r="K698" i="3"/>
  <c r="K770" i="3"/>
  <c r="L2557" i="3"/>
  <c r="K2362" i="3"/>
  <c r="K2542" i="3"/>
  <c r="K1098" i="3"/>
  <c r="L1077" i="3"/>
  <c r="K1925" i="3"/>
  <c r="K4220" i="3"/>
  <c r="K3668" i="3"/>
  <c r="L1189" i="3"/>
  <c r="L4113" i="3"/>
  <c r="K4693" i="3"/>
  <c r="L2627" i="3"/>
  <c r="L3559" i="3"/>
  <c r="L4277" i="3"/>
  <c r="K4920" i="3"/>
  <c r="L2246" i="3"/>
  <c r="K2850" i="3"/>
  <c r="K2693" i="3"/>
  <c r="K2460" i="3"/>
  <c r="K3672" i="3"/>
  <c r="K4562" i="3"/>
  <c r="K4337" i="3"/>
  <c r="L4952" i="3"/>
  <c r="K1851" i="3"/>
  <c r="K2263" i="3"/>
  <c r="L1088" i="3"/>
  <c r="L2689" i="3"/>
  <c r="L4331" i="3"/>
  <c r="K2297" i="3"/>
  <c r="L3679" i="3"/>
  <c r="L3782" i="3"/>
  <c r="K1258" i="3"/>
  <c r="L2220" i="3"/>
  <c r="L1309" i="3"/>
  <c r="K270" i="3"/>
  <c r="K3684" i="3"/>
  <c r="L3731" i="3"/>
  <c r="L1759" i="3"/>
  <c r="L4058" i="3"/>
  <c r="L3256" i="3"/>
  <c r="K4705" i="3"/>
  <c r="L4084" i="3"/>
  <c r="K4232" i="3"/>
  <c r="L1331" i="3"/>
  <c r="L2310" i="3"/>
  <c r="L3567" i="3"/>
  <c r="K2914" i="3"/>
  <c r="L2910" i="3"/>
  <c r="L4800" i="3"/>
  <c r="L456" i="3"/>
  <c r="K3130" i="3"/>
  <c r="K3690" i="3"/>
  <c r="L3914" i="3"/>
  <c r="K4162" i="3"/>
  <c r="K2734" i="3"/>
  <c r="K4857" i="3"/>
  <c r="L4225" i="3"/>
  <c r="L1336" i="3"/>
  <c r="L2831" i="3"/>
  <c r="L3967" i="3"/>
  <c r="K2723" i="3"/>
  <c r="K3211" i="3"/>
  <c r="L876" i="3"/>
  <c r="K4152" i="3"/>
  <c r="K97" i="3"/>
  <c r="L1576" i="3"/>
  <c r="L3965" i="3"/>
  <c r="K4263" i="3"/>
  <c r="K679" i="3"/>
  <c r="K2955" i="3"/>
  <c r="L4379" i="3"/>
  <c r="L492" i="3"/>
  <c r="L2828" i="3"/>
  <c r="K4677" i="3"/>
  <c r="L2399" i="3"/>
  <c r="K2145" i="3"/>
  <c r="L3472" i="3"/>
  <c r="L284" i="3"/>
  <c r="K1334" i="3"/>
  <c r="K3581" i="3"/>
  <c r="K2367" i="3"/>
  <c r="K5037" i="3"/>
  <c r="L4236" i="3"/>
  <c r="K1751" i="3"/>
  <c r="L1854" i="3"/>
  <c r="L142" i="3"/>
  <c r="L389" i="3"/>
  <c r="L762" i="3"/>
  <c r="L4328" i="3"/>
  <c r="L4786" i="3"/>
  <c r="L4129" i="3"/>
  <c r="K962" i="3"/>
  <c r="K1623" i="3"/>
  <c r="L4392" i="3"/>
  <c r="K1918" i="3"/>
  <c r="L911" i="3"/>
  <c r="K2210" i="3"/>
  <c r="L508" i="3"/>
  <c r="K3921" i="3"/>
  <c r="L3337" i="3"/>
  <c r="L1170" i="3"/>
  <c r="L3505" i="3"/>
  <c r="K2943" i="3"/>
  <c r="K4773" i="3"/>
  <c r="L303" i="3"/>
  <c r="L775" i="3"/>
  <c r="K3226" i="3"/>
  <c r="L3846" i="3"/>
  <c r="K4958" i="3"/>
  <c r="L1545" i="3"/>
  <c r="L3786" i="3"/>
  <c r="K4975" i="3"/>
  <c r="K3631" i="3"/>
  <c r="L3090" i="3"/>
  <c r="L4810" i="3"/>
  <c r="L2887" i="3"/>
  <c r="K4687" i="3"/>
  <c r="L1113" i="3"/>
  <c r="K4648" i="3"/>
  <c r="L1579" i="3"/>
  <c r="K883" i="3"/>
  <c r="K608" i="3"/>
  <c r="K339" i="3"/>
  <c r="L5058" i="3"/>
  <c r="L4586" i="3"/>
  <c r="K3083" i="3"/>
  <c r="L4038" i="3"/>
  <c r="L530" i="3"/>
  <c r="K4189" i="3"/>
  <c r="L4886" i="3"/>
  <c r="L1343" i="3"/>
  <c r="L2418" i="3"/>
  <c r="K2649" i="3"/>
  <c r="K1653" i="3"/>
  <c r="L269" i="3"/>
  <c r="L4699" i="3"/>
  <c r="K5011" i="3"/>
  <c r="K4526" i="3"/>
  <c r="K3566" i="3"/>
  <c r="K2164" i="3"/>
  <c r="K4609" i="3"/>
  <c r="K1933" i="3"/>
  <c r="K2218" i="3"/>
  <c r="L4813" i="3"/>
  <c r="K3480" i="3"/>
  <c r="K3863" i="3"/>
  <c r="L4547" i="3"/>
  <c r="L2107" i="3"/>
  <c r="L4670" i="3"/>
  <c r="K3458" i="3"/>
  <c r="K1126" i="3"/>
  <c r="L4584" i="3"/>
  <c r="L2476" i="3"/>
  <c r="L5106" i="3"/>
  <c r="L4553" i="3"/>
  <c r="K4087" i="3"/>
  <c r="L3580" i="3"/>
  <c r="L4041" i="3"/>
  <c r="K3883" i="3"/>
  <c r="L1208" i="3"/>
  <c r="L1837" i="3"/>
  <c r="L953" i="3"/>
  <c r="L831" i="3"/>
  <c r="K2631" i="3"/>
  <c r="L707" i="3"/>
  <c r="K3814" i="3"/>
  <c r="K658" i="3"/>
  <c r="K1354" i="3"/>
  <c r="J1354" i="3"/>
  <c r="K1161" i="3"/>
  <c r="J1161" i="3"/>
  <c r="K4730" i="3"/>
  <c r="J4730" i="3"/>
  <c r="L4105" i="3"/>
  <c r="J4105" i="3"/>
  <c r="K2008" i="3"/>
  <c r="J2008" i="3"/>
  <c r="L1163" i="3"/>
  <c r="J1163" i="3"/>
  <c r="K1544" i="3"/>
  <c r="J1544" i="3"/>
  <c r="L4469" i="3"/>
  <c r="J4469" i="3"/>
  <c r="K2672" i="3"/>
  <c r="J2672" i="3"/>
  <c r="K128" i="3"/>
  <c r="J128" i="3"/>
  <c r="L2731" i="3"/>
  <c r="J2731" i="3"/>
  <c r="L5089" i="3"/>
  <c r="J5089" i="3"/>
  <c r="L856" i="3"/>
  <c r="J856" i="3"/>
  <c r="K4307" i="3"/>
  <c r="J4307" i="3"/>
  <c r="K4274" i="3"/>
  <c r="J4274" i="3"/>
  <c r="L2247" i="3"/>
  <c r="J2247" i="3"/>
  <c r="L747" i="3"/>
  <c r="J747" i="3"/>
  <c r="L337" i="3"/>
  <c r="J337" i="3"/>
  <c r="L3099" i="3"/>
  <c r="J3099" i="3"/>
  <c r="K1501" i="3"/>
  <c r="J1501" i="3"/>
  <c r="L4327" i="3"/>
  <c r="J4327" i="3"/>
  <c r="L2876" i="3"/>
  <c r="J2876" i="3"/>
  <c r="L1191" i="3"/>
  <c r="J1191" i="3"/>
  <c r="L1937" i="3"/>
  <c r="J1937" i="3"/>
  <c r="L2758" i="3"/>
  <c r="J2758" i="3"/>
  <c r="L5059" i="3"/>
  <c r="J5059" i="3"/>
  <c r="K3801" i="3"/>
  <c r="J3801" i="3"/>
  <c r="L3119" i="3"/>
  <c r="J3119" i="3"/>
  <c r="L779" i="3"/>
  <c r="J779" i="3"/>
  <c r="L3803" i="3"/>
  <c r="J3803" i="3"/>
  <c r="L1908" i="3"/>
  <c r="J1908" i="3"/>
  <c r="K2873" i="3"/>
  <c r="J2873" i="3"/>
  <c r="L2737" i="3"/>
  <c r="J2737" i="3"/>
  <c r="K420" i="3"/>
  <c r="J420" i="3"/>
  <c r="K2216" i="3"/>
  <c r="J2216" i="3"/>
  <c r="L3147" i="3"/>
  <c r="J3147" i="3"/>
  <c r="K4604" i="3"/>
  <c r="J4604" i="3"/>
  <c r="K1080" i="3"/>
  <c r="J1080" i="3"/>
  <c r="L4540" i="3"/>
  <c r="J4540" i="3"/>
  <c r="K3572" i="3"/>
  <c r="J3572" i="3"/>
  <c r="L5127" i="3"/>
  <c r="J5127" i="3"/>
  <c r="L705" i="3"/>
  <c r="J705" i="3"/>
  <c r="L550" i="3"/>
  <c r="J550" i="3"/>
  <c r="L3362" i="3"/>
  <c r="J3362" i="3"/>
  <c r="L2707" i="3"/>
  <c r="J2707" i="3"/>
  <c r="K2791" i="3"/>
  <c r="J2791" i="3"/>
  <c r="K4651" i="3"/>
  <c r="J4651" i="3"/>
  <c r="L3528" i="3"/>
  <c r="J3528" i="3"/>
  <c r="K1928" i="3"/>
  <c r="J1928" i="3"/>
  <c r="L2823" i="3"/>
  <c r="J2823" i="3"/>
  <c r="K1573" i="3"/>
  <c r="J1573" i="3"/>
  <c r="L3485" i="3"/>
  <c r="J3485" i="3"/>
  <c r="L4002" i="3"/>
  <c r="J4002" i="3"/>
  <c r="L4603" i="3"/>
  <c r="J4603" i="3"/>
  <c r="L2843" i="3"/>
  <c r="J2843" i="3"/>
  <c r="L3232" i="3"/>
  <c r="J3232" i="3"/>
  <c r="K2808" i="3"/>
  <c r="J2808" i="3"/>
  <c r="K5120" i="3"/>
  <c r="J5120" i="3"/>
  <c r="L2804" i="3"/>
  <c r="J2804" i="3"/>
  <c r="K717" i="3"/>
  <c r="J717" i="3"/>
  <c r="L2269" i="3"/>
  <c r="J2269" i="3"/>
  <c r="K2047" i="3"/>
  <c r="J2047" i="3"/>
  <c r="L3415" i="3"/>
  <c r="J3415" i="3"/>
  <c r="K4341" i="3"/>
  <c r="J4341" i="3"/>
  <c r="K4282" i="3"/>
  <c r="J4282" i="3"/>
  <c r="K3030" i="3"/>
  <c r="J3030" i="3"/>
  <c r="K4942" i="3"/>
  <c r="J4942" i="3"/>
  <c r="K1387" i="3"/>
  <c r="J1387" i="3"/>
  <c r="L1874" i="3"/>
  <c r="J1874" i="3"/>
  <c r="L1927" i="3"/>
  <c r="J1927" i="3"/>
  <c r="K3723" i="3"/>
  <c r="J3723" i="3"/>
  <c r="L4446" i="3"/>
  <c r="J4446" i="3"/>
  <c r="L3406" i="3"/>
  <c r="J3406" i="3"/>
  <c r="K3135" i="3"/>
  <c r="J3135" i="3"/>
  <c r="L722" i="3"/>
  <c r="J722" i="3"/>
  <c r="K3230" i="3"/>
  <c r="J3230" i="3"/>
  <c r="K2669" i="3"/>
  <c r="J2669" i="3"/>
  <c r="L4692" i="3"/>
  <c r="J4692" i="3"/>
  <c r="L1505" i="3"/>
  <c r="J1505" i="3"/>
  <c r="K1799" i="3"/>
  <c r="J1799" i="3"/>
  <c r="L3006" i="3"/>
  <c r="J3006" i="3"/>
  <c r="L5045" i="3"/>
  <c r="J5045" i="3"/>
  <c r="K4654" i="3"/>
  <c r="J4654" i="3"/>
  <c r="K3304" i="3"/>
  <c r="J3304" i="3"/>
  <c r="L465" i="3"/>
  <c r="J465" i="3"/>
  <c r="L2769" i="3"/>
  <c r="J2769" i="3"/>
  <c r="K300" i="3"/>
  <c r="J300" i="3"/>
  <c r="K3579" i="3"/>
  <c r="J3579" i="3"/>
  <c r="L3873" i="3"/>
  <c r="J3873" i="3"/>
  <c r="K3613" i="3"/>
  <c r="J3613" i="3"/>
  <c r="K4206" i="3"/>
  <c r="J4206" i="3"/>
  <c r="K3396" i="3"/>
  <c r="J3396" i="3"/>
  <c r="L4557" i="3"/>
  <c r="J4557" i="3"/>
  <c r="K25" i="3"/>
  <c r="J25" i="3"/>
  <c r="K443" i="3"/>
  <c r="J443" i="3"/>
  <c r="K4792" i="3"/>
  <c r="J4792" i="3"/>
  <c r="L1716" i="3"/>
  <c r="J1716" i="3"/>
  <c r="L1022" i="3"/>
  <c r="J1022" i="3"/>
  <c r="L1229" i="3"/>
  <c r="J1229" i="3"/>
  <c r="L4247" i="3"/>
  <c r="J4247" i="3"/>
  <c r="K2875" i="3"/>
  <c r="J2875" i="3"/>
  <c r="K407" i="3"/>
  <c r="J407" i="3"/>
  <c r="K3274" i="3"/>
  <c r="J3274" i="3"/>
  <c r="K4916" i="3"/>
  <c r="J4916" i="3"/>
  <c r="K750" i="3"/>
  <c r="J750" i="3"/>
  <c r="L1130" i="3"/>
  <c r="J1130" i="3"/>
  <c r="L1823" i="3"/>
  <c r="J1823" i="3"/>
  <c r="L494" i="3"/>
  <c r="J494" i="3"/>
  <c r="K2241" i="3"/>
  <c r="J2241" i="3"/>
  <c r="K2999" i="3"/>
  <c r="J2999" i="3"/>
  <c r="L2183" i="3"/>
  <c r="J2183" i="3"/>
  <c r="L3508" i="3"/>
  <c r="J3508" i="3"/>
  <c r="L1797" i="3"/>
  <c r="J1797" i="3"/>
  <c r="K4741" i="3"/>
  <c r="J4741" i="3"/>
  <c r="K3695" i="3"/>
  <c r="J3695" i="3"/>
  <c r="L1428" i="3"/>
  <c r="J1428" i="3"/>
  <c r="K3504" i="3"/>
  <c r="J3504" i="3"/>
  <c r="L3538" i="3"/>
  <c r="J3538" i="3"/>
  <c r="L4647" i="3"/>
  <c r="J4647" i="3"/>
  <c r="K4797" i="3"/>
  <c r="J4797" i="3"/>
  <c r="L3755" i="3"/>
  <c r="J3755" i="3"/>
  <c r="K2540" i="3"/>
  <c r="J2540" i="3"/>
  <c r="K1886" i="3"/>
  <c r="J1886" i="3"/>
  <c r="K4820" i="3"/>
  <c r="J4820" i="3"/>
  <c r="L3387" i="3"/>
  <c r="J3387" i="3"/>
  <c r="K2444" i="3"/>
  <c r="J2444" i="3"/>
  <c r="K4094" i="3"/>
  <c r="J4094" i="3"/>
  <c r="L5075" i="3"/>
  <c r="J5075" i="3"/>
  <c r="K3843" i="3"/>
  <c r="J3843" i="3"/>
  <c r="K829" i="3"/>
  <c r="J829" i="3"/>
  <c r="L96" i="3"/>
  <c r="J96" i="3"/>
  <c r="L4563" i="3"/>
  <c r="J4563" i="3"/>
  <c r="K3651" i="3"/>
  <c r="J3651" i="3"/>
  <c r="K3292" i="3"/>
  <c r="J3292" i="3"/>
  <c r="K1110" i="3"/>
  <c r="J1110" i="3"/>
  <c r="K3331" i="3"/>
  <c r="J3331" i="3"/>
  <c r="L2458" i="3"/>
  <c r="J2458" i="3"/>
  <c r="K4061" i="3"/>
  <c r="J4061" i="3"/>
  <c r="L1429" i="3"/>
  <c r="J1429" i="3"/>
  <c r="L1359" i="3"/>
  <c r="J1359" i="3"/>
  <c r="K2135" i="3"/>
  <c r="J2135" i="3"/>
  <c r="K678" i="3"/>
  <c r="J678" i="3"/>
  <c r="K4971" i="3"/>
  <c r="J4971" i="3"/>
  <c r="K4751" i="3"/>
  <c r="J4751" i="3"/>
  <c r="K4967" i="3"/>
  <c r="J4967" i="3"/>
  <c r="L1610" i="3"/>
  <c r="J1610" i="3"/>
  <c r="L4637" i="3"/>
  <c r="J4637" i="3"/>
  <c r="L2376" i="3"/>
  <c r="J2376" i="3"/>
  <c r="K2858" i="3"/>
  <c r="J2858" i="3"/>
  <c r="L2942" i="3"/>
  <c r="J2942" i="3"/>
  <c r="L5113" i="3"/>
  <c r="J5113" i="3"/>
  <c r="K4802" i="3"/>
  <c r="J4802" i="3"/>
  <c r="K2386" i="3"/>
  <c r="J2386" i="3"/>
  <c r="K1690" i="3"/>
  <c r="J1690" i="3"/>
  <c r="L1506" i="3"/>
  <c r="J1506" i="3"/>
  <c r="K3180" i="3"/>
  <c r="J3180" i="3"/>
  <c r="K3696" i="3"/>
  <c r="J3696" i="3"/>
  <c r="K436" i="3"/>
  <c r="J436" i="3"/>
  <c r="K510" i="3"/>
  <c r="J510" i="3"/>
  <c r="L1909" i="3"/>
  <c r="J1909" i="3"/>
  <c r="K1424" i="3"/>
  <c r="J1424" i="3"/>
  <c r="K1897" i="3"/>
  <c r="J1897" i="3"/>
  <c r="L3285" i="3"/>
  <c r="J3285" i="3"/>
  <c r="K853" i="3"/>
  <c r="J853" i="3"/>
  <c r="K2409" i="3"/>
  <c r="J2409" i="3"/>
  <c r="K4965" i="3"/>
  <c r="J4965" i="3"/>
  <c r="K319" i="3"/>
  <c r="J319" i="3"/>
  <c r="L3825" i="3"/>
  <c r="J3825" i="3"/>
  <c r="K2902" i="3"/>
  <c r="J2902" i="3"/>
  <c r="L376" i="3"/>
  <c r="J376" i="3"/>
  <c r="K2676" i="3"/>
  <c r="J2676" i="3"/>
  <c r="K1816" i="3"/>
  <c r="J1816" i="3"/>
  <c r="L2686" i="3"/>
  <c r="J2686" i="3"/>
  <c r="K4124" i="3"/>
  <c r="J4124" i="3"/>
  <c r="L3475" i="3"/>
  <c r="J3475" i="3"/>
  <c r="L833" i="3"/>
  <c r="J833" i="3"/>
  <c r="L2760" i="3"/>
  <c r="J2760" i="3"/>
  <c r="K4163" i="3"/>
  <c r="J4163" i="3"/>
  <c r="L4891" i="3"/>
  <c r="J4891" i="3"/>
  <c r="K3677" i="3"/>
  <c r="J3677" i="3"/>
  <c r="L2552" i="3"/>
  <c r="J2552" i="3"/>
  <c r="L1472" i="3"/>
  <c r="J1472" i="3"/>
  <c r="L3117" i="3"/>
  <c r="J3117" i="3"/>
  <c r="L778" i="3"/>
  <c r="J778" i="3"/>
  <c r="L2874" i="3"/>
  <c r="J2874" i="3"/>
  <c r="L3633" i="3"/>
  <c r="J3633" i="3"/>
  <c r="L4174" i="3"/>
  <c r="J4174" i="3"/>
  <c r="L4136" i="3"/>
  <c r="J4136" i="3"/>
  <c r="K2906" i="3"/>
  <c r="J2906" i="3"/>
  <c r="K4841" i="3"/>
  <c r="J4841" i="3"/>
  <c r="L5006" i="3"/>
  <c r="J5006" i="3"/>
  <c r="K2121" i="3"/>
  <c r="J2121" i="3"/>
  <c r="K2056" i="3"/>
  <c r="J2056" i="3"/>
  <c r="L2370" i="3"/>
  <c r="J2370" i="3"/>
  <c r="L4761" i="3"/>
  <c r="J4761" i="3"/>
  <c r="K734" i="3"/>
  <c r="J734" i="3"/>
  <c r="L4436" i="3"/>
  <c r="J4436" i="3"/>
  <c r="K4860" i="3"/>
  <c r="J4860" i="3"/>
  <c r="K3767" i="3"/>
  <c r="J3767" i="3"/>
  <c r="L1517" i="3"/>
  <c r="J1517" i="3"/>
  <c r="K749" i="3"/>
  <c r="J749" i="3"/>
  <c r="L392" i="3"/>
  <c r="J392" i="3"/>
  <c r="L3609" i="3"/>
  <c r="J3609" i="3"/>
  <c r="L3529" i="3"/>
  <c r="J3529" i="3"/>
  <c r="L4954" i="3"/>
  <c r="J4954" i="3"/>
  <c r="K2805" i="3"/>
  <c r="J2805" i="3"/>
  <c r="L3830" i="3"/>
  <c r="J3830" i="3"/>
  <c r="L673" i="3"/>
  <c r="J673" i="3"/>
  <c r="K2870" i="3"/>
  <c r="J2870" i="3"/>
  <c r="K2009" i="3"/>
  <c r="J2009" i="3"/>
  <c r="L2379" i="3"/>
  <c r="J2379" i="3"/>
  <c r="K4711" i="3"/>
  <c r="J4711" i="3"/>
  <c r="K4519" i="3"/>
  <c r="J4519" i="3"/>
  <c r="K5035" i="3"/>
  <c r="J5035" i="3"/>
  <c r="L4230" i="3"/>
  <c r="J4230" i="3"/>
  <c r="K2248" i="3"/>
  <c r="J2248" i="3"/>
  <c r="K3900" i="3"/>
  <c r="J3900" i="3"/>
  <c r="K740" i="3"/>
  <c r="J740" i="3"/>
  <c r="K2481" i="3"/>
  <c r="J2481" i="3"/>
  <c r="L4283" i="3"/>
  <c r="J4283" i="3"/>
  <c r="L4468" i="3"/>
  <c r="J4468" i="3"/>
  <c r="K2377" i="3"/>
  <c r="J2377" i="3"/>
  <c r="L498" i="3"/>
  <c r="J498" i="3"/>
  <c r="K2407" i="3"/>
  <c r="J2407" i="3"/>
  <c r="K1814" i="3"/>
  <c r="J1814" i="3"/>
  <c r="K4040" i="3"/>
  <c r="J4040" i="3"/>
  <c r="K126" i="3"/>
  <c r="J126" i="3"/>
  <c r="K1018" i="3"/>
  <c r="J1018" i="3"/>
  <c r="L4000" i="3"/>
  <c r="J4000" i="3"/>
  <c r="L4574" i="3"/>
  <c r="J4574" i="3"/>
  <c r="L4477" i="3"/>
  <c r="J4477" i="3"/>
  <c r="L2764" i="3"/>
  <c r="J2764" i="3"/>
  <c r="K4826" i="3"/>
  <c r="J4826" i="3"/>
  <c r="K2278" i="3"/>
  <c r="J2278" i="3"/>
  <c r="L5095" i="3"/>
  <c r="J5095" i="3"/>
  <c r="L5066" i="3"/>
  <c r="J5066" i="3"/>
  <c r="K4660" i="3"/>
  <c r="J4660" i="3"/>
  <c r="K1385" i="3"/>
  <c r="J1385" i="3"/>
  <c r="L3457" i="3"/>
  <c r="J3457" i="3"/>
  <c r="K970" i="3"/>
  <c r="J970" i="3"/>
  <c r="K1632" i="3"/>
  <c r="J1632" i="3"/>
  <c r="L4239" i="3"/>
  <c r="J4239" i="3"/>
  <c r="L5070" i="3"/>
  <c r="J5070" i="3"/>
  <c r="L1407" i="3"/>
  <c r="J1407" i="3"/>
  <c r="L3409" i="3"/>
  <c r="J3409" i="3"/>
  <c r="L4131" i="3"/>
  <c r="J4131" i="3"/>
  <c r="K4823" i="3"/>
  <c r="J4823" i="3"/>
  <c r="K1586" i="3"/>
  <c r="J1586" i="3"/>
  <c r="L3104" i="3"/>
  <c r="J3104" i="3"/>
  <c r="L332" i="3"/>
  <c r="J332" i="3"/>
  <c r="L2006" i="3"/>
  <c r="J2006" i="3"/>
  <c r="L4078" i="3"/>
  <c r="J4078" i="3"/>
  <c r="L2605" i="3"/>
  <c r="J2605" i="3"/>
  <c r="L4022" i="3"/>
  <c r="J4022" i="3"/>
  <c r="K4870" i="3"/>
  <c r="J4870" i="3"/>
  <c r="L2391" i="3"/>
  <c r="J2391" i="3"/>
  <c r="L2168" i="3"/>
  <c r="J2168" i="3"/>
  <c r="K928" i="3"/>
  <c r="J928" i="3"/>
  <c r="K5046" i="3"/>
  <c r="J5046" i="3"/>
  <c r="L2998" i="3"/>
  <c r="J2998" i="3"/>
  <c r="K701" i="3"/>
  <c r="J701" i="3"/>
  <c r="L2980" i="3"/>
  <c r="J2980" i="3"/>
  <c r="L3238" i="3"/>
  <c r="J3238" i="3"/>
  <c r="K1982" i="3"/>
  <c r="J1982" i="3"/>
  <c r="K3302" i="3"/>
  <c r="J3302" i="3"/>
  <c r="K4827" i="3"/>
  <c r="J4827" i="3"/>
  <c r="L4049" i="3"/>
  <c r="J4049" i="3"/>
  <c r="K3621" i="3"/>
  <c r="J3621" i="3"/>
  <c r="K3328" i="3"/>
  <c r="J3328" i="3"/>
  <c r="K2465" i="3"/>
  <c r="J2465" i="3"/>
  <c r="K5000" i="3"/>
  <c r="J5000" i="3"/>
  <c r="K2782" i="3"/>
  <c r="J2782" i="3"/>
  <c r="L2358" i="3"/>
  <c r="J2358" i="3"/>
  <c r="K646" i="3"/>
  <c r="J646" i="3"/>
  <c r="K2551" i="3"/>
  <c r="J2551" i="3"/>
  <c r="K1305" i="3"/>
  <c r="J1305" i="3"/>
  <c r="K5051" i="3"/>
  <c r="J5051" i="3"/>
  <c r="L4716" i="3"/>
  <c r="J4716" i="3"/>
  <c r="L4056" i="3"/>
  <c r="J4056" i="3"/>
  <c r="L1866" i="3"/>
  <c r="J1866" i="3"/>
  <c r="L677" i="3"/>
  <c r="J677" i="3"/>
  <c r="L1857" i="3"/>
  <c r="J1857" i="3"/>
  <c r="L3884" i="3"/>
  <c r="J3884" i="3"/>
  <c r="L3311" i="3"/>
  <c r="J3311" i="3"/>
  <c r="K2640" i="3"/>
  <c r="J2640" i="3"/>
  <c r="L2243" i="3"/>
  <c r="J2243" i="3"/>
  <c r="K967" i="3"/>
  <c r="J967" i="3"/>
  <c r="L3930" i="3"/>
  <c r="J3930" i="3"/>
  <c r="K1140" i="3"/>
  <c r="J1140" i="3"/>
  <c r="K1209" i="3"/>
  <c r="J1209" i="3"/>
  <c r="L3778" i="3"/>
  <c r="J3778" i="3"/>
  <c r="K2806" i="3"/>
  <c r="J2806" i="3"/>
  <c r="K2629" i="3"/>
  <c r="J2629" i="3"/>
  <c r="K2402" i="3"/>
  <c r="J2402" i="3"/>
  <c r="K2072" i="3"/>
  <c r="J2072" i="3"/>
  <c r="L331" i="3"/>
  <c r="J331" i="3"/>
  <c r="J1786" i="3"/>
  <c r="K1786" i="3"/>
  <c r="L2186" i="3"/>
  <c r="J2186" i="3"/>
  <c r="K2908" i="3"/>
  <c r="J2908" i="3"/>
  <c r="L4543" i="3"/>
  <c r="J4543" i="3"/>
  <c r="L189" i="3"/>
  <c r="J189" i="3"/>
  <c r="L3441" i="3"/>
  <c r="J3441" i="3"/>
  <c r="L978" i="3"/>
  <c r="J978" i="3"/>
  <c r="K4801" i="3"/>
  <c r="J4801" i="3"/>
  <c r="K3530" i="3"/>
  <c r="J3530" i="3"/>
  <c r="L908" i="3"/>
  <c r="J908" i="3"/>
  <c r="L966" i="3"/>
  <c r="J966" i="3"/>
  <c r="K2721" i="3"/>
  <c r="J2721" i="3"/>
  <c r="L3689" i="3"/>
  <c r="J3689" i="3"/>
  <c r="K992" i="3"/>
  <c r="J992" i="3"/>
  <c r="K1806" i="3"/>
  <c r="J1806" i="3"/>
  <c r="L1547" i="3"/>
  <c r="J1547" i="3"/>
  <c r="K2548" i="3"/>
  <c r="J2548" i="3"/>
  <c r="K1749" i="3"/>
  <c r="J1749" i="3"/>
  <c r="K4313" i="3"/>
  <c r="J4313" i="3"/>
  <c r="K3334" i="3"/>
  <c r="J3334" i="3"/>
  <c r="K1322" i="3"/>
  <c r="J1322" i="3"/>
  <c r="K4273" i="3"/>
  <c r="J4273" i="3"/>
  <c r="K4488" i="3"/>
  <c r="J4488" i="3"/>
  <c r="K1531" i="3"/>
  <c r="J1531" i="3"/>
  <c r="L1400" i="3"/>
  <c r="J1400" i="3"/>
  <c r="K2967" i="3"/>
  <c r="J2967" i="3"/>
  <c r="K3407" i="3"/>
  <c r="J3407" i="3"/>
  <c r="K925" i="3"/>
  <c r="J925" i="3"/>
  <c r="K1301" i="3"/>
  <c r="J1301" i="3"/>
  <c r="L3998" i="3"/>
  <c r="J3998" i="3"/>
  <c r="L3144" i="3"/>
  <c r="J3144" i="3"/>
  <c r="L3085" i="3"/>
  <c r="J3085" i="3"/>
  <c r="K2862" i="3"/>
  <c r="J2862" i="3"/>
  <c r="K3389" i="3"/>
  <c r="J3389" i="3"/>
  <c r="K1717" i="3"/>
  <c r="J1717" i="3"/>
  <c r="K67" i="3"/>
  <c r="J67" i="3"/>
  <c r="L2647" i="3"/>
  <c r="J2647" i="3"/>
  <c r="K2915" i="3"/>
  <c r="J2915" i="3"/>
  <c r="L2925" i="3"/>
  <c r="J2925" i="3"/>
  <c r="K1833" i="3"/>
  <c r="J1833" i="3"/>
  <c r="K3804" i="3"/>
  <c r="J3804" i="3"/>
  <c r="K3018" i="3"/>
  <c r="J3018" i="3"/>
  <c r="K396" i="3"/>
  <c r="J396" i="3"/>
  <c r="K2357" i="3"/>
  <c r="J2357" i="3"/>
  <c r="L2041" i="3"/>
  <c r="J2041" i="3"/>
  <c r="J3010" i="3"/>
  <c r="K3010" i="3"/>
  <c r="L3641" i="3"/>
  <c r="J3641" i="3"/>
  <c r="L1300" i="3"/>
  <c r="J1300" i="3"/>
  <c r="K3028" i="3"/>
  <c r="J3028" i="3"/>
  <c r="L915" i="3"/>
  <c r="J915" i="3"/>
  <c r="K3277" i="3"/>
  <c r="J3277" i="3"/>
  <c r="K3023" i="3"/>
  <c r="J3023" i="3"/>
  <c r="K4940" i="3"/>
  <c r="J4940" i="3"/>
  <c r="L3743" i="3"/>
  <c r="J3743" i="3"/>
  <c r="K2994" i="3"/>
  <c r="J2994" i="3"/>
  <c r="L1995" i="3"/>
  <c r="J1995" i="3"/>
  <c r="L1094" i="3"/>
  <c r="J1094" i="3"/>
  <c r="K3172" i="3"/>
  <c r="J3172" i="3"/>
  <c r="L890" i="3"/>
  <c r="J890" i="3"/>
  <c r="K2636" i="3"/>
  <c r="J2636" i="3"/>
  <c r="L4235" i="3"/>
  <c r="J4235" i="3"/>
  <c r="K3102" i="3"/>
  <c r="J3102" i="3"/>
  <c r="K3583" i="3"/>
  <c r="J3583" i="3"/>
  <c r="L738" i="3"/>
  <c r="J738" i="3"/>
  <c r="L2046" i="3"/>
  <c r="J2046" i="3"/>
  <c r="L2420" i="3"/>
  <c r="J2420" i="3"/>
  <c r="K3503" i="3"/>
  <c r="J3503" i="3"/>
  <c r="K3726" i="3"/>
  <c r="J3726" i="3"/>
  <c r="L879" i="3"/>
  <c r="J879" i="3"/>
  <c r="L4812" i="3"/>
  <c r="J4812" i="3"/>
  <c r="L3859" i="3"/>
  <c r="J3859" i="3"/>
  <c r="K4948" i="3"/>
  <c r="J4948" i="3"/>
  <c r="K4091" i="3"/>
  <c r="J4091" i="3"/>
  <c r="L5068" i="3"/>
  <c r="J5068" i="3"/>
  <c r="L3379" i="3"/>
  <c r="J3379" i="3"/>
  <c r="L2716" i="3"/>
  <c r="J2716" i="3"/>
  <c r="K882" i="3"/>
  <c r="J882" i="3"/>
  <c r="L3025" i="3"/>
  <c r="J3025" i="3"/>
  <c r="L2109" i="3"/>
  <c r="J2109" i="3"/>
  <c r="L4272" i="3"/>
  <c r="J4272" i="3"/>
  <c r="L3250" i="3"/>
  <c r="J3250" i="3"/>
  <c r="L4480" i="3"/>
  <c r="J4480" i="3"/>
  <c r="K614" i="3"/>
  <c r="J614" i="3"/>
  <c r="K3244" i="3"/>
  <c r="J3244" i="3"/>
  <c r="K4706" i="3"/>
  <c r="J4706" i="3"/>
  <c r="L3749" i="3"/>
  <c r="J3749" i="3"/>
  <c r="K90" i="3"/>
  <c r="J90" i="3"/>
  <c r="L1257" i="3"/>
  <c r="J1257" i="3"/>
  <c r="K3283" i="3"/>
  <c r="J3283" i="3"/>
  <c r="K2920" i="3"/>
  <c r="J2920" i="3"/>
  <c r="L1159" i="3"/>
  <c r="J1159" i="3"/>
  <c r="L4853" i="3"/>
  <c r="J4853" i="3"/>
  <c r="L2985" i="3"/>
  <c r="J2985" i="3"/>
  <c r="L3838" i="3"/>
  <c r="J3838" i="3"/>
  <c r="K3209" i="3"/>
  <c r="J3209" i="3"/>
  <c r="L1888" i="3"/>
  <c r="J1888" i="3"/>
  <c r="J1458" i="3"/>
  <c r="L1458" i="3"/>
  <c r="J2147" i="3"/>
  <c r="L2147" i="3"/>
  <c r="K4201" i="3"/>
  <c r="J4201" i="3"/>
  <c r="L931" i="3"/>
  <c r="J931" i="3"/>
  <c r="L265" i="3"/>
  <c r="J265" i="3"/>
  <c r="K512" i="3"/>
  <c r="J512" i="3"/>
  <c r="K916" i="3"/>
  <c r="J916" i="3"/>
  <c r="K233" i="3"/>
  <c r="J233" i="3"/>
  <c r="K589" i="3"/>
  <c r="J589" i="3"/>
  <c r="K4260" i="3"/>
  <c r="J4260" i="3"/>
  <c r="K1024" i="3"/>
  <c r="J1024" i="3"/>
  <c r="K1546" i="3"/>
  <c r="J1546" i="3"/>
  <c r="L2851" i="3"/>
  <c r="J2851" i="3"/>
  <c r="K693" i="3"/>
  <c r="J693" i="3"/>
  <c r="L3174" i="3"/>
  <c r="J3174" i="3"/>
  <c r="K4521" i="3"/>
  <c r="J4521" i="3"/>
  <c r="J2408" i="3"/>
  <c r="L2408" i="3"/>
  <c r="K632" i="3"/>
  <c r="J632" i="3"/>
  <c r="L847" i="3"/>
  <c r="J847" i="3"/>
  <c r="L1193" i="3"/>
  <c r="J1193" i="3"/>
  <c r="K333" i="3"/>
  <c r="J333" i="3"/>
  <c r="K4244" i="3"/>
  <c r="J4244" i="3"/>
  <c r="K943" i="3"/>
  <c r="J943" i="3"/>
  <c r="L4191" i="3"/>
  <c r="J4191" i="3"/>
  <c r="K710" i="3"/>
  <c r="J710" i="3"/>
  <c r="L1129" i="3"/>
  <c r="J1129" i="3"/>
  <c r="K1442" i="3"/>
  <c r="J1442" i="3"/>
  <c r="K4599" i="3"/>
  <c r="J4599" i="3"/>
  <c r="K2320" i="3"/>
  <c r="J2320" i="3"/>
  <c r="J4504" i="3"/>
  <c r="L4504" i="3"/>
  <c r="L861" i="3"/>
  <c r="J861" i="3"/>
  <c r="K3552" i="3"/>
  <c r="J3552" i="3"/>
  <c r="L3680" i="3"/>
  <c r="J3680" i="3"/>
  <c r="L2341" i="3"/>
  <c r="J2341" i="3"/>
  <c r="K513" i="3"/>
  <c r="J513" i="3"/>
  <c r="K4623" i="3"/>
  <c r="J4623" i="3"/>
  <c r="K267" i="3"/>
  <c r="J267" i="3"/>
  <c r="L3456" i="3"/>
  <c r="J3456" i="3"/>
  <c r="K960" i="3"/>
  <c r="J960" i="3"/>
  <c r="K3643" i="3"/>
  <c r="J3643" i="3"/>
  <c r="L4658" i="3"/>
  <c r="J4658" i="3"/>
  <c r="K3829" i="3"/>
  <c r="J3829" i="3"/>
  <c r="K2549" i="3"/>
  <c r="J2549" i="3"/>
  <c r="K1540" i="3"/>
  <c r="J1540" i="3"/>
  <c r="L1830" i="3"/>
  <c r="J1830" i="3"/>
  <c r="L2161" i="3"/>
  <c r="J2161" i="3"/>
  <c r="L930" i="3"/>
  <c r="J930" i="3"/>
  <c r="L3299" i="3"/>
  <c r="J3299" i="3"/>
  <c r="K4502" i="3"/>
  <c r="J4502" i="3"/>
  <c r="L3005" i="3"/>
  <c r="J3005" i="3"/>
  <c r="L4722" i="3"/>
  <c r="J4722" i="3"/>
  <c r="L4494" i="3"/>
  <c r="J4494" i="3"/>
  <c r="K4760" i="3"/>
  <c r="J4760" i="3"/>
  <c r="L3269" i="3"/>
  <c r="J3269" i="3"/>
  <c r="K1625" i="3"/>
  <c r="J1625" i="3"/>
  <c r="K4228" i="3"/>
  <c r="J4228" i="3"/>
  <c r="K3735" i="3"/>
  <c r="J3735" i="3"/>
  <c r="L4197" i="3"/>
  <c r="J4197" i="3"/>
  <c r="K3444" i="3"/>
  <c r="J3444" i="3"/>
  <c r="K3462" i="3"/>
  <c r="J3462" i="3"/>
  <c r="L4305" i="3"/>
  <c r="J4305" i="3"/>
  <c r="K2878" i="3"/>
  <c r="J2878" i="3"/>
  <c r="K912" i="3"/>
  <c r="J912" i="3"/>
  <c r="K3364" i="3"/>
  <c r="J3364" i="3"/>
  <c r="L3167" i="3"/>
  <c r="J3167" i="3"/>
  <c r="L1409" i="3"/>
  <c r="J1409" i="3"/>
  <c r="L5124" i="3"/>
  <c r="J5124" i="3"/>
  <c r="K4565" i="3"/>
  <c r="J4565" i="3"/>
  <c r="K3565" i="3"/>
  <c r="J3565" i="3"/>
  <c r="K2692" i="3"/>
  <c r="J2692" i="3"/>
  <c r="K1771" i="3"/>
  <c r="J1771" i="3"/>
  <c r="K4018" i="3"/>
  <c r="J4018" i="3"/>
  <c r="K176" i="3"/>
  <c r="J176" i="3"/>
  <c r="K2398" i="3"/>
  <c r="J2398" i="3"/>
  <c r="L4193" i="3"/>
  <c r="J4193" i="3"/>
  <c r="K4031" i="3"/>
  <c r="J4031" i="3"/>
  <c r="K4137" i="3"/>
  <c r="J4137" i="3"/>
  <c r="K187" i="3"/>
  <c r="J187" i="3"/>
  <c r="K2111" i="3"/>
  <c r="J2111" i="3"/>
  <c r="L1383" i="3"/>
  <c r="J1383" i="3"/>
  <c r="L3467" i="3"/>
  <c r="J3467" i="3"/>
  <c r="K3193" i="3"/>
  <c r="J3193" i="3"/>
  <c r="K4858" i="3"/>
  <c r="J4858" i="3"/>
  <c r="K227" i="3"/>
  <c r="J227" i="3"/>
  <c r="K4981" i="3"/>
  <c r="J4981" i="3"/>
  <c r="L4357" i="3"/>
  <c r="J4357" i="3"/>
  <c r="K537" i="3"/>
  <c r="J537" i="3"/>
  <c r="L647" i="3"/>
  <c r="J647" i="3"/>
  <c r="L704" i="3"/>
  <c r="J704" i="3"/>
  <c r="K2363" i="3"/>
  <c r="J2363" i="3"/>
  <c r="K3509" i="3"/>
  <c r="J3509" i="3"/>
  <c r="L2986" i="3"/>
  <c r="J2986" i="3"/>
  <c r="L1654" i="3"/>
  <c r="J1654" i="3"/>
  <c r="K4928" i="3"/>
  <c r="J4928" i="3"/>
  <c r="L3558" i="3"/>
  <c r="J3558" i="3"/>
  <c r="J130" i="3"/>
  <c r="K130" i="3"/>
  <c r="L2052" i="3"/>
  <c r="J2052" i="3"/>
  <c r="K2322" i="3"/>
  <c r="J2322" i="3"/>
  <c r="K2261" i="3"/>
  <c r="J2261" i="3"/>
  <c r="L2763" i="3"/>
  <c r="J2763" i="3"/>
  <c r="K4264" i="3"/>
  <c r="J4264" i="3"/>
  <c r="L5093" i="3"/>
  <c r="J5093" i="3"/>
  <c r="J2364" i="3"/>
  <c r="L2364" i="3"/>
  <c r="L4934" i="3"/>
  <c r="J4934" i="3"/>
  <c r="K3081" i="3"/>
  <c r="J3081" i="3"/>
  <c r="K493" i="3"/>
  <c r="J493" i="3"/>
  <c r="L4549" i="3"/>
  <c r="J4549" i="3"/>
  <c r="K4746" i="3"/>
  <c r="J4746" i="3"/>
  <c r="J4739" i="3"/>
  <c r="K4739" i="3"/>
  <c r="K400" i="3"/>
  <c r="J400" i="3"/>
  <c r="K2353" i="3"/>
  <c r="J2353" i="3"/>
  <c r="L2630" i="3"/>
  <c r="J2630" i="3"/>
  <c r="K1631" i="3"/>
  <c r="J1631" i="3"/>
  <c r="L3872" i="3"/>
  <c r="J3872" i="3"/>
  <c r="K2088" i="3"/>
  <c r="J2088" i="3"/>
  <c r="L4522" i="3"/>
  <c r="J4522" i="3"/>
  <c r="L4996" i="3"/>
  <c r="J4996" i="3"/>
  <c r="K1427" i="3"/>
  <c r="J1427" i="3"/>
  <c r="L4995" i="3"/>
  <c r="J4995" i="3"/>
  <c r="L4863" i="3"/>
  <c r="J4863" i="3"/>
  <c r="J5025" i="3"/>
  <c r="L5025" i="3"/>
  <c r="K4383" i="3"/>
  <c r="J4383" i="3"/>
  <c r="L4088" i="3"/>
  <c r="J4088" i="3"/>
  <c r="L3960" i="3"/>
  <c r="J3960" i="3"/>
  <c r="L4612" i="3"/>
  <c r="J4612" i="3"/>
  <c r="K4834" i="3"/>
  <c r="J4834" i="3"/>
  <c r="K1916" i="3"/>
  <c r="J1916" i="3"/>
  <c r="J5003" i="3"/>
  <c r="K5003" i="3"/>
  <c r="L4885" i="3"/>
  <c r="J4885" i="3"/>
  <c r="L4154" i="3"/>
  <c r="J4154" i="3"/>
  <c r="L1754" i="3"/>
  <c r="J1754" i="3"/>
  <c r="K4600" i="3"/>
  <c r="J4600" i="3"/>
  <c r="L2063" i="3"/>
  <c r="J2063" i="3"/>
  <c r="K157" i="3"/>
  <c r="J157" i="3"/>
  <c r="L1860" i="3"/>
  <c r="J1860" i="3"/>
  <c r="K781" i="3"/>
  <c r="J781" i="3"/>
  <c r="K1693" i="3"/>
  <c r="J1693" i="3"/>
  <c r="L3561" i="3"/>
  <c r="J3561" i="3"/>
  <c r="K2937" i="3"/>
  <c r="J2937" i="3"/>
  <c r="K571" i="3"/>
  <c r="J571" i="3"/>
  <c r="L3184" i="3"/>
  <c r="J3184" i="3"/>
  <c r="L1634" i="3"/>
  <c r="J1634" i="3"/>
  <c r="K3133" i="3"/>
  <c r="J3133" i="3"/>
  <c r="J3554" i="3"/>
  <c r="L3554" i="3"/>
  <c r="L3202" i="3"/>
  <c r="J3202" i="3"/>
  <c r="L1697" i="3"/>
  <c r="J1697" i="3"/>
  <c r="K4046" i="3"/>
  <c r="J4046" i="3"/>
  <c r="L3474" i="3"/>
  <c r="J3474" i="3"/>
  <c r="L1481" i="3"/>
  <c r="J1481" i="3"/>
  <c r="K3046" i="3"/>
  <c r="K1818" i="3"/>
  <c r="J1818" i="3"/>
  <c r="K4080" i="3"/>
  <c r="J4080" i="3"/>
  <c r="K1363" i="3"/>
  <c r="J1363" i="3"/>
  <c r="K4057" i="3"/>
  <c r="J4057" i="3"/>
  <c r="L4983" i="3"/>
  <c r="J4983" i="3"/>
  <c r="K425" i="3"/>
  <c r="J425" i="3"/>
  <c r="L1210" i="3"/>
  <c r="J1210" i="3"/>
  <c r="K4320" i="3"/>
  <c r="J4320" i="3"/>
  <c r="K772" i="3"/>
  <c r="J772" i="3"/>
  <c r="L627" i="3"/>
  <c r="K3488" i="3"/>
  <c r="L965" i="3"/>
  <c r="J965" i="3"/>
  <c r="J3961" i="3"/>
  <c r="L3961" i="3"/>
  <c r="L4919" i="3"/>
  <c r="L1894" i="3"/>
  <c r="J1894" i="3"/>
  <c r="L2091" i="3"/>
  <c r="L5044" i="3"/>
  <c r="J5044" i="3"/>
  <c r="K1904" i="3"/>
  <c r="J1904" i="3"/>
  <c r="K4569" i="3"/>
  <c r="J4569" i="3"/>
  <c r="L3662" i="3"/>
  <c r="J3662" i="3"/>
  <c r="L4284" i="3"/>
  <c r="J4284" i="3"/>
  <c r="L1204" i="3"/>
  <c r="J1204" i="3"/>
  <c r="J4542" i="3"/>
  <c r="L4542" i="3"/>
  <c r="K4103" i="3"/>
  <c r="J4103" i="3"/>
  <c r="L2849" i="3"/>
  <c r="J2849" i="3"/>
  <c r="K4006" i="3"/>
  <c r="J4006" i="3"/>
  <c r="K416" i="3"/>
  <c r="J416" i="3"/>
  <c r="L1756" i="3"/>
  <c r="J1756" i="3"/>
  <c r="L4532" i="3"/>
  <c r="J4532" i="3"/>
  <c r="L3399" i="3"/>
  <c r="J3399" i="3"/>
  <c r="L4905" i="3"/>
  <c r="J4905" i="3"/>
  <c r="L1587" i="3"/>
  <c r="J1587" i="3"/>
  <c r="K1903" i="3"/>
  <c r="J1903" i="3"/>
  <c r="L4908" i="3"/>
  <c r="J4908" i="3"/>
  <c r="K140" i="3"/>
  <c r="J140" i="3"/>
  <c r="L2258" i="3"/>
  <c r="J2258" i="3"/>
  <c r="K1679" i="3"/>
  <c r="J1679" i="3"/>
  <c r="K1435" i="3"/>
  <c r="J1435" i="3"/>
  <c r="K2638" i="3"/>
  <c r="J2638" i="3"/>
  <c r="L4148" i="3"/>
  <c r="J4148" i="3"/>
  <c r="L4970" i="3"/>
  <c r="J4970" i="3"/>
  <c r="K1500" i="3"/>
  <c r="J1500" i="3"/>
  <c r="K3392" i="3"/>
  <c r="J3392" i="3"/>
  <c r="K2176" i="3"/>
  <c r="J2176" i="3"/>
  <c r="K3790" i="3"/>
  <c r="J3790" i="3"/>
  <c r="L1425" i="3"/>
  <c r="J1425" i="3"/>
  <c r="K4859" i="3"/>
  <c r="J4859" i="3"/>
  <c r="K2922" i="3"/>
  <c r="J2922" i="3"/>
  <c r="L2799" i="3"/>
  <c r="J2799" i="3"/>
  <c r="K942" i="3"/>
  <c r="J942" i="3"/>
  <c r="K3448" i="3"/>
  <c r="J3448" i="3"/>
  <c r="K5030" i="3"/>
  <c r="J5030" i="3"/>
  <c r="K4130" i="3"/>
  <c r="J4130" i="3"/>
  <c r="K2352" i="3"/>
  <c r="J2352" i="3"/>
  <c r="K2305" i="3"/>
  <c r="J2305" i="3"/>
  <c r="L2255" i="3"/>
  <c r="J2255" i="3"/>
  <c r="K4649" i="3"/>
  <c r="J4649" i="3"/>
  <c r="K945" i="3"/>
  <c r="J945" i="3"/>
  <c r="L2708" i="3"/>
  <c r="J2708" i="3"/>
  <c r="L4083" i="3"/>
  <c r="J4083" i="3"/>
  <c r="L4443" i="3"/>
  <c r="J4443" i="3"/>
  <c r="K2880" i="3"/>
  <c r="J2880" i="3"/>
  <c r="L4076" i="3"/>
  <c r="J4076" i="3"/>
  <c r="K958" i="3"/>
  <c r="J958" i="3"/>
  <c r="K3459" i="3"/>
  <c r="J3459" i="3"/>
  <c r="L3086" i="3"/>
  <c r="J3086" i="3"/>
  <c r="L1608" i="3"/>
  <c r="J1608" i="3"/>
  <c r="L1528" i="3"/>
  <c r="J1528" i="3"/>
  <c r="K2727" i="3"/>
  <c r="J2727" i="3"/>
  <c r="K2468" i="3"/>
  <c r="J2468" i="3"/>
  <c r="L1825" i="3"/>
  <c r="J1825" i="3"/>
  <c r="K3903" i="3"/>
  <c r="J3903" i="3"/>
  <c r="K3359" i="3"/>
  <c r="J3359" i="3"/>
  <c r="L4456" i="3"/>
  <c r="J4456" i="3"/>
  <c r="K2016" i="3"/>
  <c r="J2016" i="3"/>
  <c r="L1735" i="3"/>
  <c r="J1735" i="3"/>
  <c r="L767" i="3"/>
  <c r="J767" i="3"/>
  <c r="K3889" i="3"/>
  <c r="J3889" i="3"/>
  <c r="L4498" i="3"/>
  <c r="J4498" i="3"/>
  <c r="L3682" i="3"/>
  <c r="J3682" i="3"/>
  <c r="K4904" i="3"/>
  <c r="J4904" i="3"/>
  <c r="K2683" i="3"/>
  <c r="J2683" i="3"/>
  <c r="K3398" i="3"/>
  <c r="J3398" i="3"/>
  <c r="L1218" i="3"/>
  <c r="J1218" i="3"/>
  <c r="K455" i="3"/>
  <c r="J455" i="3"/>
  <c r="K4702" i="3"/>
  <c r="J4702" i="3"/>
  <c r="K3720" i="3"/>
  <c r="J3720" i="3"/>
  <c r="K1314" i="3"/>
  <c r="J1314" i="3"/>
  <c r="K1012" i="3"/>
  <c r="J1012" i="3"/>
  <c r="L84" i="3"/>
  <c r="J84" i="3"/>
  <c r="K1845" i="3"/>
  <c r="J1845" i="3"/>
  <c r="K3453" i="3"/>
  <c r="J3453" i="3"/>
  <c r="L2728" i="3"/>
  <c r="J2728" i="3"/>
  <c r="K1907" i="3"/>
  <c r="J1907" i="3"/>
  <c r="K3875" i="3"/>
  <c r="J3875" i="3"/>
  <c r="K791" i="3"/>
  <c r="J791" i="3"/>
  <c r="K4576" i="3"/>
  <c r="J4576" i="3"/>
  <c r="L4188" i="3"/>
  <c r="J4188" i="3"/>
  <c r="L1120" i="3"/>
  <c r="J1120" i="3"/>
  <c r="K2226" i="3"/>
  <c r="J2226" i="3"/>
  <c r="L1468" i="3"/>
  <c r="J1468" i="3"/>
  <c r="K4756" i="3"/>
  <c r="J4756" i="3"/>
  <c r="K818" i="3"/>
  <c r="J818" i="3"/>
  <c r="L2457" i="3"/>
  <c r="J2457" i="3"/>
  <c r="L4578" i="3"/>
  <c r="J4578" i="3"/>
  <c r="K4303" i="3"/>
  <c r="J4303" i="3"/>
  <c r="K2948" i="3"/>
  <c r="J2948" i="3"/>
  <c r="K1784" i="3"/>
  <c r="J1784" i="3"/>
  <c r="L3420" i="3"/>
  <c r="J3420" i="3"/>
  <c r="L1035" i="3"/>
  <c r="J1035" i="3"/>
  <c r="L1194" i="3"/>
  <c r="J1194" i="3"/>
  <c r="K5114" i="3"/>
  <c r="J5114" i="3"/>
  <c r="L330" i="3"/>
  <c r="J330" i="3"/>
  <c r="L4991" i="3"/>
  <c r="J4991" i="3"/>
  <c r="K2857" i="3"/>
  <c r="J2857" i="3"/>
  <c r="K1948" i="3"/>
  <c r="J1948" i="3"/>
  <c r="L4852" i="3"/>
  <c r="J4852" i="3"/>
  <c r="K3139" i="3"/>
  <c r="J3139" i="3"/>
  <c r="K1899" i="3"/>
  <c r="J1899" i="3"/>
  <c r="K1508" i="3"/>
  <c r="J1508" i="3"/>
  <c r="K796" i="3"/>
  <c r="J796" i="3"/>
  <c r="L421" i="3"/>
  <c r="J421" i="3"/>
  <c r="L2351" i="3"/>
  <c r="J2351" i="3"/>
  <c r="K4694" i="3"/>
  <c r="J4694" i="3"/>
  <c r="K726" i="3"/>
  <c r="J726" i="3"/>
  <c r="L2451" i="3"/>
  <c r="J2451" i="3"/>
  <c r="K2706" i="3"/>
  <c r="J2706" i="3"/>
  <c r="K2225" i="3"/>
  <c r="J2225" i="3"/>
  <c r="K1509" i="3"/>
  <c r="J1509" i="3"/>
  <c r="L3043" i="3"/>
  <c r="J3043" i="3"/>
  <c r="K1848" i="3"/>
  <c r="J1848" i="3"/>
  <c r="L3610" i="3"/>
  <c r="J3610" i="3"/>
  <c r="L2505" i="3"/>
  <c r="J2505" i="3"/>
  <c r="L4884" i="3"/>
  <c r="J4884" i="3"/>
  <c r="K3570" i="3"/>
  <c r="J3570" i="3"/>
  <c r="L2794" i="3"/>
  <c r="J2794" i="3"/>
  <c r="L1774" i="3"/>
  <c r="J1774" i="3"/>
  <c r="L2098" i="3"/>
  <c r="J2098" i="3"/>
  <c r="K3608" i="3"/>
  <c r="J3608" i="3"/>
  <c r="K4503" i="3"/>
  <c r="J4503" i="3"/>
  <c r="K570" i="3"/>
  <c r="J570" i="3"/>
  <c r="K103" i="3"/>
  <c r="J103" i="3"/>
  <c r="K4132" i="3"/>
  <c r="J4132" i="3"/>
  <c r="L982" i="3"/>
  <c r="J982" i="3"/>
  <c r="K3854" i="3"/>
  <c r="J3854" i="3"/>
  <c r="L1775" i="3"/>
  <c r="J1775" i="3"/>
  <c r="K501" i="3"/>
  <c r="J501" i="3"/>
  <c r="L3187" i="3"/>
  <c r="J3187" i="3"/>
  <c r="K3891" i="3"/>
  <c r="J3891" i="3"/>
  <c r="L4135" i="3"/>
  <c r="J4135" i="3"/>
  <c r="K3821" i="3"/>
  <c r="J3821" i="3"/>
  <c r="K4386" i="3"/>
  <c r="J4386" i="3"/>
  <c r="K1323" i="3"/>
  <c r="J1323" i="3"/>
  <c r="L3118" i="3"/>
  <c r="J3118" i="3"/>
  <c r="L283" i="3"/>
  <c r="J283" i="3"/>
  <c r="L2439" i="3"/>
  <c r="J2439" i="3"/>
  <c r="L402" i="3"/>
  <c r="J402" i="3"/>
  <c r="K3844" i="3"/>
  <c r="J3844" i="3"/>
  <c r="L2132" i="3"/>
  <c r="J2132" i="3"/>
  <c r="K1000" i="3"/>
  <c r="J1000" i="3"/>
  <c r="K4405" i="3"/>
  <c r="J4405" i="3"/>
  <c r="L4224" i="3"/>
  <c r="J4224" i="3"/>
  <c r="L2068" i="3"/>
  <c r="J2068" i="3"/>
  <c r="L3551" i="3"/>
  <c r="J3551" i="3"/>
  <c r="K3262" i="3"/>
  <c r="J3262" i="3"/>
  <c r="K4909" i="3"/>
  <c r="J4909" i="3"/>
  <c r="L1351" i="3"/>
  <c r="J1351" i="3"/>
  <c r="K2927" i="3"/>
  <c r="J2927" i="3"/>
  <c r="K1455" i="3"/>
  <c r="J1455" i="3"/>
  <c r="L66" i="3"/>
  <c r="J66" i="3"/>
  <c r="L4402" i="3"/>
  <c r="J4402" i="3"/>
  <c r="L2494" i="3"/>
  <c r="J2494" i="3"/>
  <c r="L1991" i="3"/>
  <c r="J1991" i="3"/>
  <c r="K1511" i="3"/>
  <c r="J1511" i="3"/>
  <c r="L1492" i="3"/>
  <c r="J1492" i="3"/>
  <c r="L3968" i="3"/>
  <c r="J3968" i="3"/>
  <c r="L4856" i="3"/>
  <c r="J4856" i="3"/>
  <c r="L3138" i="3"/>
  <c r="J3138" i="3"/>
  <c r="K887" i="3"/>
  <c r="J887" i="3"/>
  <c r="K136" i="3"/>
  <c r="J136" i="3"/>
  <c r="L2198" i="3"/>
  <c r="J2198" i="3"/>
  <c r="K4877" i="3"/>
  <c r="J4877" i="3"/>
  <c r="K2778" i="3"/>
  <c r="J2778" i="3"/>
  <c r="K3949" i="3"/>
  <c r="J3949" i="3"/>
  <c r="K5031" i="3"/>
  <c r="J5031" i="3"/>
  <c r="L3196" i="3"/>
  <c r="J3196" i="3"/>
  <c r="K4817" i="3"/>
  <c r="J4817" i="3"/>
  <c r="K3492" i="3"/>
  <c r="J3492" i="3"/>
  <c r="L4420" i="3"/>
  <c r="J4420" i="3"/>
  <c r="K3630" i="3"/>
  <c r="J3630" i="3"/>
  <c r="L676" i="3"/>
  <c r="J676" i="3"/>
  <c r="K4011" i="3"/>
  <c r="J4011" i="3"/>
  <c r="K241" i="3"/>
  <c r="J241" i="3"/>
  <c r="L2393" i="3"/>
  <c r="J2393" i="3"/>
  <c r="L4973" i="3"/>
  <c r="J4973" i="3"/>
  <c r="L3993" i="3"/>
  <c r="J3993" i="3"/>
  <c r="K1043" i="3"/>
  <c r="J1043" i="3"/>
  <c r="L2741" i="3"/>
  <c r="J2741" i="3"/>
  <c r="L3375" i="3"/>
  <c r="J3375" i="3"/>
  <c r="K2452" i="3"/>
  <c r="J2452" i="3"/>
  <c r="K2842" i="3"/>
  <c r="J2842" i="3"/>
  <c r="K4009" i="3"/>
  <c r="J4009" i="3"/>
  <c r="K4675" i="3"/>
  <c r="J4675" i="3"/>
  <c r="K3974" i="3"/>
  <c r="J3974" i="3"/>
  <c r="L2113" i="3"/>
  <c r="J2113" i="3"/>
  <c r="K923" i="3"/>
  <c r="J923" i="3"/>
  <c r="L1728" i="3"/>
  <c r="J1728" i="3"/>
  <c r="L1475" i="3"/>
  <c r="J1475" i="3"/>
  <c r="K1342" i="3"/>
  <c r="J1342" i="3"/>
  <c r="L1397" i="3"/>
  <c r="J1397" i="3"/>
  <c r="L3687" i="3"/>
  <c r="J3687" i="3"/>
  <c r="K1444" i="3"/>
  <c r="J1444" i="3"/>
  <c r="L842" i="3"/>
  <c r="J842" i="3"/>
  <c r="L4442" i="3"/>
  <c r="J4442" i="3"/>
  <c r="L4361" i="3"/>
  <c r="J4361" i="3"/>
  <c r="L2501" i="3"/>
  <c r="J2501" i="3"/>
  <c r="K4395" i="3"/>
  <c r="J4395" i="3"/>
  <c r="K3787" i="3"/>
  <c r="J3787" i="3"/>
  <c r="K780" i="3"/>
  <c r="J780" i="3"/>
  <c r="L4893" i="3"/>
  <c r="J4893" i="3"/>
  <c r="L1344" i="3"/>
  <c r="J1344" i="3"/>
  <c r="K3397" i="3"/>
  <c r="J3397" i="3"/>
  <c r="K467" i="3"/>
  <c r="J467" i="3"/>
  <c r="L3342" i="3"/>
  <c r="J3342" i="3"/>
  <c r="L2888" i="3"/>
  <c r="J2888" i="3"/>
  <c r="L809" i="3"/>
  <c r="J809" i="3"/>
  <c r="L4963" i="3"/>
  <c r="J4963" i="3"/>
  <c r="K601" i="3"/>
  <c r="J601" i="3"/>
  <c r="L486" i="3"/>
  <c r="J486" i="3"/>
  <c r="K179" i="3"/>
  <c r="J179" i="3"/>
  <c r="K4422" i="3"/>
  <c r="J4422" i="3"/>
  <c r="K1577" i="3"/>
  <c r="J1577" i="3"/>
  <c r="K643" i="3"/>
  <c r="J643" i="3"/>
  <c r="K3282" i="3"/>
  <c r="J3282" i="3"/>
  <c r="K4618" i="3"/>
  <c r="J4618" i="3"/>
  <c r="L4816" i="3"/>
  <c r="J4816" i="3"/>
  <c r="K4390" i="3"/>
  <c r="J4390" i="3"/>
  <c r="L3176" i="3"/>
  <c r="J3176" i="3"/>
  <c r="K3251" i="3"/>
  <c r="J3251" i="3"/>
  <c r="K1521" i="3"/>
  <c r="J1521" i="3"/>
  <c r="L3754" i="3"/>
  <c r="J3754" i="3"/>
  <c r="K1730" i="3"/>
  <c r="J1730" i="3"/>
  <c r="L1993" i="3"/>
  <c r="J1993" i="3"/>
  <c r="L2036" i="3"/>
  <c r="J2036" i="3"/>
  <c r="J1567" i="3"/>
  <c r="K1567" i="3"/>
  <c r="L3079" i="3"/>
  <c r="J3079" i="3"/>
  <c r="L3951" i="3"/>
  <c r="J3951" i="3"/>
  <c r="K889" i="3"/>
  <c r="J889" i="3"/>
  <c r="L1365" i="3"/>
  <c r="J1365" i="3"/>
  <c r="K4417" i="3"/>
  <c r="J4417" i="3"/>
  <c r="K964" i="3"/>
  <c r="J964" i="3"/>
  <c r="K1233" i="3"/>
  <c r="J1233" i="3"/>
  <c r="K2705" i="3"/>
  <c r="J2705" i="3"/>
  <c r="K4554" i="3"/>
  <c r="J4554" i="3"/>
  <c r="K81" i="3"/>
  <c r="J81" i="3"/>
  <c r="L226" i="3"/>
  <c r="J226" i="3"/>
  <c r="K3150" i="3"/>
  <c r="J3150" i="3"/>
  <c r="K1017" i="3"/>
  <c r="J1017" i="3"/>
  <c r="K4205" i="3"/>
  <c r="J4205" i="3"/>
  <c r="K1801" i="3"/>
  <c r="J1801" i="3"/>
  <c r="K4541" i="3"/>
  <c r="J4541" i="3"/>
  <c r="K4640" i="3"/>
  <c r="J4640" i="3"/>
  <c r="K3969" i="3"/>
  <c r="J3969" i="3"/>
  <c r="L3553" i="3"/>
  <c r="J3553" i="3"/>
  <c r="L4035" i="3"/>
  <c r="J4035" i="3"/>
  <c r="L4178" i="3"/>
  <c r="J4178" i="3"/>
  <c r="L1394" i="3"/>
  <c r="J1394" i="3"/>
  <c r="L2591" i="3"/>
  <c r="J2591" i="3"/>
  <c r="K5121" i="3"/>
  <c r="J5121" i="3"/>
  <c r="L1330" i="3"/>
  <c r="J1330" i="3"/>
  <c r="L691" i="3"/>
  <c r="J691" i="3"/>
  <c r="K1321" i="3"/>
  <c r="J1321" i="3"/>
  <c r="L4984" i="3"/>
  <c r="J4984" i="3"/>
  <c r="K3390" i="3"/>
  <c r="J3390" i="3"/>
  <c r="K3691" i="3"/>
  <c r="J3691" i="3"/>
  <c r="L2359" i="3"/>
  <c r="J2359" i="3"/>
  <c r="K2500" i="3"/>
  <c r="J2500" i="3"/>
  <c r="K2753" i="3"/>
  <c r="J2753" i="3"/>
  <c r="K1773" i="3"/>
  <c r="J1773" i="3"/>
  <c r="L5053" i="3"/>
  <c r="J5053" i="3"/>
  <c r="L4428" i="3"/>
  <c r="J4428" i="3"/>
  <c r="K4445" i="3"/>
  <c r="J4445" i="3"/>
  <c r="L1380" i="3"/>
  <c r="J1380" i="3"/>
  <c r="K2979" i="3"/>
  <c r="J2979" i="3"/>
  <c r="L4561" i="3"/>
  <c r="J4561" i="3"/>
  <c r="L4656" i="3"/>
  <c r="J4656" i="3"/>
  <c r="L2639" i="3"/>
  <c r="J2639" i="3"/>
  <c r="L3109" i="3"/>
  <c r="J3109" i="3"/>
  <c r="K3510" i="3"/>
  <c r="J3510" i="3"/>
  <c r="K3225" i="3"/>
  <c r="J3225" i="3"/>
  <c r="L3096" i="3"/>
  <c r="J3096" i="3"/>
  <c r="L1034" i="3"/>
  <c r="J1034" i="3"/>
  <c r="K321" i="3"/>
  <c r="J321" i="3"/>
  <c r="K2136" i="3"/>
  <c r="J2136" i="3"/>
  <c r="K4153" i="3"/>
  <c r="J4153" i="3"/>
  <c r="L3220" i="3"/>
  <c r="J3220" i="3"/>
  <c r="L3972" i="3"/>
  <c r="J3972" i="3"/>
  <c r="K4104" i="3"/>
  <c r="J4104" i="3"/>
  <c r="K4840" i="3"/>
  <c r="J4840" i="3"/>
  <c r="L3414" i="3"/>
  <c r="J3414" i="3"/>
  <c r="L993" i="3"/>
  <c r="J993" i="3"/>
  <c r="K4223" i="3"/>
  <c r="J4223" i="3"/>
  <c r="K3573" i="3"/>
  <c r="J3573" i="3"/>
  <c r="K2326" i="3"/>
  <c r="J2326" i="3"/>
  <c r="L322" i="3"/>
  <c r="J322" i="3"/>
  <c r="L2007" i="3"/>
  <c r="J2007" i="3"/>
  <c r="L5041" i="3"/>
  <c r="J5041" i="3"/>
  <c r="K754" i="3"/>
  <c r="J754" i="3"/>
  <c r="J773" i="3"/>
  <c r="K773" i="3"/>
  <c r="K999" i="3"/>
  <c r="J999" i="3"/>
  <c r="K266" i="3"/>
  <c r="J266" i="3"/>
  <c r="K1550" i="3"/>
  <c r="J1550" i="3"/>
  <c r="L3822" i="3"/>
  <c r="J3822" i="3"/>
  <c r="K1844" i="3"/>
  <c r="J1844" i="3"/>
  <c r="K4731" i="3"/>
  <c r="J4731" i="3"/>
  <c r="L3136" i="3"/>
  <c r="J3136" i="3"/>
  <c r="K555" i="3"/>
  <c r="J555" i="3"/>
  <c r="L877" i="3"/>
  <c r="J877" i="3"/>
  <c r="K2674" i="3"/>
  <c r="J2674" i="3"/>
  <c r="K759" i="3"/>
  <c r="J759" i="3"/>
  <c r="K4281" i="3"/>
  <c r="J4281" i="3"/>
  <c r="L1707" i="3"/>
  <c r="J1707" i="3"/>
  <c r="K567" i="3"/>
  <c r="J567" i="3"/>
  <c r="K1107" i="3"/>
  <c r="J1107" i="3"/>
  <c r="L4832" i="3"/>
  <c r="J4832" i="3"/>
  <c r="J3543" i="3"/>
  <c r="K3543" i="3"/>
  <c r="K3975" i="3"/>
  <c r="J3975" i="3"/>
  <c r="K1974" i="3"/>
  <c r="J1974" i="3"/>
  <c r="L4171" i="3"/>
  <c r="J4171" i="3"/>
  <c r="K1096" i="3"/>
  <c r="J1096" i="3"/>
  <c r="L531" i="3"/>
  <c r="J531" i="3"/>
  <c r="L3094" i="3"/>
  <c r="J3094" i="3"/>
  <c r="L715" i="3"/>
  <c r="J715" i="3"/>
  <c r="L3403" i="3"/>
  <c r="J3403" i="3"/>
  <c r="L2946" i="3"/>
  <c r="J2946" i="3"/>
  <c r="L4238" i="3"/>
  <c r="J4238" i="3"/>
  <c r="L918" i="3"/>
  <c r="J918" i="3"/>
  <c r="L2824" i="3"/>
  <c r="J2824" i="3"/>
  <c r="L5042" i="3"/>
  <c r="J5042" i="3"/>
  <c r="L4343" i="3"/>
  <c r="J4343" i="3"/>
  <c r="K5050" i="3"/>
  <c r="J5050" i="3"/>
  <c r="K1297" i="3"/>
  <c r="J1297" i="3"/>
  <c r="K2775" i="3"/>
  <c r="J2775" i="3"/>
  <c r="L4258" i="3"/>
  <c r="J4258" i="3"/>
  <c r="K4377" i="3"/>
  <c r="J4377" i="3"/>
  <c r="L1572" i="3"/>
  <c r="J1572" i="3"/>
  <c r="K4972" i="3"/>
  <c r="J4972" i="3"/>
  <c r="K487" i="3"/>
  <c r="J487" i="3"/>
  <c r="J4718" i="3"/>
  <c r="L4718" i="3"/>
  <c r="L4389" i="3"/>
  <c r="J4389" i="3"/>
  <c r="K3833" i="3"/>
  <c r="J3833" i="3"/>
  <c r="J3606" i="3"/>
  <c r="K3606" i="3"/>
  <c r="L4614" i="3"/>
  <c r="J4614" i="3"/>
  <c r="L980" i="3"/>
  <c r="J980" i="3"/>
  <c r="K525" i="3"/>
  <c r="J525" i="3"/>
  <c r="K500" i="3"/>
  <c r="J500" i="3"/>
  <c r="L997" i="3"/>
  <c r="J997" i="3"/>
  <c r="K991" i="3"/>
  <c r="J991" i="3"/>
  <c r="K2279" i="3"/>
  <c r="J2279" i="3"/>
  <c r="L2511" i="3"/>
  <c r="L3100" i="3"/>
  <c r="J3100" i="3"/>
  <c r="K2748" i="3"/>
  <c r="J2748" i="3"/>
  <c r="L4463" i="3"/>
  <c r="J4463" i="3"/>
  <c r="L2281" i="3"/>
  <c r="J2281" i="3"/>
  <c r="L1744" i="3"/>
  <c r="J1744" i="3"/>
  <c r="K881" i="3"/>
  <c r="J881" i="3"/>
  <c r="L1612" i="3"/>
  <c r="J1612" i="3"/>
  <c r="K4913" i="3"/>
  <c r="J4913" i="3"/>
  <c r="K1143" i="3"/>
  <c r="J1143" i="3"/>
  <c r="K5026" i="3"/>
  <c r="J5026" i="3"/>
  <c r="K3246" i="3"/>
  <c r="J3246" i="3"/>
  <c r="K73" i="3"/>
  <c r="J73" i="3"/>
  <c r="K556" i="3"/>
  <c r="J556" i="3"/>
  <c r="L3802" i="3"/>
  <c r="J3802" i="3"/>
  <c r="L3666" i="3"/>
  <c r="J3666" i="3"/>
  <c r="L602" i="3"/>
  <c r="J602" i="3"/>
  <c r="K936" i="3"/>
  <c r="J936" i="3"/>
  <c r="L1949" i="3"/>
  <c r="J1949" i="3"/>
  <c r="K1313" i="3"/>
  <c r="J1313" i="3"/>
  <c r="K4544" i="3"/>
  <c r="J4544" i="3"/>
  <c r="J3612" i="3"/>
  <c r="L3612" i="3"/>
  <c r="K3455" i="3"/>
  <c r="J3455" i="3"/>
  <c r="L3685" i="3"/>
  <c r="J3685" i="3"/>
  <c r="K1676" i="3"/>
  <c r="J1676" i="3"/>
  <c r="J872" i="3"/>
  <c r="L872" i="3"/>
  <c r="K3450" i="3"/>
  <c r="J3450" i="3"/>
  <c r="J4292" i="3"/>
  <c r="K4292" i="3"/>
  <c r="L143" i="3"/>
  <c r="J143" i="3"/>
  <c r="J2360" i="3"/>
  <c r="L2360" i="3"/>
  <c r="L1362" i="3"/>
  <c r="J1362" i="3"/>
  <c r="K1050" i="3"/>
  <c r="L4788" i="3"/>
  <c r="K4927" i="3"/>
  <c r="J4927" i="3"/>
  <c r="K2437" i="3"/>
  <c r="J2437" i="3"/>
  <c r="K3287" i="3"/>
  <c r="J3287" i="3"/>
  <c r="K4338" i="3"/>
  <c r="J4338" i="3"/>
  <c r="L2966" i="3"/>
  <c r="J2966" i="3"/>
  <c r="L4846" i="3"/>
  <c r="J4846" i="3"/>
  <c r="K3611" i="3"/>
  <c r="J3611" i="3"/>
  <c r="L3171" i="3"/>
  <c r="J3171" i="3"/>
  <c r="L2287" i="3"/>
  <c r="J2287" i="3"/>
  <c r="L1070" i="3"/>
  <c r="J1070" i="3"/>
  <c r="L2058" i="3"/>
  <c r="J2058" i="3"/>
  <c r="L4397" i="3"/>
  <c r="J4397" i="3"/>
  <c r="L3148" i="3"/>
  <c r="J3148" i="3"/>
  <c r="L3291" i="3"/>
  <c r="J3291" i="3"/>
  <c r="L4974" i="3"/>
  <c r="J4974" i="3"/>
  <c r="L3098" i="3"/>
  <c r="J3098" i="3"/>
  <c r="K3650" i="3"/>
  <c r="J3650" i="3"/>
  <c r="L1480" i="3"/>
  <c r="J1480" i="3"/>
  <c r="K2691" i="3"/>
  <c r="J2691" i="3"/>
  <c r="K3818" i="3"/>
  <c r="J3818" i="3"/>
  <c r="K4190" i="3"/>
  <c r="J4190" i="3"/>
  <c r="K2026" i="3"/>
  <c r="J2026" i="3"/>
  <c r="L1479" i="3"/>
  <c r="J1479" i="3"/>
  <c r="L1598" i="3"/>
  <c r="J1598" i="3"/>
  <c r="K4179" i="3"/>
  <c r="J4179" i="3"/>
  <c r="L3452" i="3"/>
  <c r="J3452" i="3"/>
  <c r="K3762" i="3"/>
  <c r="J3762" i="3"/>
  <c r="K3910" i="3"/>
  <c r="J3910" i="3"/>
  <c r="K903" i="3"/>
  <c r="J903" i="3"/>
  <c r="K3605" i="3"/>
  <c r="J3605" i="3"/>
  <c r="K1205" i="3"/>
  <c r="J1205" i="3"/>
  <c r="L2240" i="3"/>
  <c r="J2240" i="3"/>
  <c r="K4123" i="3"/>
  <c r="J4123" i="3"/>
  <c r="K1849" i="3"/>
  <c r="J1849" i="3"/>
  <c r="L4107" i="3"/>
  <c r="J4107" i="3"/>
  <c r="L4780" i="3"/>
  <c r="J4780" i="3"/>
  <c r="L3087" i="3"/>
  <c r="J3087" i="3"/>
  <c r="L4680" i="3"/>
  <c r="J4680" i="3"/>
  <c r="L788" i="3"/>
  <c r="J788" i="3"/>
  <c r="K1537" i="3"/>
  <c r="J1537" i="3"/>
  <c r="L4012" i="3"/>
  <c r="J4012" i="3"/>
  <c r="L2331" i="3"/>
  <c r="J2331" i="3"/>
  <c r="L3568" i="3"/>
  <c r="K1682" i="3"/>
  <c r="K3688" i="3"/>
  <c r="L2453" i="3"/>
  <c r="K1360" i="3"/>
  <c r="L3642" i="3"/>
  <c r="L3312" i="3"/>
  <c r="J3312" i="3"/>
  <c r="K4060" i="3"/>
  <c r="J4060" i="3"/>
  <c r="K3319" i="3"/>
  <c r="J3319" i="3"/>
  <c r="K2434" i="3"/>
  <c r="J2434" i="3"/>
  <c r="K1942" i="3"/>
  <c r="J1942" i="3"/>
  <c r="L2236" i="3"/>
  <c r="J2236" i="3"/>
  <c r="L3664" i="3"/>
  <c r="J3664" i="3"/>
  <c r="L3308" i="3"/>
  <c r="J3308" i="3"/>
  <c r="L4255" i="3"/>
  <c r="J4255" i="3"/>
  <c r="L1328" i="3"/>
  <c r="J1328" i="3"/>
  <c r="L3125" i="3"/>
  <c r="J3125" i="3"/>
  <c r="K3795" i="3"/>
  <c r="J3795" i="3"/>
  <c r="L4440" i="3"/>
  <c r="J4440" i="3"/>
  <c r="K4128" i="3"/>
  <c r="J4128" i="3"/>
  <c r="L4151" i="3"/>
  <c r="J4151" i="3"/>
  <c r="K524" i="3"/>
  <c r="J524" i="3"/>
  <c r="K4874" i="3"/>
  <c r="J4874" i="3"/>
  <c r="K855" i="3"/>
  <c r="J855" i="3"/>
  <c r="K3301" i="3"/>
  <c r="J3301" i="3"/>
  <c r="K3915" i="3"/>
  <c r="J3915" i="3"/>
  <c r="K3995" i="3"/>
  <c r="J3995" i="3"/>
  <c r="K4897" i="3"/>
  <c r="J4897" i="3"/>
  <c r="K1104" i="3"/>
  <c r="J1104" i="3"/>
  <c r="K2116" i="3"/>
  <c r="J2116" i="3"/>
  <c r="L3223" i="3"/>
  <c r="J3223" i="3"/>
  <c r="L2953" i="3"/>
  <c r="J2953" i="3"/>
  <c r="L1457" i="3"/>
  <c r="J1457" i="3"/>
  <c r="K1052" i="3"/>
  <c r="J1052" i="3"/>
  <c r="K4209" i="3"/>
  <c r="J4209" i="3"/>
  <c r="K1569" i="3"/>
  <c r="J1569" i="3"/>
  <c r="L2886" i="3"/>
  <c r="J2886" i="3"/>
  <c r="K2890" i="3"/>
  <c r="J2890" i="3"/>
  <c r="L426" i="3"/>
  <c r="J426" i="3"/>
  <c r="K2832" i="3"/>
  <c r="J2832" i="3"/>
  <c r="L3807" i="3"/>
  <c r="J3807" i="3"/>
  <c r="K3071" i="3"/>
  <c r="J3071" i="3"/>
  <c r="K3374" i="3"/>
  <c r="J3374" i="3"/>
  <c r="L577" i="3"/>
  <c r="J577" i="3"/>
  <c r="K1386" i="3"/>
  <c r="J1386" i="3"/>
  <c r="K1665" i="3"/>
  <c r="J1665" i="3"/>
  <c r="L4229" i="3"/>
  <c r="J4229" i="3"/>
  <c r="K3494" i="3"/>
  <c r="J3494" i="3"/>
  <c r="K2997" i="3"/>
  <c r="J2997" i="3"/>
  <c r="K4245" i="3"/>
  <c r="J4245" i="3"/>
  <c r="K4758" i="3"/>
  <c r="J4758" i="3"/>
  <c r="K4921" i="3"/>
  <c r="J4921" i="3"/>
  <c r="K2787" i="3"/>
  <c r="J2787" i="3"/>
  <c r="L3665" i="3"/>
  <c r="J3665" i="3"/>
  <c r="K2394" i="3"/>
  <c r="J2394" i="3"/>
  <c r="K4047" i="3"/>
  <c r="J4047" i="3"/>
  <c r="K1447" i="3"/>
  <c r="J1447" i="3"/>
  <c r="K1861" i="3"/>
  <c r="J1861" i="3"/>
  <c r="L2675" i="3"/>
  <c r="J2675" i="3"/>
  <c r="K1461" i="3"/>
  <c r="J1461" i="3"/>
  <c r="K760" i="3"/>
  <c r="J760" i="3"/>
  <c r="K4400" i="3"/>
  <c r="J4400" i="3"/>
  <c r="L4382" i="3"/>
  <c r="J4382" i="3"/>
  <c r="K4744" i="3"/>
  <c r="J4744" i="3"/>
  <c r="L987" i="3"/>
  <c r="J987" i="3"/>
  <c r="L1740" i="3"/>
  <c r="J1740" i="3"/>
  <c r="L741" i="3"/>
  <c r="J741" i="3"/>
  <c r="K4315" i="3"/>
  <c r="J4315" i="3"/>
  <c r="K2608" i="3"/>
  <c r="J2608" i="3"/>
  <c r="K2173" i="3"/>
  <c r="J2173" i="3"/>
  <c r="K2751" i="3"/>
  <c r="J2751" i="3"/>
  <c r="L810" i="3"/>
  <c r="J810" i="3"/>
  <c r="L2307" i="3"/>
  <c r="J2307" i="3"/>
  <c r="K2203" i="3"/>
  <c r="J2203" i="3"/>
  <c r="K2730" i="3"/>
  <c r="J2730" i="3"/>
  <c r="K1329" i="3"/>
  <c r="J1329" i="3"/>
  <c r="L4168" i="3"/>
  <c r="J4168" i="3"/>
  <c r="L2989" i="3"/>
  <c r="J2989" i="3"/>
  <c r="L1097" i="3"/>
  <c r="J1097" i="3"/>
  <c r="K3707" i="3"/>
  <c r="J3707" i="3"/>
  <c r="K4721" i="3"/>
  <c r="J4721" i="3"/>
  <c r="K598" i="3"/>
  <c r="J598" i="3"/>
  <c r="K3932" i="3"/>
  <c r="J3932" i="3"/>
  <c r="L785" i="3"/>
  <c r="J785" i="3"/>
  <c r="K4499" i="3"/>
  <c r="J4499" i="3"/>
  <c r="L2106" i="3"/>
  <c r="J2106" i="3"/>
  <c r="K4241" i="3"/>
  <c r="J4241" i="3"/>
  <c r="L3669" i="3"/>
  <c r="J3669" i="3"/>
  <c r="K2223" i="3"/>
  <c r="J2223" i="3"/>
  <c r="K1789" i="3"/>
  <c r="J1789" i="3"/>
  <c r="K2251" i="3"/>
  <c r="J2251" i="3"/>
  <c r="L3811" i="3"/>
  <c r="J3811" i="3"/>
  <c r="L3799" i="3"/>
  <c r="J3799" i="3"/>
  <c r="K1780" i="3"/>
  <c r="J1780" i="3"/>
  <c r="K34" i="3"/>
  <c r="J34" i="3"/>
  <c r="K372" i="3"/>
  <c r="J372" i="3"/>
  <c r="L2290" i="3"/>
  <c r="J2290" i="3"/>
  <c r="L4737" i="3"/>
  <c r="J4737" i="3"/>
  <c r="L1709" i="3"/>
  <c r="J1709" i="3"/>
  <c r="K3987" i="3"/>
  <c r="J3987" i="3"/>
  <c r="L1296" i="3"/>
  <c r="J1296" i="3"/>
  <c r="L1376" i="3"/>
  <c r="J1376" i="3"/>
  <c r="L3182" i="3"/>
  <c r="J3182" i="3"/>
  <c r="K193" i="3"/>
  <c r="J193" i="3"/>
  <c r="L713" i="3"/>
  <c r="J713" i="3"/>
  <c r="L736" i="3"/>
  <c r="J736" i="3"/>
  <c r="K3481" i="3"/>
  <c r="J3481" i="3"/>
  <c r="L3540" i="3"/>
  <c r="J3540" i="3"/>
  <c r="L2090" i="3"/>
  <c r="J2090" i="3"/>
  <c r="K2618" i="3"/>
  <c r="J2618" i="3"/>
  <c r="K2677" i="3"/>
  <c r="J2677" i="3"/>
  <c r="K1495" i="3"/>
  <c r="J1495" i="3"/>
  <c r="L305" i="3"/>
  <c r="J305" i="3"/>
  <c r="L3574" i="3"/>
  <c r="J3574" i="3"/>
  <c r="L2657" i="3"/>
  <c r="J2657" i="3"/>
  <c r="K4295" i="3"/>
  <c r="J4295" i="3"/>
  <c r="L4278" i="3"/>
  <c r="J4278" i="3"/>
  <c r="L3516" i="3"/>
  <c r="J3516" i="3"/>
  <c r="K4850" i="3"/>
  <c r="J4850" i="3"/>
  <c r="L2345" i="3"/>
  <c r="J2345" i="3"/>
  <c r="K2043" i="3"/>
  <c r="J2043" i="3"/>
  <c r="L2951" i="3"/>
  <c r="J2951" i="3"/>
  <c r="K4862" i="3"/>
  <c r="J4862" i="3"/>
  <c r="L4671" i="3"/>
  <c r="J4671" i="3"/>
  <c r="L1592" i="3"/>
  <c r="J1592" i="3"/>
  <c r="K2018" i="3"/>
  <c r="J2018" i="3"/>
  <c r="K3601" i="3"/>
  <c r="J3601" i="3"/>
  <c r="L408" i="3"/>
  <c r="J408" i="3"/>
  <c r="K1600" i="3"/>
  <c r="J1600" i="3"/>
  <c r="L1157" i="3"/>
  <c r="J1157" i="3"/>
  <c r="L281" i="3"/>
  <c r="J281" i="3"/>
  <c r="K1421" i="3"/>
  <c r="J1421" i="3"/>
  <c r="K854" i="3"/>
  <c r="J854" i="3"/>
  <c r="K4280" i="3"/>
  <c r="J4280" i="3"/>
  <c r="K178" i="3"/>
  <c r="J178" i="3"/>
  <c r="K4302" i="3"/>
  <c r="J4302" i="3"/>
  <c r="K3422" i="3"/>
  <c r="J3422" i="3"/>
  <c r="L3105" i="3"/>
  <c r="J3105" i="3"/>
  <c r="K4669" i="3"/>
  <c r="J4669" i="3"/>
  <c r="L1929" i="3"/>
  <c r="J1929" i="3"/>
  <c r="K3097" i="3"/>
  <c r="J3097" i="3"/>
  <c r="K3620" i="3"/>
  <c r="J3620" i="3"/>
  <c r="K4314" i="3"/>
  <c r="J4314" i="3"/>
  <c r="L3064" i="3"/>
  <c r="J3064" i="3"/>
  <c r="K2199" i="3"/>
  <c r="J2199" i="3"/>
  <c r="K4664" i="3"/>
  <c r="J4664" i="3"/>
  <c r="K3809" i="3"/>
  <c r="J3809" i="3"/>
  <c r="K2096" i="3"/>
  <c r="J2096" i="3"/>
  <c r="L1583" i="3"/>
  <c r="J1583" i="3"/>
  <c r="K3227" i="3"/>
  <c r="J3227" i="3"/>
  <c r="K4818" i="3"/>
  <c r="J4818" i="3"/>
  <c r="K3253" i="3"/>
  <c r="J3253" i="3"/>
  <c r="L3276" i="3"/>
  <c r="J3276" i="3"/>
  <c r="K3604" i="3"/>
  <c r="J3604" i="3"/>
  <c r="L2455" i="3"/>
  <c r="J2455" i="3"/>
  <c r="K28" i="3"/>
  <c r="J28" i="3"/>
  <c r="K3537" i="3"/>
  <c r="J3537" i="3"/>
  <c r="K2040" i="3"/>
  <c r="J2040" i="3"/>
  <c r="K4180" i="3"/>
  <c r="J4180" i="3"/>
  <c r="L4025" i="3"/>
  <c r="J4025" i="3"/>
  <c r="K286" i="3"/>
  <c r="J286" i="3"/>
  <c r="L4839" i="3"/>
  <c r="J4839" i="3"/>
  <c r="K4286" i="3"/>
  <c r="J4286" i="3"/>
  <c r="L4851" i="3"/>
  <c r="J4851" i="3"/>
  <c r="L4726" i="3"/>
  <c r="J4726" i="3"/>
  <c r="K1007" i="3"/>
  <c r="J1007" i="3"/>
  <c r="L1952" i="3"/>
  <c r="J1952" i="3"/>
  <c r="K2262" i="3"/>
  <c r="J2262" i="3"/>
  <c r="L3686" i="3"/>
  <c r="J3686" i="3"/>
  <c r="K257" i="3"/>
  <c r="J257" i="3"/>
  <c r="K3896" i="3"/>
  <c r="L1643" i="3"/>
  <c r="K4805" i="3"/>
  <c r="J4805" i="3"/>
  <c r="L3777" i="3"/>
  <c r="J3777" i="3"/>
  <c r="L4606" i="3"/>
  <c r="J4606" i="3"/>
  <c r="L4740" i="3"/>
  <c r="J4740" i="3"/>
  <c r="L1446" i="3"/>
  <c r="J1446" i="3"/>
  <c r="L803" i="3"/>
  <c r="J803" i="3"/>
  <c r="L1920" i="3"/>
  <c r="J1920" i="3"/>
  <c r="K1026" i="3"/>
  <c r="J1026" i="3"/>
  <c r="L709" i="3"/>
  <c r="J709" i="3"/>
  <c r="K1019" i="3"/>
  <c r="J1019" i="3"/>
  <c r="L4253" i="3"/>
  <c r="J4253" i="3"/>
  <c r="K1259" i="3"/>
  <c r="J1259" i="3"/>
  <c r="K4551" i="3"/>
  <c r="J4551" i="3"/>
  <c r="K4194" i="3"/>
  <c r="J4194" i="3"/>
  <c r="K638" i="3"/>
  <c r="J638" i="3"/>
  <c r="K4575" i="3"/>
  <c r="J4575" i="3"/>
  <c r="L4666" i="3"/>
  <c r="J4666" i="3"/>
  <c r="L3576" i="3"/>
  <c r="J3576" i="3"/>
  <c r="L2801" i="3"/>
  <c r="J2801" i="3"/>
  <c r="L5033" i="3"/>
  <c r="J5033" i="3"/>
  <c r="K2384" i="3"/>
  <c r="J2384" i="3"/>
  <c r="L2772" i="3"/>
  <c r="J2772" i="3"/>
  <c r="L4696" i="3"/>
  <c r="J4696" i="3"/>
  <c r="K688" i="3"/>
  <c r="J688" i="3"/>
  <c r="K1978" i="3"/>
  <c r="J1978" i="3"/>
  <c r="L4667" i="3"/>
  <c r="J4667" i="3"/>
  <c r="L2427" i="3"/>
  <c r="J2427" i="3"/>
  <c r="L708" i="3"/>
  <c r="J708" i="3"/>
  <c r="K4462" i="3"/>
  <c r="J4462" i="3"/>
  <c r="L3952" i="3"/>
  <c r="J3952" i="3"/>
  <c r="L3092" i="3"/>
  <c r="J3092" i="3"/>
  <c r="K2342" i="3"/>
  <c r="J2342" i="3"/>
  <c r="K4871" i="3"/>
  <c r="J4871" i="3"/>
  <c r="K417" i="3"/>
  <c r="J417" i="3"/>
  <c r="K2788" i="3"/>
  <c r="J2788" i="3"/>
  <c r="L3585" i="3"/>
  <c r="J3585" i="3"/>
  <c r="L2264" i="3"/>
  <c r="J2264" i="3"/>
  <c r="K863" i="3"/>
  <c r="J863" i="3"/>
  <c r="K4824" i="3"/>
  <c r="J4824" i="3"/>
  <c r="L3132" i="3"/>
  <c r="J3132" i="3"/>
  <c r="L2356" i="3"/>
  <c r="J2356" i="3"/>
  <c r="K2913" i="3"/>
  <c r="J2913" i="3"/>
  <c r="K4887" i="3"/>
  <c r="J4887" i="3"/>
  <c r="L3159" i="3"/>
  <c r="J3159" i="3"/>
  <c r="K3598" i="3"/>
  <c r="J3598" i="3"/>
  <c r="K3639" i="3"/>
  <c r="J3639" i="3"/>
  <c r="L3009" i="3"/>
  <c r="J3009" i="3"/>
  <c r="L1856" i="3"/>
  <c r="J1856" i="3"/>
  <c r="L2229" i="3"/>
  <c r="J2229" i="3"/>
  <c r="L1620" i="3"/>
  <c r="J1620" i="3"/>
  <c r="L2749" i="3"/>
  <c r="J2749" i="3"/>
  <c r="K4021" i="3"/>
  <c r="J4021" i="3"/>
  <c r="L3482" i="3"/>
  <c r="J3482" i="3"/>
  <c r="L2790" i="3"/>
  <c r="J2790" i="3"/>
  <c r="K3368" i="3"/>
  <c r="J3368" i="3"/>
  <c r="L1175" i="3"/>
  <c r="J1175" i="3"/>
  <c r="L1127" i="3"/>
  <c r="J1127" i="3"/>
  <c r="K2076" i="3"/>
  <c r="J2076" i="3"/>
  <c r="K244" i="3"/>
  <c r="J244" i="3"/>
  <c r="L3934" i="3"/>
  <c r="J3934" i="3"/>
  <c r="K3101" i="3"/>
  <c r="J3101" i="3"/>
  <c r="K4265" i="3"/>
  <c r="J4265" i="3"/>
  <c r="K1155" i="3"/>
  <c r="J1155" i="3"/>
  <c r="K2294" i="3"/>
  <c r="J2294" i="3"/>
  <c r="L1253" i="3"/>
  <c r="J1253" i="3"/>
  <c r="K1114" i="3"/>
  <c r="J1114" i="3"/>
  <c r="K3254" i="3"/>
  <c r="J3254" i="3"/>
  <c r="K1466" i="3"/>
  <c r="J1466" i="3"/>
  <c r="K5108" i="3"/>
  <c r="J5108" i="3"/>
  <c r="K2227" i="3"/>
  <c r="J2227" i="3"/>
  <c r="L4291" i="3"/>
  <c r="J4291" i="3"/>
  <c r="L2866" i="3"/>
  <c r="J2866" i="3"/>
  <c r="L2889" i="3"/>
  <c r="J2889" i="3"/>
  <c r="L2348" i="3"/>
  <c r="J2348" i="3"/>
  <c r="K2555" i="3"/>
  <c r="J2555" i="3"/>
  <c r="K1445" i="3"/>
  <c r="J1445" i="3"/>
  <c r="K4261" i="3"/>
  <c r="J4261" i="3"/>
  <c r="L4588" i="3"/>
  <c r="J4588" i="3"/>
  <c r="K3744" i="3"/>
  <c r="J3744" i="3"/>
  <c r="K3683" i="3"/>
  <c r="J3683" i="3"/>
  <c r="L3257" i="3"/>
  <c r="J3257" i="3"/>
  <c r="K2050" i="3"/>
  <c r="J2050" i="3"/>
  <c r="K3624" i="3"/>
  <c r="J3624" i="3"/>
  <c r="K4516" i="3"/>
  <c r="J4516" i="3"/>
  <c r="L922" i="3"/>
  <c r="J922" i="3"/>
  <c r="K4571" i="3"/>
  <c r="J4571" i="3"/>
  <c r="K834" i="3"/>
  <c r="J834" i="3"/>
  <c r="K3354" i="3"/>
  <c r="J3354" i="3"/>
  <c r="K1465" i="3"/>
  <c r="J1465" i="3"/>
  <c r="L2678" i="3"/>
  <c r="J2678" i="3"/>
  <c r="K2388" i="3"/>
  <c r="J2388" i="3"/>
  <c r="L3410" i="3"/>
  <c r="J3410" i="3"/>
  <c r="K3783" i="3"/>
  <c r="J3783" i="3"/>
  <c r="K196" i="3"/>
  <c r="J196" i="3"/>
  <c r="L4650" i="3"/>
  <c r="J4650" i="3"/>
  <c r="L1687" i="3"/>
  <c r="J1687" i="3"/>
  <c r="K3826" i="3"/>
  <c r="J3826" i="3"/>
  <c r="L228" i="3"/>
  <c r="J228" i="3"/>
  <c r="K783" i="3"/>
  <c r="J783" i="3"/>
  <c r="K4636" i="3"/>
  <c r="J4636" i="3"/>
  <c r="L898" i="3"/>
  <c r="J898" i="3"/>
  <c r="K2938" i="3"/>
  <c r="J2938" i="3"/>
  <c r="L2719" i="3"/>
  <c r="J2719" i="3"/>
  <c r="L1486" i="3"/>
  <c r="J1486" i="3"/>
  <c r="K2784" i="3"/>
  <c r="J2784" i="3"/>
  <c r="K3894" i="3"/>
  <c r="J3894" i="3"/>
  <c r="L3408" i="3"/>
  <c r="J3408" i="3"/>
  <c r="K782" i="3"/>
  <c r="J782" i="3"/>
  <c r="K649" i="3"/>
  <c r="J649" i="3"/>
  <c r="L3411" i="3"/>
  <c r="J3411" i="3"/>
  <c r="K2459" i="3"/>
  <c r="J2459" i="3"/>
  <c r="K2289" i="3"/>
  <c r="J2289" i="3"/>
  <c r="L1648" i="3"/>
  <c r="J1648" i="3"/>
  <c r="L974" i="3"/>
  <c r="J974" i="3"/>
  <c r="L4198" i="3"/>
  <c r="J4198" i="3"/>
  <c r="L3439" i="3"/>
  <c r="J3439" i="3"/>
  <c r="K1201" i="3"/>
  <c r="J1201" i="3"/>
  <c r="L3758" i="3"/>
  <c r="J3758" i="3"/>
  <c r="K723" i="3"/>
  <c r="J723" i="3"/>
  <c r="L3858" i="3"/>
  <c r="J3858" i="3"/>
  <c r="K1734" i="3"/>
  <c r="J1734" i="3"/>
  <c r="K1931" i="3"/>
  <c r="J1931" i="3"/>
  <c r="K1247" i="3"/>
  <c r="J1247" i="3"/>
  <c r="K1668" i="3"/>
  <c r="J1668" i="3"/>
  <c r="L5083" i="3"/>
  <c r="J5083" i="3"/>
  <c r="K3515" i="3"/>
  <c r="J3515" i="3"/>
  <c r="K3177" i="3"/>
  <c r="J3177" i="3"/>
  <c r="L2813" i="3"/>
  <c r="J2813" i="3"/>
  <c r="L2443" i="3"/>
  <c r="J2443" i="3"/>
  <c r="K3588" i="3"/>
  <c r="J3588" i="3"/>
  <c r="K4106" i="3"/>
  <c r="J4106" i="3"/>
  <c r="K5073" i="3"/>
  <c r="J5073" i="3"/>
  <c r="K4590" i="3"/>
  <c r="J4590" i="3"/>
  <c r="L4164" i="3"/>
  <c r="J4164" i="3"/>
  <c r="L4319" i="3"/>
  <c r="J4319" i="3"/>
  <c r="L961" i="3"/>
  <c r="J961" i="3"/>
  <c r="L1792" i="3"/>
  <c r="J1792" i="3"/>
  <c r="K4322" i="3"/>
  <c r="J4322" i="3"/>
  <c r="K3878" i="3"/>
  <c r="J3878" i="3"/>
  <c r="L2929" i="3"/>
  <c r="J2929" i="3"/>
  <c r="K145" i="3"/>
  <c r="J145" i="3"/>
  <c r="K3761" i="3"/>
  <c r="J3761" i="3"/>
  <c r="L1947" i="3"/>
  <c r="J1947" i="3"/>
  <c r="L2802" i="3"/>
  <c r="J2802" i="3"/>
  <c r="L74" i="3"/>
  <c r="J74" i="3"/>
  <c r="K3954" i="3"/>
  <c r="J3954" i="3"/>
  <c r="K4691" i="3"/>
  <c r="J4691" i="3"/>
  <c r="K4835" i="3"/>
  <c r="J4835" i="3"/>
  <c r="L4409" i="3"/>
  <c r="J4409" i="3"/>
  <c r="K680" i="3"/>
  <c r="J680" i="3"/>
  <c r="L5064" i="3"/>
  <c r="J5064" i="3"/>
  <c r="L1568" i="3"/>
  <c r="J1568" i="3"/>
  <c r="L373" i="3"/>
  <c r="J373" i="3"/>
  <c r="K1147" i="3"/>
  <c r="J1147" i="3"/>
  <c r="K3175" i="3"/>
  <c r="J3175" i="3"/>
  <c r="L88" i="3"/>
  <c r="J88" i="3"/>
  <c r="L830" i="3"/>
  <c r="J830" i="3"/>
  <c r="K4794" i="3"/>
  <c r="J4794" i="3"/>
  <c r="L3305" i="3"/>
  <c r="J3305" i="3"/>
  <c r="K4613" i="3"/>
  <c r="J4613" i="3"/>
  <c r="K4790" i="3"/>
  <c r="J4790" i="3"/>
  <c r="L1460" i="3"/>
  <c r="J1460" i="3"/>
  <c r="K5071" i="3"/>
  <c r="J5071" i="3"/>
  <c r="L3140" i="3"/>
  <c r="J3140" i="3"/>
  <c r="L3233" i="3"/>
  <c r="J3233" i="3"/>
  <c r="L4787" i="3"/>
  <c r="J4787" i="3"/>
  <c r="K1310" i="3"/>
  <c r="J1310" i="3"/>
  <c r="K4978" i="3"/>
  <c r="J4978" i="3"/>
  <c r="K4902" i="3"/>
  <c r="J4902" i="3"/>
  <c r="L1953" i="3"/>
  <c r="J1953" i="3"/>
  <c r="K4142" i="3"/>
  <c r="J4142" i="3"/>
  <c r="L5062" i="3"/>
  <c r="J5062" i="3"/>
  <c r="K574" i="3"/>
  <c r="J574" i="3"/>
  <c r="K2372" i="3"/>
  <c r="J2372" i="3"/>
  <c r="L2779" i="3"/>
  <c r="J2779" i="3"/>
  <c r="K622" i="3"/>
  <c r="J622" i="3"/>
  <c r="K1976" i="3"/>
  <c r="J1976" i="3"/>
  <c r="K2810" i="3"/>
  <c r="J2810" i="3"/>
  <c r="L1811" i="3"/>
  <c r="J1811" i="3"/>
  <c r="K1356" i="3"/>
  <c r="J1356" i="3"/>
  <c r="L3384" i="3"/>
  <c r="J3384" i="3"/>
  <c r="L1526" i="3"/>
  <c r="J1526" i="3"/>
  <c r="K4950" i="3"/>
  <c r="J4950" i="3"/>
  <c r="L3548" i="3"/>
  <c r="J3548" i="3"/>
  <c r="L2317" i="3"/>
  <c r="J2317" i="3"/>
  <c r="L133" i="3"/>
  <c r="J133" i="3"/>
  <c r="K114" i="3"/>
  <c r="J114" i="3"/>
  <c r="L4646" i="3"/>
  <c r="J4646" i="3"/>
  <c r="K2912" i="3"/>
  <c r="J2912" i="3"/>
  <c r="L2797" i="3"/>
  <c r="J2797" i="3"/>
  <c r="L2736" i="3"/>
  <c r="J2736" i="3"/>
  <c r="L391" i="3"/>
  <c r="J391" i="3"/>
  <c r="K2449" i="3"/>
  <c r="J2449" i="3"/>
  <c r="K3183" i="3"/>
  <c r="J3183" i="3"/>
  <c r="L4048" i="3"/>
  <c r="J4048" i="3"/>
  <c r="L4509" i="3"/>
  <c r="J4509" i="3"/>
  <c r="L3370" i="3"/>
  <c r="J3370" i="3"/>
  <c r="L4929" i="3"/>
  <c r="J4929" i="3"/>
  <c r="K665" i="3"/>
  <c r="J665" i="3"/>
  <c r="L4872" i="3"/>
  <c r="J4872" i="3"/>
  <c r="K412" i="3"/>
  <c r="J412" i="3"/>
  <c r="L4653" i="3"/>
  <c r="J4653" i="3"/>
  <c r="L4045" i="3"/>
  <c r="J4045" i="3"/>
  <c r="K1876" i="3"/>
  <c r="J1876" i="3"/>
  <c r="L3205" i="3"/>
  <c r="J3205" i="3"/>
  <c r="K1973" i="3"/>
  <c r="J1973" i="3"/>
  <c r="K3231" i="3"/>
  <c r="J3231" i="3"/>
  <c r="L3110" i="3"/>
  <c r="J3110" i="3"/>
  <c r="L1332" i="3"/>
  <c r="J1332" i="3"/>
  <c r="L4146" i="3"/>
  <c r="J4146" i="3"/>
  <c r="K4214" i="3"/>
  <c r="J4214" i="3"/>
  <c r="L3560" i="3"/>
  <c r="J3560" i="3"/>
  <c r="L3789" i="3"/>
  <c r="J3789" i="3"/>
  <c r="L703" i="3"/>
  <c r="J703" i="3"/>
  <c r="L2990" i="3"/>
  <c r="J2990" i="3"/>
  <c r="K4394" i="3"/>
  <c r="J4394" i="3"/>
  <c r="L2766" i="3"/>
  <c r="J2766" i="3"/>
  <c r="L661" i="3"/>
  <c r="J661" i="3"/>
  <c r="L1642" i="3"/>
  <c r="J1642" i="3"/>
  <c r="L3446" i="3"/>
  <c r="J3446" i="3"/>
  <c r="L2286" i="3"/>
  <c r="J2286" i="3"/>
  <c r="L822" i="3"/>
  <c r="J822" i="3"/>
  <c r="K1674" i="3"/>
  <c r="J1674" i="3"/>
  <c r="L3988" i="3"/>
  <c r="J3988" i="3"/>
  <c r="K848" i="3"/>
  <c r="J848" i="3"/>
  <c r="K4470" i="3"/>
  <c r="J4470" i="3"/>
  <c r="K2923" i="3"/>
  <c r="J2923" i="3"/>
  <c r="L2300" i="3"/>
  <c r="J2300" i="3"/>
  <c r="L2065" i="3"/>
  <c r="J2065" i="3"/>
  <c r="K1887" i="3"/>
  <c r="J1887" i="3"/>
  <c r="L5109" i="3"/>
  <c r="J5109" i="3"/>
  <c r="K3499" i="3"/>
  <c r="J3499" i="3"/>
  <c r="K1091" i="3"/>
  <c r="J1091" i="3"/>
  <c r="L506" i="3"/>
  <c r="J506" i="3"/>
  <c r="L2712" i="3"/>
  <c r="J2712" i="3"/>
  <c r="K2926" i="3"/>
  <c r="J2926" i="3"/>
  <c r="L586" i="3"/>
  <c r="J586" i="3"/>
  <c r="K2816" i="3"/>
  <c r="J2816" i="3"/>
  <c r="L3899" i="3"/>
  <c r="J3899" i="3"/>
  <c r="L2545" i="3"/>
  <c r="J2545" i="3"/>
  <c r="L3490" i="3"/>
  <c r="J3490" i="3"/>
  <c r="K3729" i="3"/>
  <c r="J3729" i="3"/>
  <c r="K5104" i="3"/>
  <c r="J5104" i="3"/>
  <c r="K2433" i="3"/>
  <c r="J2433" i="3"/>
  <c r="K2936" i="3"/>
  <c r="J2936" i="3"/>
  <c r="L4564" i="3"/>
  <c r="J4564" i="3"/>
  <c r="L2314" i="3"/>
  <c r="J2314" i="3"/>
  <c r="L3865" i="3"/>
  <c r="J3865" i="3"/>
  <c r="L2502" i="3"/>
  <c r="J2502" i="3"/>
  <c r="L549" i="3"/>
  <c r="J549" i="3"/>
  <c r="K1099" i="3"/>
  <c r="J1099" i="3"/>
  <c r="K4783" i="3"/>
  <c r="J4783" i="3"/>
  <c r="K1443" i="3"/>
  <c r="J1443" i="3"/>
  <c r="L1220" i="3"/>
  <c r="J1220" i="3"/>
  <c r="L4408" i="3"/>
  <c r="J4408" i="3"/>
  <c r="L3652" i="3"/>
  <c r="J3652" i="3"/>
  <c r="K344" i="3"/>
  <c r="J344" i="3"/>
  <c r="K4924" i="3"/>
  <c r="J4924" i="3"/>
  <c r="L2260" i="3"/>
  <c r="J2260" i="3"/>
  <c r="L214" i="3"/>
  <c r="J214" i="3"/>
  <c r="K3003" i="3"/>
  <c r="J3003" i="3"/>
  <c r="K1028" i="3"/>
  <c r="J1028" i="3"/>
  <c r="K3834" i="3"/>
  <c r="J3834" i="3"/>
  <c r="L2796" i="3"/>
  <c r="K1684" i="3"/>
  <c r="J1684" i="3"/>
  <c r="K4243" i="3"/>
  <c r="J4243" i="3"/>
  <c r="L1601" i="3"/>
  <c r="J1601" i="3"/>
  <c r="L1984" i="3"/>
  <c r="J1984" i="3"/>
  <c r="L2101" i="3"/>
  <c r="J2101" i="3"/>
  <c r="L3120" i="3"/>
  <c r="J3120" i="3"/>
  <c r="L4943" i="3"/>
  <c r="J4943" i="3"/>
  <c r="L5081" i="3"/>
  <c r="J5081" i="3"/>
  <c r="K4759" i="3"/>
  <c r="J4759" i="3"/>
  <c r="K4778" i="3"/>
  <c r="J4778" i="3"/>
  <c r="L2684" i="3"/>
  <c r="J2684" i="3"/>
  <c r="K641" i="3"/>
  <c r="J641" i="3"/>
  <c r="K75" i="3"/>
  <c r="J75" i="3"/>
  <c r="L2668" i="3"/>
  <c r="J2668" i="3"/>
  <c r="L2084" i="3"/>
  <c r="J2084" i="3"/>
  <c r="K3214" i="3"/>
  <c r="J3214" i="3"/>
  <c r="L2234" i="3"/>
  <c r="J2234" i="3"/>
  <c r="L515" i="3"/>
  <c r="J515" i="3"/>
  <c r="K1753" i="3"/>
  <c r="J1753" i="3"/>
  <c r="L355" i="3"/>
  <c r="J355" i="3"/>
  <c r="L875" i="3"/>
  <c r="J875" i="3"/>
  <c r="L3739" i="3"/>
  <c r="J3739" i="3"/>
  <c r="K3971" i="3"/>
  <c r="J3971" i="3"/>
  <c r="L3940" i="3"/>
  <c r="J3940" i="3"/>
  <c r="K3556" i="3"/>
  <c r="J3556" i="3"/>
  <c r="K2298" i="3"/>
  <c r="J2298" i="3"/>
  <c r="L4037" i="3"/>
  <c r="J4037" i="3"/>
  <c r="L4027" i="3"/>
  <c r="J4027" i="3"/>
  <c r="K519" i="3"/>
  <c r="J519" i="3"/>
  <c r="K2117" i="3"/>
  <c r="J2117" i="3"/>
  <c r="L4982" i="3"/>
  <c r="J4982" i="3"/>
  <c r="K4195" i="3"/>
  <c r="J4195" i="3"/>
  <c r="L910" i="3"/>
  <c r="J910" i="3"/>
  <c r="L3066" i="3"/>
  <c r="J3066" i="3"/>
  <c r="K2599" i="3"/>
  <c r="J2599" i="3"/>
  <c r="K1552" i="3"/>
  <c r="J1552" i="3"/>
  <c r="L4789" i="3"/>
  <c r="J4789" i="3"/>
  <c r="L80" i="3"/>
  <c r="J80" i="3"/>
  <c r="L3569" i="3"/>
  <c r="J3569" i="3"/>
  <c r="L1261" i="3"/>
  <c r="J1261" i="3"/>
  <c r="L3992" i="3"/>
  <c r="J3992" i="3"/>
  <c r="K976" i="3"/>
  <c r="J976" i="3"/>
  <c r="K664" i="3"/>
  <c r="J664" i="3"/>
  <c r="L3562" i="3"/>
  <c r="J3562" i="3"/>
  <c r="K656" i="3"/>
  <c r="J656" i="3"/>
  <c r="L4976" i="3"/>
  <c r="J4976" i="3"/>
  <c r="K2793" i="3"/>
  <c r="J2793" i="3"/>
  <c r="L490" i="3"/>
  <c r="J490" i="3"/>
  <c r="L453" i="3"/>
  <c r="J453" i="3"/>
  <c r="L2385" i="3"/>
  <c r="J2385" i="3"/>
  <c r="K3756" i="3"/>
  <c r="J3756" i="3"/>
  <c r="L1738" i="3"/>
  <c r="J1738" i="3"/>
  <c r="K4690" i="3"/>
  <c r="J4690" i="3"/>
  <c r="K4848" i="3"/>
  <c r="J4848" i="3"/>
  <c r="K2742" i="3"/>
  <c r="J2742" i="3"/>
  <c r="K4703" i="3"/>
  <c r="J4703" i="3"/>
  <c r="L5090" i="3"/>
  <c r="J5090" i="3"/>
  <c r="K1987" i="3"/>
  <c r="J1987" i="3"/>
  <c r="K4881" i="3"/>
  <c r="J4881" i="3"/>
  <c r="L763" i="3"/>
  <c r="J763" i="3"/>
  <c r="K4481" i="3"/>
  <c r="J4481" i="3"/>
  <c r="K3093" i="3"/>
  <c r="J3093" i="3"/>
  <c r="L2752" i="3"/>
  <c r="J2752" i="3"/>
  <c r="L4697" i="3"/>
  <c r="J4697" i="3"/>
  <c r="L3990" i="3"/>
  <c r="K4555" i="3"/>
  <c r="K2019" i="3"/>
  <c r="L768" i="3"/>
  <c r="L2618" i="3"/>
  <c r="L802" i="3"/>
  <c r="K2255" i="3"/>
  <c r="L2906" i="3"/>
  <c r="L3304" i="3"/>
  <c r="K84" i="3"/>
  <c r="L3874" i="3"/>
  <c r="L500" i="3"/>
  <c r="L1712" i="3"/>
  <c r="K1712" i="3"/>
  <c r="K4458" i="3"/>
  <c r="L4458" i="3"/>
  <c r="L4232" i="3"/>
  <c r="K1175" i="3"/>
  <c r="L118" i="3"/>
  <c r="K118" i="3"/>
  <c r="K3730" i="3"/>
  <c r="L3730" i="3"/>
  <c r="K1361" i="3"/>
  <c r="L1361" i="3"/>
  <c r="K1643" i="3"/>
  <c r="L3695" i="3"/>
  <c r="K4699" i="3"/>
  <c r="L2056" i="3"/>
  <c r="K2986" i="3"/>
  <c r="L3190" i="3"/>
  <c r="K3190" i="3"/>
  <c r="K650" i="3"/>
  <c r="L650" i="3"/>
  <c r="L4111" i="3"/>
  <c r="L2437" i="3"/>
  <c r="K2310" i="3"/>
  <c r="L2777" i="3"/>
  <c r="K2797" i="3"/>
  <c r="K3808" i="3"/>
  <c r="L3808" i="3"/>
  <c r="L3814" i="3"/>
  <c r="L4555" i="3"/>
  <c r="K475" i="3"/>
  <c r="K861" i="3"/>
  <c r="L958" i="3"/>
  <c r="L923" i="3"/>
  <c r="L2298" i="3"/>
  <c r="L759" i="3"/>
  <c r="L2324" i="3"/>
  <c r="K2324" i="3"/>
  <c r="L5073" i="3"/>
  <c r="K4036" i="3"/>
  <c r="L4036" i="3"/>
  <c r="K281" i="3"/>
  <c r="K2287" i="3"/>
  <c r="K2391" i="3"/>
  <c r="L4162" i="3"/>
  <c r="L3003" i="3"/>
  <c r="K4982" i="3"/>
  <c r="L4245" i="3"/>
  <c r="K1400" i="3"/>
  <c r="L1313" i="3"/>
  <c r="L1334" i="3"/>
  <c r="K133" i="3"/>
  <c r="K4272" i="3"/>
  <c r="K577" i="3"/>
  <c r="L3422" i="3"/>
  <c r="K1528" i="3"/>
  <c r="L639" i="3"/>
  <c r="L1876" i="3"/>
  <c r="L416" i="3"/>
  <c r="K647" i="3"/>
  <c r="K803" i="3"/>
  <c r="L3630" i="3"/>
  <c r="L855" i="3"/>
  <c r="L2386" i="3"/>
  <c r="K3299" i="3"/>
  <c r="K1696" i="3"/>
  <c r="K1634" i="3"/>
  <c r="L1387" i="3"/>
  <c r="L5003" i="3"/>
  <c r="K4943" i="3"/>
  <c r="K4588" i="3"/>
  <c r="L1810" i="3"/>
  <c r="L1028" i="3"/>
  <c r="L425" i="3"/>
  <c r="K1659" i="3"/>
  <c r="L1449" i="3"/>
  <c r="L638" i="3"/>
  <c r="K1506" i="3"/>
  <c r="L3590" i="3"/>
  <c r="K322" i="3"/>
  <c r="L2388" i="3"/>
  <c r="L3135" i="3"/>
  <c r="L3954" i="3"/>
  <c r="K785" i="3"/>
  <c r="K2130" i="3"/>
  <c r="K3564" i="3"/>
  <c r="K3420" i="3"/>
  <c r="L1432" i="3"/>
  <c r="L4648" i="3"/>
  <c r="K2876" i="3"/>
  <c r="L1050" i="3"/>
  <c r="L881" i="3"/>
  <c r="K4540" i="3"/>
  <c r="K2107" i="3"/>
  <c r="K4304" i="3"/>
  <c r="L5000" i="3"/>
  <c r="K3505" i="3"/>
  <c r="L4792" i="3"/>
  <c r="K3529" i="3"/>
  <c r="K961" i="3"/>
  <c r="K3812" i="3"/>
  <c r="L5071" i="3"/>
  <c r="L4383" i="3"/>
  <c r="K4650" i="3"/>
  <c r="K705" i="3"/>
  <c r="L1026" i="3"/>
  <c r="L2805" i="3"/>
  <c r="L5114" i="3"/>
  <c r="L4651" i="3"/>
  <c r="K3490" i="3"/>
  <c r="K1866" i="3"/>
  <c r="K2229" i="3"/>
  <c r="K4147" i="3"/>
  <c r="L1247" i="3"/>
  <c r="L571" i="3"/>
  <c r="L1773" i="3"/>
  <c r="K1709" i="3"/>
  <c r="K1608" i="3"/>
  <c r="L333" i="3"/>
  <c r="K1568" i="3"/>
  <c r="L796" i="3"/>
  <c r="K330" i="3"/>
  <c r="L4824" i="3"/>
  <c r="L3744" i="3"/>
  <c r="L4516" i="3"/>
  <c r="K1458" i="3"/>
  <c r="K3794" i="3"/>
  <c r="L1717" i="3"/>
  <c r="K1738" i="3"/>
  <c r="L4491" i="3"/>
  <c r="L512" i="3"/>
  <c r="L2793" i="3"/>
  <c r="L945" i="3"/>
  <c r="K3425" i="3"/>
  <c r="L1443" i="3"/>
  <c r="L1801" i="3"/>
  <c r="L4820" i="3"/>
  <c r="K2041" i="3"/>
  <c r="L2748" i="3"/>
  <c r="K1344" i="3"/>
  <c r="K4934" i="3"/>
  <c r="K4097" i="3"/>
  <c r="K4022" i="3"/>
  <c r="K879" i="3"/>
  <c r="K2749" i="3"/>
  <c r="L2322" i="3"/>
  <c r="L1631" i="3"/>
  <c r="K2557" i="3"/>
  <c r="K474" i="3"/>
  <c r="K3104" i="3"/>
  <c r="K3138" i="3"/>
  <c r="K4436" i="3"/>
  <c r="L4773" i="3"/>
  <c r="K4788" i="3"/>
  <c r="K586" i="3"/>
  <c r="L1126" i="3"/>
  <c r="L4021" i="3"/>
  <c r="L1577" i="3"/>
  <c r="K890" i="3"/>
  <c r="K515" i="3"/>
  <c r="L863" i="3"/>
  <c r="K3968" i="3"/>
  <c r="K1189" i="3"/>
  <c r="L570" i="3"/>
  <c r="L4841" i="3"/>
  <c r="L2363" i="3"/>
  <c r="L3226" i="3"/>
  <c r="L103" i="3"/>
  <c r="L3966" i="3"/>
  <c r="L4124" i="3"/>
  <c r="K910" i="3"/>
  <c r="K3577" i="3"/>
  <c r="K236" i="3"/>
  <c r="L2727" i="3"/>
  <c r="L962" i="3"/>
  <c r="K1229" i="3"/>
  <c r="L791" i="3"/>
  <c r="L4600" i="3"/>
  <c r="K3090" i="3"/>
  <c r="L179" i="3"/>
  <c r="K2285" i="3"/>
  <c r="K1351" i="3"/>
  <c r="L1043" i="3"/>
  <c r="L848" i="3"/>
  <c r="K661" i="3"/>
  <c r="K96" i="3"/>
  <c r="L3723" i="3"/>
  <c r="K3806" i="3"/>
  <c r="L1974" i="3"/>
  <c r="K99" i="3"/>
  <c r="L3028" i="3"/>
  <c r="L2691" i="3"/>
  <c r="L2018" i="3"/>
  <c r="K214" i="3"/>
  <c r="K1920" i="3"/>
  <c r="K736" i="3"/>
  <c r="K2804" i="3"/>
  <c r="K426" i="3"/>
  <c r="K762" i="3"/>
  <c r="L1511" i="3"/>
  <c r="K3478" i="3"/>
  <c r="K5044" i="3"/>
  <c r="L4263" i="3"/>
  <c r="K3682" i="3"/>
  <c r="K1601" i="3"/>
  <c r="L3606" i="3"/>
  <c r="K4238" i="3"/>
  <c r="K627" i="3"/>
  <c r="L5030" i="3"/>
  <c r="L3894" i="3"/>
  <c r="K2147" i="3"/>
  <c r="L4551" i="3"/>
  <c r="K3257" i="3"/>
  <c r="K1545" i="3"/>
  <c r="K3960" i="3"/>
  <c r="L3262" i="3"/>
  <c r="L1814" i="3"/>
  <c r="K3786" i="3"/>
  <c r="K4866" i="3"/>
  <c r="K4667" i="3"/>
  <c r="K4740" i="3"/>
  <c r="K1754" i="3"/>
  <c r="L889" i="3"/>
  <c r="K376" i="3"/>
  <c r="L740" i="3"/>
  <c r="L4006" i="3"/>
  <c r="K1343" i="3"/>
  <c r="K1036" i="3"/>
  <c r="K4637" i="3"/>
  <c r="L396" i="3"/>
  <c r="L1386" i="3"/>
  <c r="L3556" i="3"/>
  <c r="K1722" i="3"/>
  <c r="K3858" i="3"/>
  <c r="K1941" i="3"/>
  <c r="L710" i="3"/>
  <c r="K3965" i="3"/>
  <c r="K1331" i="3"/>
  <c r="L2602" i="3"/>
  <c r="L1477" i="3"/>
  <c r="K4563" i="3"/>
  <c r="L3995" i="3"/>
  <c r="L4091" i="3"/>
  <c r="L3570" i="3"/>
  <c r="K3220" i="3"/>
  <c r="K3568" i="3"/>
  <c r="K456" i="3"/>
  <c r="L2902" i="3"/>
  <c r="L4848" i="3"/>
  <c r="L1905" i="3"/>
  <c r="L2870" i="3"/>
  <c r="L4571" i="3"/>
  <c r="K490" i="3"/>
  <c r="L2674" i="3"/>
  <c r="K4810" i="3"/>
  <c r="L4315" i="3"/>
  <c r="K3456" i="3"/>
  <c r="K2246" i="3"/>
  <c r="K283" i="3"/>
  <c r="L1632" i="3"/>
  <c r="K1707" i="3"/>
  <c r="L878" i="3"/>
  <c r="L2677" i="3"/>
  <c r="L3735" i="3"/>
  <c r="L1466" i="3"/>
  <c r="K4397" i="3"/>
  <c r="K74" i="3"/>
  <c r="K1468" i="3"/>
  <c r="K355" i="3"/>
  <c r="L1107" i="3"/>
  <c r="K2823" i="3"/>
  <c r="K4008" i="3"/>
  <c r="L417" i="3"/>
  <c r="L4703" i="3"/>
  <c r="K2552" i="3"/>
  <c r="L2734" i="3"/>
  <c r="K3221" i="3"/>
  <c r="K3561" i="3"/>
  <c r="L3083" i="3"/>
  <c r="L1789" i="3"/>
  <c r="L4599" i="3"/>
  <c r="K3666" i="3"/>
  <c r="L2111" i="3"/>
  <c r="L1618" i="3"/>
  <c r="L1342" i="3"/>
  <c r="K1775" i="3"/>
  <c r="K4543" i="3"/>
  <c r="L1323" i="3"/>
  <c r="K4056" i="3"/>
  <c r="K1365" i="3"/>
  <c r="L2778" i="3"/>
  <c r="L1110" i="3"/>
  <c r="L3620" i="3"/>
  <c r="L1451" i="3"/>
  <c r="K1518" i="3"/>
  <c r="L2816" i="3"/>
  <c r="L3354" i="3"/>
  <c r="L412" i="3"/>
  <c r="K779" i="3"/>
  <c r="K3642" i="3"/>
  <c r="K2281" i="3"/>
  <c r="K3181" i="3"/>
  <c r="K1481" i="3"/>
  <c r="K4549" i="3"/>
  <c r="L3038" i="3"/>
  <c r="L1833" i="3"/>
  <c r="L2342" i="3"/>
  <c r="L1573" i="3"/>
  <c r="L1142" i="3"/>
  <c r="K1505" i="3"/>
  <c r="L4481" i="3"/>
  <c r="K4431" i="3"/>
  <c r="L3282" i="3"/>
  <c r="K1220" i="3"/>
  <c r="L1780" i="3"/>
  <c r="K1823" i="3"/>
  <c r="L1455" i="3"/>
  <c r="K3025" i="3"/>
  <c r="L4765" i="3"/>
  <c r="L4794" i="3"/>
  <c r="L665" i="3"/>
  <c r="K2712" i="3"/>
  <c r="L780" i="3"/>
  <c r="L641" i="3"/>
  <c r="K3399" i="3"/>
  <c r="L649" i="3"/>
  <c r="K3647" i="3"/>
  <c r="K3665" i="3"/>
  <c r="L882" i="3"/>
  <c r="L658" i="3"/>
  <c r="L3355" i="3"/>
  <c r="L1676" i="3"/>
  <c r="K877" i="3"/>
  <c r="L4079" i="3"/>
  <c r="K3311" i="3"/>
  <c r="K4151" i="3"/>
  <c r="K392" i="3"/>
  <c r="K3827" i="3"/>
  <c r="K2098" i="3"/>
  <c r="L251" i="3"/>
  <c r="L1546" i="3"/>
  <c r="L4337" i="3"/>
  <c r="K4084" i="3"/>
  <c r="L2955" i="3"/>
  <c r="L5051" i="3"/>
  <c r="K2331" i="3"/>
  <c r="K3662" i="3"/>
  <c r="K2006" i="3"/>
  <c r="K265" i="3"/>
  <c r="K1362" i="3"/>
  <c r="L2788" i="3"/>
  <c r="L4103" i="3"/>
  <c r="K5054" i="3"/>
  <c r="K1819" i="3"/>
  <c r="L3906" i="3"/>
  <c r="L4904" i="3"/>
  <c r="L2663" i="3"/>
  <c r="K4145" i="3"/>
  <c r="L4751" i="3"/>
  <c r="L4897" i="3"/>
  <c r="K3948" i="3"/>
  <c r="L524" i="3"/>
  <c r="L4928" i="3"/>
  <c r="K2345" i="3"/>
  <c r="L3193" i="3"/>
  <c r="L2038" i="3"/>
  <c r="L2019" i="3"/>
  <c r="L2413" i="3"/>
  <c r="K2290" i="3"/>
  <c r="K4557" i="3"/>
  <c r="K2393" i="3"/>
  <c r="K1984" i="3"/>
  <c r="L2241" i="3"/>
  <c r="L2043" i="3"/>
  <c r="L81" i="3"/>
  <c r="L3801" i="3"/>
  <c r="K2760" i="3"/>
  <c r="K4813" i="3"/>
  <c r="L3611" i="3"/>
  <c r="K2198" i="3"/>
  <c r="K4038" i="3"/>
  <c r="L4640" i="3"/>
  <c r="L3231" i="3"/>
  <c r="L811" i="3"/>
  <c r="L4730" i="3"/>
  <c r="L1682" i="3"/>
  <c r="L2326" i="3"/>
  <c r="K4193" i="3"/>
  <c r="K3669" i="3"/>
  <c r="K3664" i="3"/>
  <c r="K4504" i="3"/>
  <c r="L4694" i="3"/>
  <c r="K1610" i="3"/>
  <c r="L3809" i="3"/>
  <c r="L1521" i="3"/>
  <c r="K3147" i="3"/>
  <c r="K3410" i="3"/>
  <c r="K5124" i="3"/>
  <c r="K2780" i="3"/>
  <c r="K4343" i="3"/>
  <c r="K3777" i="3"/>
  <c r="L493" i="3"/>
  <c r="L4524" i="3"/>
  <c r="K4049" i="3"/>
  <c r="L2880" i="3"/>
  <c r="L1544" i="3"/>
  <c r="K4154" i="3"/>
  <c r="L3010" i="3"/>
  <c r="L1623" i="3"/>
  <c r="K2989" i="3"/>
  <c r="K4606" i="3"/>
  <c r="K2843" i="3"/>
  <c r="L555" i="3"/>
  <c r="K1088" i="3"/>
  <c r="L1445" i="3"/>
  <c r="K549" i="3"/>
  <c r="L1363" i="3"/>
  <c r="K2736" i="3"/>
  <c r="L3480" i="3"/>
  <c r="K540" i="3"/>
  <c r="L4080" i="3"/>
  <c r="K1909" i="3"/>
  <c r="K4919" i="3"/>
  <c r="K3405" i="3"/>
  <c r="L3405" i="3"/>
  <c r="K3330" i="3"/>
  <c r="L3330" i="3"/>
  <c r="L3511" i="3"/>
  <c r="K3511" i="3"/>
  <c r="K151" i="3"/>
  <c r="L151" i="3"/>
  <c r="K1470" i="3"/>
  <c r="L1470" i="3"/>
  <c r="L422" i="3"/>
  <c r="K422" i="3"/>
  <c r="L2899" i="3"/>
  <c r="K2899" i="3"/>
  <c r="L2075" i="3"/>
  <c r="K2075" i="3"/>
  <c r="L1914" i="3"/>
  <c r="K1914" i="3"/>
  <c r="K1188" i="3"/>
  <c r="L1188" i="3"/>
  <c r="K1921" i="3"/>
  <c r="L1921" i="3"/>
  <c r="L5020" i="3"/>
  <c r="K5020" i="3"/>
  <c r="K29" i="3"/>
  <c r="L29" i="3"/>
  <c r="K404" i="3"/>
  <c r="L404" i="3"/>
  <c r="L499" i="3"/>
  <c r="K499" i="3"/>
  <c r="L4762" i="3"/>
  <c r="K4762" i="3"/>
  <c r="L4654" i="3"/>
  <c r="K3269" i="3"/>
  <c r="L20" i="3"/>
  <c r="K20" i="3"/>
  <c r="K2059" i="3"/>
  <c r="L2059" i="3"/>
  <c r="L4348" i="3"/>
  <c r="K4348" i="3"/>
  <c r="K1176" i="3"/>
  <c r="L1176" i="3"/>
  <c r="L2081" i="3"/>
  <c r="K2081" i="3"/>
  <c r="L2827" i="3"/>
  <c r="K2827" i="3"/>
  <c r="K3259" i="3"/>
  <c r="L3259" i="3"/>
  <c r="L2144" i="3"/>
  <c r="K2144" i="3"/>
  <c r="L2319" i="3"/>
  <c r="K2319" i="3"/>
  <c r="K645" i="3"/>
  <c r="L645" i="3"/>
  <c r="L2666" i="3"/>
  <c r="K2666" i="3"/>
  <c r="K1988" i="3"/>
  <c r="L1988" i="3"/>
  <c r="K2667" i="3"/>
  <c r="L2667" i="3"/>
  <c r="L4267" i="3"/>
  <c r="K4267" i="3"/>
  <c r="K522" i="3"/>
  <c r="L522" i="3"/>
  <c r="K1901" i="3"/>
  <c r="L1901" i="3"/>
  <c r="L3461" i="3"/>
  <c r="K3461" i="3"/>
  <c r="L4128" i="3"/>
  <c r="K3784" i="3"/>
  <c r="L4778" i="3"/>
  <c r="L750" i="3"/>
  <c r="K2243" i="3"/>
  <c r="K1446" i="3"/>
  <c r="K2244" i="3"/>
  <c r="L2244" i="3"/>
  <c r="L3742" i="3"/>
  <c r="K3742" i="3"/>
  <c r="L4674" i="3"/>
  <c r="K4674" i="3"/>
  <c r="L4345" i="3"/>
  <c r="K4345" i="3"/>
  <c r="L4259" i="3"/>
  <c r="K4259" i="3"/>
  <c r="L285" i="3"/>
  <c r="K285" i="3"/>
  <c r="L2952" i="3"/>
  <c r="K2952" i="3"/>
  <c r="L3885" i="3"/>
  <c r="K3885" i="3"/>
  <c r="L1847" i="3"/>
  <c r="K1847" i="3"/>
  <c r="L617" i="3"/>
  <c r="K617" i="3"/>
  <c r="L4552" i="3"/>
  <c r="K4552" i="3"/>
  <c r="L2607" i="3"/>
  <c r="K2607" i="3"/>
  <c r="K1391" i="3"/>
  <c r="L1391" i="3"/>
  <c r="L998" i="3"/>
  <c r="K998" i="3"/>
  <c r="L2726" i="3"/>
  <c r="K2726" i="3"/>
  <c r="K1029" i="3"/>
  <c r="L1029" i="3"/>
  <c r="K1970" i="3"/>
  <c r="L1970" i="3"/>
  <c r="L979" i="3"/>
  <c r="K979" i="3"/>
  <c r="K3884" i="3"/>
  <c r="K3285" i="3"/>
  <c r="L1886" i="3"/>
  <c r="L4702" i="3"/>
  <c r="L518" i="3"/>
  <c r="K518" i="3"/>
  <c r="L5063" i="3"/>
  <c r="K5063" i="3"/>
  <c r="K1755" i="3"/>
  <c r="L1755" i="3"/>
  <c r="L2022" i="3"/>
  <c r="K2022" i="3"/>
  <c r="K4336" i="3"/>
  <c r="L4336" i="3"/>
  <c r="L1656" i="3"/>
  <c r="K1656" i="3"/>
  <c r="L2774" i="3"/>
  <c r="K2774" i="3"/>
  <c r="L4485" i="3"/>
  <c r="K4485" i="3"/>
  <c r="L3008" i="3"/>
  <c r="K3008" i="3"/>
  <c r="L1450" i="3"/>
  <c r="K1450" i="3"/>
  <c r="K2800" i="3"/>
  <c r="L2800" i="3"/>
  <c r="K4903" i="3"/>
  <c r="L4903" i="3"/>
  <c r="L4466" i="3"/>
  <c r="K4466" i="3"/>
  <c r="K1502" i="3"/>
  <c r="L1502" i="3"/>
  <c r="K2685" i="3"/>
  <c r="L2685" i="3"/>
  <c r="L2197" i="3"/>
  <c r="K2197" i="3"/>
  <c r="K307" i="3"/>
  <c r="L307" i="3"/>
  <c r="L4121" i="3"/>
  <c r="K4121" i="3"/>
  <c r="K1503" i="3"/>
  <c r="L1503" i="3"/>
  <c r="K5049" i="3"/>
  <c r="L5049" i="3"/>
  <c r="K369" i="3"/>
  <c r="L369" i="3"/>
  <c r="K3977" i="3"/>
  <c r="L3977" i="3"/>
  <c r="K4004" i="3"/>
  <c r="L4004" i="3"/>
  <c r="L2410" i="3"/>
  <c r="K2410" i="3"/>
  <c r="L3706" i="3"/>
  <c r="K3706" i="3"/>
  <c r="L3235" i="3"/>
  <c r="K3235" i="3"/>
  <c r="L1177" i="3"/>
  <c r="K1177" i="3"/>
  <c r="L2924" i="3"/>
  <c r="K2924" i="3"/>
  <c r="K1867" i="3"/>
  <c r="L1867" i="3"/>
  <c r="K977" i="3"/>
  <c r="L977" i="3"/>
  <c r="L4324" i="3"/>
  <c r="K4324" i="3"/>
  <c r="K5015" i="3"/>
  <c r="L5015" i="3"/>
  <c r="L3779" i="3"/>
  <c r="K3779" i="3"/>
  <c r="L2185" i="3"/>
  <c r="K2185" i="3"/>
  <c r="L2900" i="3"/>
  <c r="K2900" i="3"/>
  <c r="K5043" i="3"/>
  <c r="L5043" i="3"/>
  <c r="L159" i="3"/>
  <c r="K159" i="3"/>
  <c r="L2440" i="3"/>
  <c r="K2440" i="3"/>
  <c r="K4167" i="3"/>
  <c r="L4167" i="3"/>
  <c r="K3033" i="3"/>
  <c r="L3033" i="3"/>
  <c r="L981" i="3"/>
  <c r="K981" i="3"/>
  <c r="K4092" i="3"/>
  <c r="L4092" i="3"/>
  <c r="L230" i="3"/>
  <c r="K230" i="3"/>
  <c r="L260" i="3"/>
  <c r="K260" i="3"/>
  <c r="K1516" i="3"/>
  <c r="L1516" i="3"/>
  <c r="K1182" i="3"/>
  <c r="L1182" i="3"/>
  <c r="K3198" i="3"/>
  <c r="L3198" i="3"/>
  <c r="L1439" i="3"/>
  <c r="K1439" i="3"/>
  <c r="L1543" i="3"/>
  <c r="K1543" i="3"/>
  <c r="L725" i="3"/>
  <c r="K725" i="3"/>
  <c r="K982" i="3"/>
  <c r="L3322" i="3"/>
  <c r="L4971" i="3"/>
  <c r="L4818" i="3"/>
  <c r="K80" i="3"/>
  <c r="L176" i="3"/>
  <c r="K4239" i="3"/>
  <c r="K4772" i="3"/>
  <c r="L1569" i="3"/>
  <c r="K1854" i="3"/>
  <c r="L2783" i="3"/>
  <c r="K3993" i="3"/>
  <c r="K3659" i="3"/>
  <c r="L4877" i="3"/>
  <c r="K1927" i="3"/>
  <c r="L970" i="3"/>
  <c r="L4541" i="3"/>
  <c r="L3756" i="3"/>
  <c r="L3046" i="3"/>
  <c r="L903" i="3"/>
  <c r="K3785" i="3"/>
  <c r="L4745" i="3"/>
  <c r="L3795" i="3"/>
  <c r="L3481" i="3"/>
  <c r="L537" i="3"/>
  <c r="L2347" i="3"/>
  <c r="K2376" i="3"/>
  <c r="L4998" i="3"/>
  <c r="K4998" i="3"/>
  <c r="K4601" i="3"/>
  <c r="L4601" i="3"/>
  <c r="L3600" i="3"/>
  <c r="K3600" i="3"/>
  <c r="L4953" i="3"/>
  <c r="K4953" i="3"/>
  <c r="L2306" i="3"/>
  <c r="K2306" i="3"/>
  <c r="K4842" i="3"/>
  <c r="L4842" i="3"/>
  <c r="K4384" i="3"/>
  <c r="L4384" i="3"/>
  <c r="L3185" i="3"/>
  <c r="K3185" i="3"/>
  <c r="L4755" i="3"/>
  <c r="K4755" i="3"/>
  <c r="K484" i="3"/>
  <c r="L484" i="3"/>
  <c r="K3850" i="3"/>
  <c r="L3850" i="3"/>
  <c r="K1879" i="3"/>
  <c r="L1879" i="3"/>
  <c r="L4359" i="3"/>
  <c r="K4359" i="3"/>
  <c r="L4271" i="3"/>
  <c r="K4271" i="3"/>
  <c r="K4728" i="3"/>
  <c r="L4728" i="3"/>
  <c r="K2798" i="3"/>
  <c r="L2798" i="3"/>
  <c r="L109" i="3"/>
  <c r="K109" i="3"/>
  <c r="K1639" i="3"/>
  <c r="L1639" i="3"/>
  <c r="L2293" i="3"/>
  <c r="K2293" i="3"/>
  <c r="L1607" i="3"/>
  <c r="K1607" i="3"/>
  <c r="L2898" i="3"/>
  <c r="K2898" i="3"/>
  <c r="L3385" i="3"/>
  <c r="K3385" i="3"/>
  <c r="K4393" i="3"/>
  <c r="L4393" i="3"/>
  <c r="K2492" i="3"/>
  <c r="L2492" i="3"/>
  <c r="K4172" i="3"/>
  <c r="L4172" i="3"/>
  <c r="L2100" i="3"/>
  <c r="K2100" i="3"/>
  <c r="K3241" i="3"/>
  <c r="L3241" i="3"/>
  <c r="K880" i="3"/>
  <c r="L880" i="3"/>
  <c r="K1221" i="3"/>
  <c r="L1221" i="3"/>
  <c r="K3401" i="3"/>
  <c r="L3401" i="3"/>
  <c r="L4914" i="3"/>
  <c r="K4914" i="3"/>
  <c r="K2725" i="3"/>
  <c r="L2725" i="3"/>
  <c r="K1695" i="3"/>
  <c r="L1695" i="3"/>
  <c r="L1049" i="3"/>
  <c r="K1049" i="3"/>
  <c r="L3191" i="3"/>
  <c r="K3191" i="3"/>
  <c r="L3007" i="3"/>
  <c r="K3007" i="3"/>
  <c r="L1992" i="3"/>
  <c r="K1992" i="3"/>
  <c r="L497" i="3"/>
  <c r="K497" i="3"/>
  <c r="K3828" i="3"/>
  <c r="L3828" i="3"/>
  <c r="K4704" i="3"/>
  <c r="L4704" i="3"/>
  <c r="L4351" i="3"/>
  <c r="K4351" i="3"/>
  <c r="L2757" i="3"/>
  <c r="K2757" i="3"/>
  <c r="L3861" i="3"/>
  <c r="K3861" i="3"/>
  <c r="K4333" i="3"/>
  <c r="K4658" i="3"/>
  <c r="L5031" i="3"/>
  <c r="K3040" i="3"/>
  <c r="L3081" i="3"/>
  <c r="L1540" i="3"/>
  <c r="K4952" i="3"/>
  <c r="K2132" i="3"/>
  <c r="L286" i="3"/>
  <c r="K3914" i="3"/>
  <c r="K3739" i="3"/>
  <c r="K3100" i="3"/>
  <c r="K691" i="3"/>
  <c r="K3632" i="3"/>
  <c r="K4498" i="3"/>
  <c r="L4690" i="3"/>
  <c r="L1549" i="3"/>
  <c r="K652" i="3"/>
  <c r="L2199" i="3"/>
  <c r="L887" i="3"/>
  <c r="L4981" i="3"/>
  <c r="K4357" i="3"/>
  <c r="K3567" i="3"/>
  <c r="L1771" i="3"/>
  <c r="K3640" i="3"/>
  <c r="L4322" i="3"/>
  <c r="L5120" i="3"/>
  <c r="K2874" i="3"/>
  <c r="K2647" i="3"/>
  <c r="K2678" i="3"/>
  <c r="L1018" i="3"/>
  <c r="L3767" i="3"/>
  <c r="K1856" i="3"/>
  <c r="K1551" i="3"/>
  <c r="L1551" i="3"/>
  <c r="K4116" i="3"/>
  <c r="L4116" i="3"/>
  <c r="K3913" i="3"/>
  <c r="L3913" i="3"/>
  <c r="L3468" i="3"/>
  <c r="K3468" i="3"/>
  <c r="L695" i="3"/>
  <c r="K695" i="3"/>
  <c r="K892" i="3"/>
  <c r="L892" i="3"/>
  <c r="K3284" i="3"/>
  <c r="L3284" i="3"/>
  <c r="K5074" i="3"/>
  <c r="L5074" i="3"/>
  <c r="L3373" i="3"/>
  <c r="K3373" i="3"/>
  <c r="K2277" i="3"/>
  <c r="L2277" i="3"/>
  <c r="K70" i="3"/>
  <c r="L70" i="3"/>
  <c r="K2697" i="3"/>
  <c r="L2697" i="3"/>
  <c r="K2167" i="3"/>
  <c r="L2167" i="3"/>
  <c r="K836" i="3"/>
  <c r="L836" i="3"/>
  <c r="L5098" i="3"/>
  <c r="K5098" i="3"/>
  <c r="L1433" i="3"/>
  <c r="K1433" i="3"/>
  <c r="L792" i="3"/>
  <c r="K792" i="3"/>
  <c r="L491" i="3"/>
  <c r="K491" i="3"/>
  <c r="K42" i="3"/>
  <c r="L42" i="3"/>
  <c r="L1295" i="3"/>
  <c r="K1295" i="3"/>
  <c r="K929" i="3"/>
  <c r="L929" i="3"/>
  <c r="K4733" i="3"/>
  <c r="L4733" i="3"/>
  <c r="L3155" i="3"/>
  <c r="K3155" i="3"/>
  <c r="L1102" i="3"/>
  <c r="K1102" i="3"/>
  <c r="K611" i="3"/>
  <c r="L611" i="3"/>
  <c r="L1581" i="3"/>
  <c r="K1581" i="3"/>
  <c r="L2327" i="3"/>
  <c r="K2327" i="3"/>
  <c r="L1436" i="3"/>
  <c r="K1436" i="3"/>
  <c r="K4033" i="3"/>
  <c r="L4033" i="3"/>
  <c r="K215" i="3"/>
  <c r="L215" i="3"/>
  <c r="K1622" i="3"/>
  <c r="L1622" i="3"/>
  <c r="L1609" i="3"/>
  <c r="K1609" i="3"/>
  <c r="K1582" i="3"/>
  <c r="L1582" i="3"/>
  <c r="K1093" i="3"/>
  <c r="L1093" i="3"/>
  <c r="L2809" i="3"/>
  <c r="K2809" i="3"/>
  <c r="K3051" i="3"/>
  <c r="L3051" i="3"/>
  <c r="K2115" i="3"/>
  <c r="L2115" i="3"/>
  <c r="K82" i="3"/>
  <c r="L82" i="3"/>
  <c r="K4829" i="3"/>
  <c r="L4829" i="3"/>
  <c r="K5034" i="3"/>
  <c r="L5034" i="3"/>
  <c r="L3929" i="3"/>
  <c r="K3929" i="3"/>
  <c r="K3080" i="3"/>
  <c r="L3080" i="3"/>
  <c r="L587" i="3"/>
  <c r="K587" i="3"/>
  <c r="K2933" i="3"/>
  <c r="L2933" i="3"/>
  <c r="K3178" i="3"/>
  <c r="L3178" i="3"/>
  <c r="K2423" i="3"/>
  <c r="L2423" i="3"/>
  <c r="K4749" i="3"/>
  <c r="L4749" i="3"/>
  <c r="K4816" i="3"/>
  <c r="L1500" i="3"/>
  <c r="K1328" i="3"/>
  <c r="L2500" i="3"/>
  <c r="L2943" i="3"/>
  <c r="L4285" i="3"/>
  <c r="L3974" i="3"/>
  <c r="L3277" i="3"/>
  <c r="K4995" i="3"/>
  <c r="L4746" i="3"/>
  <c r="L2238" i="3"/>
  <c r="K2264" i="3"/>
  <c r="K833" i="3"/>
  <c r="K5095" i="3"/>
  <c r="K4991" i="3"/>
  <c r="L2094" i="3"/>
  <c r="K5053" i="3"/>
  <c r="L992" i="3"/>
  <c r="L2357" i="3"/>
  <c r="L3180" i="3"/>
  <c r="K2942" i="3"/>
  <c r="L2994" i="3"/>
  <c r="L4210" i="3"/>
  <c r="K3754" i="3"/>
  <c r="L4827" i="3"/>
  <c r="K2395" i="3"/>
  <c r="K2458" i="3"/>
  <c r="L1019" i="3"/>
  <c r="L4711" i="3"/>
  <c r="L3274" i="3"/>
  <c r="K3379" i="3"/>
  <c r="K3569" i="3"/>
  <c r="L1751" i="3"/>
  <c r="K1359" i="3"/>
  <c r="L2040" i="3"/>
  <c r="K2627" i="3"/>
  <c r="K4811" i="3"/>
  <c r="K2058" i="3"/>
  <c r="K1077" i="3"/>
  <c r="L1114" i="3"/>
  <c r="K2824" i="3"/>
  <c r="K2630" i="3"/>
  <c r="L1314" i="3"/>
  <c r="L3761" i="3"/>
  <c r="L4281" i="3"/>
  <c r="K2101" i="3"/>
  <c r="K3472" i="3"/>
  <c r="L1012" i="3"/>
  <c r="L4394" i="3"/>
  <c r="L1147" i="3"/>
  <c r="K550" i="3"/>
  <c r="L656" i="3"/>
  <c r="L2806" i="3"/>
  <c r="K3934" i="3"/>
  <c r="K2106" i="3"/>
  <c r="K4692" i="3"/>
  <c r="L4261" i="3"/>
  <c r="K4899" i="3"/>
  <c r="L3530" i="3"/>
  <c r="L4046" i="3"/>
  <c r="L643" i="3"/>
  <c r="L2116" i="3"/>
  <c r="K3689" i="3"/>
  <c r="L3431" i="3"/>
  <c r="K788" i="3"/>
  <c r="L1753" i="3"/>
  <c r="L2483" i="3"/>
  <c r="K768" i="3"/>
  <c r="K709" i="3"/>
  <c r="K3312" i="3"/>
  <c r="L4386" i="3"/>
  <c r="L3292" i="3"/>
  <c r="L4874" i="3"/>
  <c r="K2314" i="3"/>
  <c r="K4718" i="3"/>
  <c r="L4660" i="3"/>
  <c r="K4800" i="3"/>
  <c r="L1385" i="3"/>
  <c r="K3250" i="3"/>
  <c r="K66" i="3"/>
  <c r="L196" i="3"/>
  <c r="L4060" i="3"/>
  <c r="L2362" i="3"/>
  <c r="K3538" i="3"/>
  <c r="L2927" i="3"/>
  <c r="L4206" i="3"/>
  <c r="K4789" i="3"/>
  <c r="L4858" i="3"/>
  <c r="K2605" i="3"/>
  <c r="K2728" i="3"/>
  <c r="K3423" i="3"/>
  <c r="L4218" i="3"/>
  <c r="K3716" i="3"/>
  <c r="L3150" i="3"/>
  <c r="L3696" i="3"/>
  <c r="L2398" i="3"/>
  <c r="L128" i="3"/>
  <c r="K303" i="3"/>
  <c r="L5011" i="3"/>
  <c r="K4284" i="3"/>
  <c r="K4656" i="3"/>
  <c r="K4420" i="3"/>
  <c r="L126" i="3"/>
  <c r="L2164" i="3"/>
  <c r="L140" i="3"/>
  <c r="L2705" i="3"/>
  <c r="K3574" i="3"/>
  <c r="K1592" i="3"/>
  <c r="L2160" i="3"/>
  <c r="L1976" i="3"/>
  <c r="L818" i="3"/>
  <c r="L3949" i="3"/>
  <c r="L3910" i="3"/>
  <c r="K3467" i="3"/>
  <c r="K3560" i="3"/>
  <c r="L1690" i="3"/>
  <c r="L2548" i="3"/>
  <c r="K1857" i="3"/>
  <c r="L2226" i="3"/>
  <c r="L3302" i="3"/>
  <c r="L2914" i="3"/>
  <c r="L2606" i="3"/>
  <c r="L1702" i="3"/>
  <c r="K3679" i="3"/>
  <c r="L1136" i="3"/>
  <c r="L3251" i="3"/>
  <c r="L5035" i="3"/>
  <c r="K397" i="3"/>
  <c r="K4761" i="3"/>
  <c r="K4288" i="3"/>
  <c r="L1734" i="3"/>
  <c r="L2730" i="3"/>
  <c r="L319" i="3"/>
  <c r="K3414" i="3"/>
  <c r="L4047" i="3"/>
  <c r="K847" i="3"/>
  <c r="L2026" i="3"/>
  <c r="K465" i="3"/>
  <c r="K509" i="3"/>
  <c r="K1193" i="3"/>
  <c r="K3528" i="3"/>
  <c r="K4361" i="3"/>
  <c r="K1894" i="3"/>
  <c r="L976" i="3"/>
  <c r="K1218" i="3"/>
  <c r="L229" i="3"/>
  <c r="K2420" i="3"/>
  <c r="L4096" i="3"/>
  <c r="K4477" i="3"/>
  <c r="K486" i="3"/>
  <c r="L629" i="3"/>
  <c r="L1586" i="3"/>
  <c r="L73" i="3"/>
  <c r="K2304" i="3"/>
  <c r="L2442" i="3"/>
  <c r="L688" i="3"/>
  <c r="L34" i="3"/>
  <c r="L2751" i="3"/>
  <c r="K778" i="3"/>
  <c r="K1409" i="3"/>
  <c r="K391" i="3"/>
  <c r="K3006" i="3"/>
  <c r="L4871" i="3"/>
  <c r="K1572" i="3"/>
  <c r="L4840" i="3"/>
  <c r="L2808" i="3"/>
  <c r="L4519" i="3"/>
  <c r="K3859" i="3"/>
  <c r="L1928" i="3"/>
  <c r="K1997" i="3"/>
  <c r="L4677" i="3"/>
  <c r="K3238" i="3"/>
  <c r="K2657" i="3"/>
  <c r="L420" i="3"/>
  <c r="L2460" i="3"/>
  <c r="K408" i="3"/>
  <c r="L4641" i="3"/>
  <c r="K993" i="3"/>
  <c r="K4443" i="3"/>
  <c r="K914" i="3"/>
  <c r="L967" i="3"/>
  <c r="L3601" i="3"/>
  <c r="K1953" i="3"/>
  <c r="K5075" i="3"/>
  <c r="L2979" i="3"/>
  <c r="L4741" i="3"/>
  <c r="L2216" i="3"/>
  <c r="K3187" i="3"/>
  <c r="L1916" i="3"/>
  <c r="L2076" i="3"/>
  <c r="K4722" i="3"/>
  <c r="K373" i="3"/>
  <c r="K4425" i="3"/>
  <c r="K1429" i="3"/>
  <c r="K2451" i="3"/>
  <c r="L2305" i="3"/>
  <c r="L3729" i="3"/>
  <c r="K3096" i="3"/>
  <c r="K2686" i="3"/>
  <c r="K2307" i="3"/>
  <c r="K453" i="3"/>
  <c r="K3609" i="3"/>
  <c r="L1931" i="3"/>
  <c r="L3246" i="3"/>
  <c r="K3086" i="3"/>
  <c r="L1461" i="3"/>
  <c r="K4328" i="3"/>
  <c r="L2210" i="3"/>
  <c r="K4983" i="3"/>
  <c r="L1881" i="3"/>
  <c r="L467" i="3"/>
  <c r="L2367" i="3"/>
  <c r="K3988" i="3"/>
  <c r="L3566" i="3"/>
  <c r="L3172" i="3"/>
  <c r="K1332" i="3"/>
  <c r="L2481" i="3"/>
  <c r="L4526" i="3"/>
  <c r="L4887" i="3"/>
  <c r="L4525" i="3"/>
  <c r="L4575" i="3"/>
  <c r="L3854" i="3"/>
  <c r="L4731" i="3"/>
  <c r="L2372" i="3"/>
  <c r="L3762" i="3"/>
  <c r="L4286" i="3"/>
  <c r="L4975" i="3"/>
  <c r="L4835" i="3"/>
  <c r="L4817" i="3"/>
  <c r="L3975" i="3"/>
  <c r="L701" i="3"/>
  <c r="L3840" i="3"/>
  <c r="K1194" i="3"/>
  <c r="K3559" i="3"/>
  <c r="K980" i="3"/>
  <c r="L4801" i="3"/>
  <c r="K4908" i="3"/>
  <c r="L3919" i="3"/>
  <c r="K4229" i="3"/>
  <c r="L4706" i="3"/>
  <c r="K3967" i="3"/>
  <c r="K2956" i="3"/>
  <c r="K763" i="3"/>
  <c r="K3873" i="3"/>
  <c r="L2135" i="3"/>
  <c r="L632" i="3"/>
  <c r="K2802" i="3"/>
  <c r="K4041" i="3"/>
  <c r="L3668" i="3"/>
  <c r="K2886" i="3"/>
  <c r="L3211" i="3"/>
  <c r="K966" i="3"/>
  <c r="L187" i="3"/>
  <c r="K2418" i="3"/>
  <c r="L2452" i="3"/>
  <c r="L3987" i="3"/>
  <c r="K1120" i="3"/>
  <c r="K2079" i="3"/>
  <c r="L1349" i="3"/>
  <c r="L4760" i="3"/>
  <c r="L2850" i="3"/>
  <c r="K4291" i="3"/>
  <c r="K3005" i="3"/>
  <c r="L3093" i="3"/>
  <c r="K2097" i="3"/>
  <c r="L257" i="3"/>
  <c r="K2349" i="3"/>
  <c r="L598" i="3"/>
  <c r="K3553" i="3"/>
  <c r="K856" i="3"/>
  <c r="K2849" i="3"/>
  <c r="K421" i="3"/>
  <c r="L1614" i="3"/>
  <c r="L4303" i="3"/>
  <c r="K1526" i="3"/>
  <c r="K1122" i="3"/>
  <c r="K4105" i="3"/>
  <c r="L1442" i="3"/>
  <c r="K4831" i="3"/>
  <c r="L4189" i="3"/>
  <c r="K4408" i="3"/>
  <c r="K5059" i="3"/>
  <c r="K2868" i="3"/>
  <c r="L1162" i="3"/>
  <c r="K875" i="3"/>
  <c r="L4292" i="3"/>
  <c r="L3469" i="3"/>
  <c r="L2468" i="3"/>
  <c r="L3510" i="3"/>
  <c r="L1041" i="3"/>
  <c r="L678" i="3"/>
  <c r="L4488" i="3"/>
  <c r="L3499" i="3"/>
  <c r="K2317" i="3"/>
  <c r="K1620" i="3"/>
  <c r="L3183" i="3"/>
  <c r="K1811" i="3"/>
  <c r="L2549" i="3"/>
  <c r="K5025" i="3"/>
  <c r="L3883" i="3"/>
  <c r="L136" i="3"/>
  <c r="L2009" i="3"/>
  <c r="K690" i="3"/>
  <c r="L2959" i="3"/>
  <c r="L4691" i="3"/>
  <c r="K715" i="3"/>
  <c r="K3516" i="3"/>
  <c r="K4846" i="3"/>
  <c r="K112" i="3"/>
  <c r="L112" i="3"/>
  <c r="K1686" i="3"/>
  <c r="L1686" i="3"/>
  <c r="L885" i="3"/>
  <c r="K885" i="3"/>
  <c r="L581" i="3"/>
  <c r="K581" i="3"/>
  <c r="L3917" i="3"/>
  <c r="K3917" i="3"/>
  <c r="L3944" i="3"/>
  <c r="K3944" i="3"/>
  <c r="K2480" i="3"/>
  <c r="L2480" i="3"/>
  <c r="K3164" i="3"/>
  <c r="L3164" i="3"/>
  <c r="K1121" i="3"/>
  <c r="L1121" i="3"/>
  <c r="L4956" i="3"/>
  <c r="K4956" i="3"/>
  <c r="K1605" i="3"/>
  <c r="L1605" i="3"/>
  <c r="L1132" i="3"/>
  <c r="K1132" i="3"/>
  <c r="L1858" i="3"/>
  <c r="K1858" i="3"/>
  <c r="L3964" i="3"/>
  <c r="K3964" i="3"/>
  <c r="L1891" i="3"/>
  <c r="K1891" i="3"/>
  <c r="K1100" i="3"/>
  <c r="L1100" i="3"/>
  <c r="L3614" i="3"/>
  <c r="K3614" i="3"/>
  <c r="K2257" i="3"/>
  <c r="L2257" i="3"/>
  <c r="L3197" i="3"/>
  <c r="K3197" i="3"/>
  <c r="L2729" i="3"/>
  <c r="K2729" i="3"/>
  <c r="L4415" i="3"/>
  <c r="K4415" i="3"/>
  <c r="L4115" i="3"/>
  <c r="K4115" i="3"/>
  <c r="K824" i="3"/>
  <c r="L824" i="3"/>
  <c r="K583" i="3"/>
  <c r="L583" i="3"/>
  <c r="L1153" i="3"/>
  <c r="K1153" i="3"/>
  <c r="L4695" i="3"/>
  <c r="K4695" i="3"/>
  <c r="L1371" i="3"/>
  <c r="K1371" i="3"/>
  <c r="K2208" i="3"/>
  <c r="L2208" i="3"/>
  <c r="K287" i="3"/>
  <c r="L287" i="3"/>
  <c r="L4023" i="3"/>
  <c r="K4023" i="3"/>
  <c r="L636" i="3"/>
  <c r="K636" i="3"/>
  <c r="K2826" i="3"/>
  <c r="L2826" i="3"/>
  <c r="L4213" i="3"/>
  <c r="K4213" i="3"/>
  <c r="K3310" i="3"/>
  <c r="L3310" i="3"/>
  <c r="K670" i="3"/>
  <c r="L670" i="3"/>
  <c r="L3255" i="3"/>
  <c r="K3255" i="3"/>
  <c r="K3072" i="3"/>
  <c r="L3072" i="3"/>
  <c r="K4738" i="3"/>
  <c r="L4738" i="3"/>
  <c r="K1078" i="3"/>
  <c r="L1078" i="3"/>
  <c r="K3752" i="3"/>
  <c r="L3752" i="3"/>
  <c r="L1588" i="3"/>
  <c r="K1588" i="3"/>
  <c r="K2405" i="3"/>
  <c r="L2405" i="3"/>
  <c r="L5004" i="3"/>
  <c r="L4645" i="3"/>
  <c r="K5081" i="3"/>
  <c r="K3196" i="3"/>
  <c r="L601" i="3"/>
  <c r="L519" i="3"/>
  <c r="K1825" i="3"/>
  <c r="K1152" i="3"/>
  <c r="L1942" i="3"/>
  <c r="L4595" i="3"/>
  <c r="K4035" i="3"/>
  <c r="K2758" i="3"/>
  <c r="L3791" i="3"/>
  <c r="K2134" i="3"/>
  <c r="L2087" i="3"/>
  <c r="L3643" i="3"/>
  <c r="K2794" i="3"/>
  <c r="K1261" i="3"/>
  <c r="K4188" i="3"/>
  <c r="K508" i="3"/>
  <c r="L372" i="3"/>
  <c r="L2786" i="3"/>
  <c r="K2470" i="3"/>
  <c r="L2470" i="3"/>
  <c r="K1983" i="3"/>
  <c r="L1983" i="3"/>
  <c r="K1926" i="3"/>
  <c r="L1926" i="3"/>
  <c r="K2939" i="3"/>
  <c r="L2939" i="3"/>
  <c r="K41" i="3"/>
  <c r="L41" i="3"/>
  <c r="K2835" i="3"/>
  <c r="L2835" i="3"/>
  <c r="K3678" i="3"/>
  <c r="L3678" i="3"/>
  <c r="L3589" i="3"/>
  <c r="K3589" i="3"/>
  <c r="K653" i="3"/>
  <c r="L653" i="3"/>
  <c r="L520" i="3"/>
  <c r="K520" i="3"/>
  <c r="K3070" i="3"/>
  <c r="L3070" i="3"/>
  <c r="L2110" i="3"/>
  <c r="K2110" i="3"/>
  <c r="K380" i="3"/>
  <c r="L380" i="3"/>
  <c r="K1669" i="3"/>
  <c r="L1669" i="3"/>
  <c r="K4125" i="3"/>
  <c r="L4125" i="3"/>
  <c r="L1148" i="3"/>
  <c r="K1148" i="3"/>
  <c r="L313" i="3"/>
  <c r="K313" i="3"/>
  <c r="K342" i="3"/>
  <c r="L342" i="3"/>
  <c r="K4602" i="3"/>
  <c r="L4602" i="3"/>
  <c r="K2703" i="3"/>
  <c r="L2703" i="3"/>
  <c r="K4254" i="3"/>
  <c r="L4254" i="3"/>
  <c r="K4378" i="3"/>
  <c r="L4378" i="3"/>
  <c r="L2474" i="3"/>
  <c r="K2474" i="3"/>
  <c r="K4237" i="3"/>
  <c r="L4237" i="3"/>
  <c r="L648" i="3"/>
  <c r="K648" i="3"/>
  <c r="K4352" i="3"/>
  <c r="L4352" i="3"/>
  <c r="K869" i="3"/>
  <c r="L869" i="3"/>
  <c r="L3126" i="3"/>
  <c r="K3126" i="3"/>
  <c r="K2074" i="3"/>
  <c r="L2074" i="3"/>
  <c r="L3173" i="3"/>
  <c r="K3173" i="3"/>
  <c r="L2785" i="3"/>
  <c r="K2785" i="3"/>
  <c r="K4166" i="3"/>
  <c r="L4166" i="3"/>
  <c r="L591" i="3"/>
  <c r="K591" i="3"/>
  <c r="K1680" i="3"/>
  <c r="L1680" i="3"/>
  <c r="L2732" i="3"/>
  <c r="K2732" i="3"/>
  <c r="L3736" i="3"/>
  <c r="K3736" i="3"/>
  <c r="L3587" i="3"/>
  <c r="K3587" i="3"/>
  <c r="L3681" i="3"/>
  <c r="K3681" i="3"/>
  <c r="L4545" i="3"/>
  <c r="K4545" i="3"/>
  <c r="K4319" i="3"/>
  <c r="K4039" i="3"/>
  <c r="K5106" i="3"/>
  <c r="K5045" i="3"/>
  <c r="K4347" i="3"/>
  <c r="K5041" i="3"/>
  <c r="K3986" i="3"/>
  <c r="L1795" i="3"/>
  <c r="L2784" i="3"/>
  <c r="L4057" i="3"/>
  <c r="K4839" i="3"/>
  <c r="L4623" i="3"/>
  <c r="L2297" i="3"/>
  <c r="K1135" i="3"/>
  <c r="K459" i="3"/>
  <c r="L390" i="3"/>
  <c r="L4009" i="3"/>
  <c r="L781" i="3"/>
  <c r="L114" i="3"/>
  <c r="K3457" i="3"/>
  <c r="K498" i="3"/>
  <c r="K3204" i="3"/>
  <c r="L3204" i="3"/>
  <c r="L2604" i="3"/>
  <c r="K2604" i="3"/>
  <c r="K4062" i="3"/>
  <c r="L4062" i="3"/>
  <c r="K2473" i="3"/>
  <c r="L2473" i="3"/>
  <c r="K663" i="3"/>
  <c r="L663" i="3"/>
  <c r="K2141" i="3"/>
  <c r="L2141" i="3"/>
  <c r="K2930" i="3"/>
  <c r="L2930" i="3"/>
  <c r="L245" i="3"/>
  <c r="K245" i="3"/>
  <c r="K595" i="3"/>
  <c r="L595" i="3"/>
  <c r="K1779" i="3"/>
  <c r="L1779" i="3"/>
  <c r="K3498" i="3"/>
  <c r="L3498" i="3"/>
  <c r="K374" i="3"/>
  <c r="L374" i="3"/>
  <c r="K939" i="3"/>
  <c r="L939" i="3"/>
  <c r="L2722" i="3"/>
  <c r="K2722" i="3"/>
  <c r="L674" i="3"/>
  <c r="K674" i="3"/>
  <c r="K4944" i="3"/>
  <c r="L4944" i="3"/>
  <c r="K4075" i="3"/>
  <c r="L4075" i="3"/>
  <c r="K3032" i="3"/>
  <c r="L3032" i="3"/>
  <c r="K2901" i="3"/>
  <c r="L2901" i="3"/>
  <c r="K2928" i="3"/>
  <c r="L2928" i="3"/>
  <c r="L5078" i="3"/>
  <c r="K5078" i="3"/>
  <c r="L1661" i="3"/>
  <c r="K1661" i="3"/>
  <c r="L1341" i="3"/>
  <c r="K1341" i="3"/>
  <c r="L3996" i="3"/>
  <c r="K3996" i="3"/>
  <c r="K3740" i="3"/>
  <c r="L3740" i="3"/>
  <c r="L712" i="3"/>
  <c r="K712" i="3"/>
  <c r="L2771" i="3"/>
  <c r="K2771" i="3"/>
  <c r="L3326" i="3"/>
  <c r="K3326" i="3"/>
  <c r="L4311" i="3"/>
  <c r="K4311" i="3"/>
  <c r="L5100" i="3"/>
  <c r="K5100" i="3"/>
  <c r="L1611" i="3"/>
  <c r="K1611" i="3"/>
  <c r="L1144" i="3"/>
  <c r="K1144" i="3"/>
  <c r="K1979" i="3"/>
  <c r="L1979" i="3"/>
  <c r="L851" i="3"/>
  <c r="K851" i="3"/>
  <c r="K3142" i="3"/>
  <c r="L3142" i="3"/>
  <c r="K1996" i="3"/>
  <c r="L1996" i="3"/>
  <c r="L1004" i="3"/>
  <c r="K1004" i="3"/>
  <c r="K4582" i="3"/>
  <c r="L4582" i="3"/>
  <c r="K2204" i="3"/>
  <c r="L2204" i="3"/>
  <c r="K4847" i="3"/>
  <c r="L4847" i="3"/>
  <c r="K3451" i="3"/>
  <c r="L3451" i="3"/>
  <c r="L2687" i="3"/>
  <c r="K2687" i="3"/>
  <c r="L4867" i="3"/>
  <c r="K4867" i="3"/>
  <c r="L5102" i="3"/>
  <c r="K5102" i="3"/>
  <c r="L2653" i="3"/>
  <c r="K2653" i="3"/>
  <c r="K4893" i="3"/>
  <c r="K5089" i="3"/>
  <c r="K1888" i="3"/>
  <c r="L4618" i="3"/>
  <c r="L1849" i="3"/>
  <c r="L3319" i="3"/>
  <c r="L3896" i="3"/>
  <c r="L487" i="3"/>
  <c r="K3972" i="3"/>
  <c r="K3408" i="3"/>
  <c r="K113" i="3"/>
  <c r="K1092" i="3"/>
  <c r="L3631" i="3"/>
  <c r="L664" i="3"/>
  <c r="K3743" i="3"/>
  <c r="K2591" i="3"/>
  <c r="L1205" i="3"/>
  <c r="L1356" i="3"/>
  <c r="L1806" i="3"/>
  <c r="L4565" i="3"/>
  <c r="K908" i="3"/>
  <c r="K3951" i="3"/>
  <c r="K2741" i="3"/>
  <c r="L1672" i="3"/>
  <c r="L4920" i="3"/>
  <c r="L1161" i="3"/>
  <c r="K2985" i="3"/>
  <c r="K2953" i="3"/>
  <c r="L3078" i="3"/>
  <c r="K683" i="3"/>
  <c r="L3891" i="3"/>
  <c r="K4402" i="3"/>
  <c r="K1486" i="3"/>
  <c r="K4885" i="3"/>
  <c r="L3023" i="3"/>
  <c r="K4058" i="3"/>
  <c r="K2998" i="3"/>
  <c r="L2223" i="3"/>
  <c r="L3552" i="3"/>
  <c r="L152" i="3"/>
  <c r="K492" i="3"/>
  <c r="L64" i="3"/>
  <c r="L1887" i="3"/>
  <c r="K2752" i="3"/>
  <c r="L2937" i="3"/>
  <c r="L2117" i="3"/>
  <c r="L130" i="3"/>
  <c r="K1034" i="3"/>
  <c r="L2938" i="3"/>
  <c r="K4095" i="3"/>
  <c r="L4095" i="3"/>
  <c r="K3393" i="3"/>
  <c r="L3393" i="3"/>
  <c r="L2968" i="3"/>
  <c r="K2968" i="3"/>
  <c r="K4743" i="3"/>
  <c r="L4743" i="3"/>
  <c r="L4712" i="3"/>
  <c r="K4712" i="3"/>
  <c r="K901" i="3"/>
  <c r="L901" i="3"/>
  <c r="L4482" i="3"/>
  <c r="K4482" i="3"/>
  <c r="K3703" i="3"/>
  <c r="L3703" i="3"/>
  <c r="K4158" i="3"/>
  <c r="L4158" i="3"/>
  <c r="K2256" i="3"/>
  <c r="L2256" i="3"/>
  <c r="L2254" i="3"/>
  <c r="K2254" i="3"/>
  <c r="K368" i="3"/>
  <c r="L368" i="3"/>
  <c r="K585" i="3"/>
  <c r="L585" i="3"/>
  <c r="L516" i="3"/>
  <c r="K516" i="3"/>
  <c r="L4165" i="3"/>
  <c r="K4165" i="3"/>
  <c r="K1791" i="3"/>
  <c r="L1791" i="3"/>
  <c r="K3289" i="3"/>
  <c r="L3289" i="3"/>
  <c r="L1699" i="3"/>
  <c r="K1699" i="3"/>
  <c r="L3541" i="3"/>
  <c r="K3541" i="3"/>
  <c r="L1733" i="3"/>
  <c r="K1733" i="3"/>
  <c r="K5028" i="3"/>
  <c r="L5028" i="3"/>
  <c r="K1079" i="3"/>
  <c r="L1079" i="3"/>
  <c r="L894" i="3"/>
  <c r="K894" i="3"/>
  <c r="K1185" i="3"/>
  <c r="L1185" i="3"/>
  <c r="L3383" i="3"/>
  <c r="K3383" i="3"/>
  <c r="L526" i="3"/>
  <c r="K526" i="3"/>
  <c r="L4512" i="3"/>
  <c r="K4512" i="3"/>
  <c r="L1542" i="3"/>
  <c r="K1542" i="3"/>
  <c r="L3218" i="3"/>
  <c r="K3218" i="3"/>
  <c r="K4007" i="3"/>
  <c r="L4007" i="3"/>
  <c r="L1935" i="3"/>
  <c r="K1935" i="3"/>
  <c r="K1145" i="3"/>
  <c r="L1145" i="3"/>
  <c r="L2661" i="3"/>
  <c r="K2661" i="3"/>
  <c r="L4803" i="3"/>
  <c r="K4803" i="3"/>
  <c r="L5036" i="3"/>
  <c r="K5036" i="3"/>
  <c r="L1396" i="3"/>
  <c r="K1396" i="3"/>
  <c r="K1666" i="3"/>
  <c r="L1666" i="3"/>
  <c r="K3507" i="3"/>
  <c r="L3507" i="3"/>
  <c r="K1117" i="3"/>
  <c r="L1117" i="3"/>
  <c r="L1146" i="3"/>
  <c r="K1146" i="3"/>
  <c r="L1350" i="3"/>
  <c r="K1350" i="3"/>
  <c r="K672" i="3"/>
  <c r="L672" i="3"/>
  <c r="K758" i="3"/>
  <c r="L758" i="3"/>
  <c r="K3271" i="3"/>
  <c r="L3271" i="3"/>
  <c r="L1853" i="3"/>
  <c r="K1853" i="3"/>
  <c r="L2884" i="3"/>
  <c r="K2884" i="3"/>
  <c r="K1760" i="3"/>
  <c r="L1760" i="3"/>
  <c r="K2992" i="3"/>
  <c r="L2992" i="3"/>
  <c r="L1419" i="3"/>
  <c r="K1419" i="3"/>
  <c r="L4594" i="3"/>
  <c r="K4594" i="3"/>
  <c r="K786" i="3"/>
  <c r="L786" i="3"/>
  <c r="K1047" i="3"/>
  <c r="L1047" i="3"/>
  <c r="K2969" i="3"/>
  <c r="L2969" i="3"/>
  <c r="K161" i="3"/>
  <c r="L161" i="3"/>
  <c r="K2803" i="3"/>
  <c r="L2803" i="3"/>
  <c r="K1664" i="3"/>
  <c r="L1664" i="3"/>
  <c r="K2308" i="3"/>
  <c r="L2308" i="3"/>
  <c r="L1636" i="3"/>
  <c r="K1636" i="3"/>
  <c r="L2981" i="3"/>
  <c r="K2981" i="3"/>
  <c r="K2387" i="3"/>
  <c r="L2387" i="3"/>
  <c r="K3266" i="3"/>
  <c r="L3266" i="3"/>
  <c r="K1337" i="3"/>
  <c r="L1337" i="3"/>
  <c r="K4037" i="3"/>
  <c r="L2890" i="3"/>
  <c r="K1425" i="3"/>
  <c r="L717" i="3"/>
  <c r="L5001" i="3"/>
  <c r="K5001" i="3"/>
  <c r="L3985" i="3"/>
  <c r="K3985" i="3"/>
  <c r="K4465" i="3"/>
  <c r="L4465" i="3"/>
  <c r="L4795" i="3"/>
  <c r="K4795" i="3"/>
  <c r="L315" i="3"/>
  <c r="K315" i="3"/>
  <c r="K5052" i="3"/>
  <c r="L5052" i="3"/>
  <c r="L4890" i="3"/>
  <c r="K4890" i="3"/>
  <c r="K1633" i="3"/>
  <c r="L1633" i="3"/>
  <c r="L2698" i="3"/>
  <c r="K2698" i="3"/>
  <c r="L2847" i="3"/>
  <c r="K2847" i="3"/>
  <c r="L716" i="3"/>
  <c r="K716" i="3"/>
  <c r="K4752" i="3"/>
  <c r="L4752" i="3"/>
  <c r="K1598" i="3"/>
  <c r="K4532" i="3"/>
  <c r="K4663" i="3"/>
  <c r="L4663" i="3"/>
  <c r="K2325" i="3"/>
  <c r="L2325" i="3"/>
  <c r="K1580" i="3"/>
  <c r="L1580" i="3"/>
  <c r="L2206" i="3"/>
  <c r="K2206" i="3"/>
  <c r="K1868" i="3"/>
  <c r="L1868" i="3"/>
  <c r="L794" i="3"/>
  <c r="K794" i="3"/>
  <c r="L1570" i="3"/>
  <c r="K1570" i="3"/>
  <c r="L1640" i="3"/>
  <c r="K1640" i="3"/>
  <c r="L2504" i="3"/>
  <c r="K2504" i="3"/>
  <c r="L3152" i="3"/>
  <c r="K3152" i="3"/>
  <c r="K769" i="3"/>
  <c r="L769" i="3"/>
  <c r="L924" i="3"/>
  <c r="K924" i="3"/>
  <c r="L2181" i="3"/>
  <c r="K2181" i="3"/>
  <c r="L4717" i="3"/>
  <c r="K4717" i="3"/>
  <c r="K1003" i="3"/>
  <c r="L1003" i="3"/>
  <c r="K2461" i="3"/>
  <c r="L2461" i="3"/>
  <c r="L766" i="3"/>
  <c r="K766" i="3"/>
  <c r="L795" i="3"/>
  <c r="K795" i="3"/>
  <c r="K4483" i="3"/>
  <c r="L4483" i="3"/>
  <c r="K2792" i="3"/>
  <c r="L2792" i="3"/>
  <c r="L4815" i="3"/>
  <c r="K4815" i="3"/>
  <c r="L3306" i="3"/>
  <c r="K3306" i="3"/>
  <c r="L4015" i="3"/>
  <c r="K4015" i="3"/>
  <c r="L431" i="3"/>
  <c r="K431" i="3"/>
  <c r="L4896" i="3"/>
  <c r="K4896" i="3"/>
  <c r="L1658" i="3"/>
  <c r="K1658" i="3"/>
  <c r="K3365" i="3"/>
  <c r="L3365" i="3"/>
  <c r="L1827" i="3"/>
  <c r="K1827" i="3"/>
  <c r="K4986" i="3"/>
  <c r="L4986" i="3"/>
  <c r="K2383" i="3"/>
  <c r="L2383" i="3"/>
  <c r="K2284" i="3"/>
  <c r="L2284" i="3"/>
  <c r="L857" i="3"/>
  <c r="K857" i="3"/>
  <c r="K4019" i="3"/>
  <c r="L4019" i="3"/>
  <c r="K1390" i="3"/>
  <c r="L1390" i="3"/>
  <c r="L2095" i="3"/>
  <c r="K2095" i="3"/>
  <c r="K838" i="3"/>
  <c r="L838" i="3"/>
  <c r="K5125" i="3"/>
  <c r="L5125" i="3"/>
  <c r="K4616" i="3"/>
  <c r="L4616" i="3"/>
  <c r="K2230" i="3"/>
  <c r="L2230" i="3"/>
  <c r="L5122" i="3"/>
  <c r="K5122" i="3"/>
  <c r="L2010" i="3"/>
  <c r="K2010" i="3"/>
  <c r="K3750" i="3"/>
  <c r="L3750" i="3"/>
  <c r="L239" i="3"/>
  <c r="K239" i="3"/>
  <c r="K2403" i="3"/>
  <c r="L2403" i="3"/>
  <c r="K2995" i="3"/>
  <c r="L2995" i="3"/>
  <c r="K62" i="3"/>
  <c r="L62" i="3"/>
  <c r="K1975" i="3"/>
  <c r="L1975" i="3"/>
  <c r="L2830" i="3"/>
  <c r="K2830" i="3"/>
  <c r="L3240" i="3"/>
  <c r="K3240" i="3"/>
  <c r="K4299" i="3"/>
  <c r="L4299" i="3"/>
  <c r="L1348" i="3"/>
  <c r="K1348" i="3"/>
  <c r="L4734" i="3"/>
  <c r="K4494" i="3"/>
  <c r="K4088" i="3"/>
  <c r="K3680" i="3"/>
  <c r="L726" i="3"/>
  <c r="K1480" i="3"/>
  <c r="L2088" i="3"/>
  <c r="K4653" i="3"/>
  <c r="K4045" i="3"/>
  <c r="K4954" i="3"/>
  <c r="K3992" i="3"/>
  <c r="L67" i="3"/>
  <c r="K3167" i="3"/>
  <c r="K4770" i="3"/>
  <c r="L4770" i="3"/>
  <c r="L1478" i="3"/>
  <c r="K1478" i="3"/>
  <c r="K2037" i="3"/>
  <c r="L2037" i="3"/>
  <c r="K489" i="3"/>
  <c r="L489" i="3"/>
  <c r="L264" i="3"/>
  <c r="K264" i="3"/>
  <c r="K3161" i="3"/>
  <c r="L3161" i="3"/>
  <c r="L415" i="3"/>
  <c r="K415" i="3"/>
  <c r="L4467" i="3"/>
  <c r="K4467" i="3"/>
  <c r="K3036" i="3"/>
  <c r="L3036" i="3"/>
  <c r="K4723" i="3"/>
  <c r="L4723" i="3"/>
  <c r="K1476" i="3"/>
  <c r="L1476" i="3"/>
  <c r="L4321" i="3"/>
  <c r="K4321" i="3"/>
  <c r="L719" i="3"/>
  <c r="K719" i="3"/>
  <c r="L3321" i="3"/>
  <c r="K3321" i="3"/>
  <c r="L1691" i="3"/>
  <c r="K1691" i="3"/>
  <c r="L3832" i="3"/>
  <c r="K3832" i="3"/>
  <c r="K120" i="3"/>
  <c r="L120" i="3"/>
  <c r="L580" i="3"/>
  <c r="K580" i="3"/>
  <c r="K934" i="3"/>
  <c r="L934" i="3"/>
  <c r="L3911" i="3"/>
  <c r="K3911" i="3"/>
  <c r="L2496" i="3"/>
  <c r="K2496" i="3"/>
  <c r="K2078" i="3"/>
  <c r="L2078" i="3"/>
  <c r="L4993" i="3"/>
  <c r="K4993" i="3"/>
  <c r="K2822" i="3"/>
  <c r="L2822" i="3"/>
  <c r="K438" i="3"/>
  <c r="L438" i="3"/>
  <c r="K4287" i="3"/>
  <c r="L4287" i="3"/>
  <c r="L1527" i="3"/>
  <c r="K1527" i="3"/>
  <c r="L79" i="3"/>
  <c r="K79" i="3"/>
  <c r="K1553" i="3"/>
  <c r="L1553" i="3"/>
  <c r="L4868" i="3"/>
  <c r="K4868" i="3"/>
  <c r="L1473" i="3"/>
  <c r="K1473" i="3"/>
  <c r="L3044" i="3"/>
  <c r="K3044" i="3"/>
  <c r="K1900" i="3"/>
  <c r="L1900" i="3"/>
  <c r="K1985" i="3"/>
  <c r="L1985" i="3"/>
  <c r="K4668" i="3"/>
  <c r="L4668" i="3"/>
  <c r="L2274" i="3"/>
  <c r="K2274" i="3"/>
  <c r="L4804" i="3"/>
  <c r="K4804" i="3"/>
  <c r="L4510" i="3"/>
  <c r="K4510" i="3"/>
  <c r="K3973" i="3"/>
  <c r="L3973" i="3"/>
  <c r="L919" i="3"/>
  <c r="K919" i="3"/>
  <c r="K4441" i="3"/>
  <c r="L4441" i="3"/>
  <c r="K4317" i="3"/>
  <c r="L4317" i="3"/>
  <c r="L1673" i="3"/>
  <c r="K1673" i="3"/>
  <c r="L451" i="3"/>
  <c r="K451" i="3"/>
  <c r="K3855" i="3"/>
  <c r="L3855" i="3"/>
  <c r="K3813" i="3"/>
  <c r="L3813" i="3"/>
  <c r="L1615" i="3"/>
  <c r="K1615" i="3"/>
  <c r="L1954" i="3"/>
  <c r="K1954" i="3"/>
  <c r="K488" i="3"/>
  <c r="L488" i="3"/>
  <c r="L552" i="3"/>
  <c r="K552" i="3"/>
  <c r="L3323" i="3"/>
  <c r="K3323" i="3"/>
  <c r="K2172" i="3"/>
  <c r="L2172" i="3"/>
  <c r="K4262" i="3"/>
  <c r="L4262" i="3"/>
  <c r="K1859" i="3"/>
  <c r="L1859" i="3"/>
  <c r="L3065" i="3"/>
  <c r="K3065" i="3"/>
  <c r="K753" i="3"/>
  <c r="L753" i="3"/>
  <c r="K642" i="3"/>
  <c r="L642" i="3"/>
  <c r="L2940" i="3"/>
  <c r="K2940" i="3"/>
  <c r="K4173" i="3"/>
  <c r="L4173" i="3"/>
  <c r="K2187" i="3"/>
  <c r="L2187" i="3"/>
  <c r="L2417" i="3"/>
  <c r="K2417" i="3"/>
  <c r="L312" i="3"/>
  <c r="K312" i="3"/>
  <c r="L3945" i="3"/>
  <c r="K3945" i="3"/>
  <c r="K3483" i="3"/>
  <c r="L3483" i="3"/>
  <c r="K5039" i="3"/>
  <c r="L5039" i="3"/>
  <c r="K2641" i="3"/>
  <c r="L2641" i="3"/>
  <c r="K2921" i="3"/>
  <c r="L2921" i="3"/>
  <c r="K543" i="3"/>
  <c r="L543" i="3"/>
  <c r="L4346" i="3"/>
  <c r="K4346" i="3"/>
  <c r="L4933" i="3"/>
  <c r="K4933" i="3"/>
  <c r="K2089" i="3"/>
  <c r="L2089" i="3"/>
  <c r="L86" i="3"/>
  <c r="K86" i="3"/>
  <c r="K343" i="3"/>
  <c r="L343" i="3"/>
  <c r="L4807" i="3"/>
  <c r="K4807" i="3"/>
  <c r="L2514" i="3"/>
  <c r="K2514" i="3"/>
  <c r="K1169" i="3"/>
  <c r="L1169" i="3"/>
  <c r="L243" i="3"/>
  <c r="K243" i="3"/>
  <c r="L3465" i="3"/>
  <c r="K3465" i="3"/>
  <c r="K635" i="3"/>
  <c r="L635" i="3"/>
  <c r="K2781" i="3"/>
  <c r="L2781" i="3"/>
  <c r="L3897" i="3"/>
  <c r="K3897" i="3"/>
  <c r="K4915" i="3"/>
  <c r="L4915" i="3"/>
  <c r="L323" i="3"/>
  <c r="K323" i="3"/>
  <c r="L5116" i="3"/>
  <c r="K5116" i="3"/>
  <c r="K2344" i="3"/>
  <c r="L2344" i="3"/>
  <c r="K700" i="3"/>
  <c r="L700" i="3"/>
  <c r="K1025" i="3"/>
  <c r="L1025" i="3"/>
  <c r="L2659" i="3"/>
  <c r="K2659" i="3"/>
  <c r="K1803" i="3"/>
  <c r="L1803" i="3"/>
  <c r="K275" i="3"/>
  <c r="L275" i="3"/>
  <c r="K4715" i="3"/>
  <c r="K4579" i="3"/>
  <c r="K4500" i="3"/>
  <c r="L3573" i="3"/>
  <c r="K331" i="3"/>
  <c r="L2683" i="3"/>
  <c r="L3448" i="3"/>
  <c r="L3398" i="3"/>
  <c r="L267" i="3"/>
  <c r="L754" i="3"/>
  <c r="L2706" i="3"/>
  <c r="L4942" i="3"/>
  <c r="K673" i="3"/>
  <c r="L2294" i="3"/>
  <c r="L608" i="3"/>
  <c r="K1991" i="3"/>
  <c r="K3749" i="3"/>
  <c r="L1625" i="3"/>
  <c r="L1301" i="3"/>
  <c r="K1127" i="3"/>
  <c r="L1653" i="3"/>
  <c r="L4243" i="3"/>
  <c r="K4547" i="3"/>
  <c r="K2743" i="3"/>
  <c r="L4544" i="3"/>
  <c r="L1427" i="3"/>
  <c r="L2842" i="3"/>
  <c r="L1465" i="3"/>
  <c r="L999" i="3"/>
  <c r="K2796" i="3"/>
  <c r="L2261" i="3"/>
  <c r="L4244" i="3"/>
  <c r="K5113" i="3"/>
  <c r="K3867" i="3"/>
  <c r="L4965" i="3"/>
  <c r="L4826" i="3"/>
  <c r="K1094" i="3"/>
  <c r="L4721" i="3"/>
  <c r="K4409" i="3"/>
  <c r="L4405" i="3"/>
  <c r="K2799" i="3"/>
  <c r="L5038" i="3"/>
  <c r="L4030" i="3"/>
  <c r="L4881" i="3"/>
  <c r="L1685" i="3"/>
  <c r="K1407" i="3"/>
  <c r="L3624" i="3"/>
  <c r="L3334" i="3"/>
  <c r="K2501" i="3"/>
  <c r="L4207" i="3"/>
  <c r="L4927" i="3"/>
  <c r="L2433" i="3"/>
  <c r="K530" i="3"/>
  <c r="K4002" i="3"/>
  <c r="K708" i="3"/>
  <c r="L3947" i="3"/>
  <c r="L38" i="3"/>
  <c r="L4950" i="3"/>
  <c r="L3230" i="3"/>
  <c r="L3097" i="3"/>
  <c r="K741" i="3"/>
  <c r="K1554" i="3"/>
  <c r="K2109" i="3"/>
  <c r="K2356" i="3"/>
  <c r="L510" i="3"/>
  <c r="K2439" i="3"/>
  <c r="K4440" i="3"/>
  <c r="L4195" i="3"/>
  <c r="L1599" i="3"/>
  <c r="K1599" i="3"/>
  <c r="L4556" i="3"/>
  <c r="K4556" i="3"/>
  <c r="K405" i="3"/>
  <c r="L405" i="3"/>
  <c r="K3091" i="3"/>
  <c r="L3091" i="3"/>
  <c r="K1378" i="3"/>
  <c r="L1378" i="3"/>
  <c r="K3584" i="3"/>
  <c r="L3584" i="3"/>
  <c r="K968" i="3"/>
  <c r="L968" i="3"/>
  <c r="K1230" i="3"/>
  <c r="L1230" i="3"/>
  <c r="L4202" i="3"/>
  <c r="K4202" i="3"/>
  <c r="K4596" i="3"/>
  <c r="L4596" i="3"/>
  <c r="K528" i="3"/>
  <c r="L528" i="3"/>
  <c r="L3851" i="3"/>
  <c r="K3851" i="3"/>
  <c r="L4917" i="3"/>
  <c r="K4917" i="3"/>
  <c r="L3377" i="3"/>
  <c r="K3377" i="3"/>
  <c r="L3753" i="3"/>
  <c r="K3753" i="3"/>
  <c r="L3158" i="3"/>
  <c r="K3158" i="3"/>
  <c r="L379" i="3"/>
  <c r="K379" i="3"/>
  <c r="K4681" i="3"/>
  <c r="L4681" i="3"/>
  <c r="K2222" i="3"/>
  <c r="L2222" i="3"/>
  <c r="K3941" i="3"/>
  <c r="L3941" i="3"/>
  <c r="K3759" i="3"/>
  <c r="L3759" i="3"/>
  <c r="K306" i="3"/>
  <c r="L306" i="3"/>
  <c r="L398" i="3"/>
  <c r="K398" i="3"/>
  <c r="L4725" i="3"/>
  <c r="K4725" i="3"/>
  <c r="K3050" i="3"/>
  <c r="L3050" i="3"/>
  <c r="K3676" i="3"/>
  <c r="L3676" i="3"/>
  <c r="K706" i="3"/>
  <c r="L706" i="3"/>
  <c r="L983" i="3"/>
  <c r="K983" i="3"/>
  <c r="L1719" i="3"/>
  <c r="K1719" i="3"/>
  <c r="L733" i="3"/>
  <c r="K733" i="3"/>
  <c r="L1013" i="3"/>
  <c r="K1013" i="3"/>
  <c r="L2947" i="3"/>
  <c r="K2947" i="3"/>
  <c r="K3324" i="3"/>
  <c r="L3324" i="3"/>
  <c r="K3013" i="3"/>
  <c r="L3013" i="3"/>
  <c r="K3208" i="3"/>
  <c r="L3208" i="3"/>
  <c r="L4486" i="3"/>
  <c r="K4486" i="3"/>
  <c r="L1595" i="3"/>
  <c r="K1595" i="3"/>
  <c r="L1512" i="3"/>
  <c r="K1512" i="3"/>
  <c r="L3549" i="3"/>
  <c r="K3549" i="3"/>
  <c r="K1638" i="3"/>
  <c r="L1638" i="3"/>
  <c r="L3210" i="3"/>
  <c r="K3210" i="3"/>
  <c r="L4736" i="3"/>
  <c r="K4736" i="3"/>
  <c r="K2625" i="3"/>
  <c r="L2625" i="3"/>
  <c r="K3578" i="3"/>
  <c r="L3578" i="3"/>
  <c r="L859" i="3"/>
  <c r="K859" i="3"/>
  <c r="L3646" i="3"/>
  <c r="K3646" i="3"/>
  <c r="L2077" i="3"/>
  <c r="K2077" i="3"/>
  <c r="K1584" i="3"/>
  <c r="L1584" i="3"/>
  <c r="K2219" i="3"/>
  <c r="L2219" i="3"/>
  <c r="K2811" i="3"/>
  <c r="L2811" i="3"/>
  <c r="K1681" i="3"/>
  <c r="L1681" i="3"/>
  <c r="L1813" i="3"/>
  <c r="K1813" i="3"/>
  <c r="K1195" i="3"/>
  <c r="L1195" i="3"/>
  <c r="K3927" i="3"/>
  <c r="L3927" i="3"/>
  <c r="K2309" i="3"/>
  <c r="L2309" i="3"/>
  <c r="K3137" i="3"/>
  <c r="L3137" i="3"/>
  <c r="K3476" i="3"/>
  <c r="L3476" i="3"/>
  <c r="L3501" i="3"/>
  <c r="K3501" i="3"/>
  <c r="K2950" i="3"/>
  <c r="L2950" i="3"/>
  <c r="K1865" i="3"/>
  <c r="L1865" i="3"/>
  <c r="K2316" i="3"/>
  <c r="L2316" i="3"/>
  <c r="K2215" i="3"/>
  <c r="L2215" i="3"/>
  <c r="L2488" i="3"/>
  <c r="K2488" i="3"/>
  <c r="K1171" i="3"/>
  <c r="L1171" i="3"/>
  <c r="L2869" i="3"/>
  <c r="K2869" i="3"/>
  <c r="K940" i="3"/>
  <c r="L940" i="3"/>
  <c r="K2178" i="3"/>
  <c r="L2178" i="3"/>
  <c r="L1200" i="3"/>
  <c r="K1200" i="3"/>
  <c r="K1539" i="3"/>
  <c r="L1539" i="3"/>
  <c r="L2881" i="3"/>
  <c r="K2881" i="3"/>
  <c r="L4610" i="3"/>
  <c r="K4610" i="3"/>
  <c r="K1678" i="3"/>
  <c r="L1678" i="3"/>
  <c r="K2430" i="3"/>
  <c r="L2430" i="3"/>
  <c r="L3575" i="3"/>
  <c r="K3575" i="3"/>
  <c r="K4572" i="3"/>
  <c r="L4572" i="3"/>
  <c r="K2836" i="3"/>
  <c r="L2836" i="3"/>
  <c r="L1319" i="3"/>
  <c r="K1319" i="3"/>
  <c r="K3546" i="3"/>
  <c r="L3546" i="3"/>
  <c r="L4495" i="3"/>
  <c r="K4495" i="3"/>
  <c r="K2934" i="3"/>
  <c r="L2934" i="3"/>
  <c r="K4719" i="3"/>
  <c r="L4719" i="3"/>
  <c r="K913" i="3"/>
  <c r="L913" i="3"/>
  <c r="K2856" i="3"/>
  <c r="L2856" i="3"/>
  <c r="K3627" i="3"/>
  <c r="L3627" i="3"/>
  <c r="K1115" i="3"/>
  <c r="L1115" i="3"/>
  <c r="K4559" i="3"/>
  <c r="L4559" i="3"/>
  <c r="K2337" i="3"/>
  <c r="L2337" i="3"/>
  <c r="K3088" i="3"/>
  <c r="L3088" i="3"/>
  <c r="K1134" i="3"/>
  <c r="L1134" i="3"/>
  <c r="L2055" i="3"/>
  <c r="K2055" i="3"/>
  <c r="K4496" i="3"/>
  <c r="L4496" i="3"/>
  <c r="L2266" i="3"/>
  <c r="K2266" i="3"/>
  <c r="L375" i="3"/>
  <c r="K375" i="3"/>
  <c r="K1969" i="3"/>
  <c r="L1969" i="3"/>
  <c r="L4459" i="3"/>
  <c r="K4459" i="3"/>
  <c r="K2436" i="3"/>
  <c r="L2436" i="3"/>
  <c r="L3207" i="3"/>
  <c r="K3207" i="3"/>
  <c r="L4577" i="3"/>
  <c r="K4577" i="3"/>
  <c r="K4155" i="3"/>
  <c r="L4155" i="3"/>
  <c r="K1660" i="3"/>
  <c r="L1660" i="3"/>
  <c r="K1069" i="3"/>
  <c r="L1069" i="3"/>
  <c r="L2299" i="3"/>
  <c r="K2299" i="3"/>
  <c r="L3460" i="3"/>
  <c r="K3460" i="3"/>
  <c r="K325" i="3"/>
  <c r="L325" i="3"/>
  <c r="L971" i="3"/>
  <c r="K971" i="3"/>
  <c r="L2431" i="3"/>
  <c r="K2431" i="3"/>
  <c r="K1373" i="3"/>
  <c r="L1373" i="3"/>
  <c r="K2768" i="3"/>
  <c r="L2768" i="3"/>
  <c r="K5047" i="3"/>
  <c r="L5047" i="3"/>
  <c r="K198" i="3"/>
  <c r="L198" i="3"/>
  <c r="L1306" i="3"/>
  <c r="K1306" i="3"/>
  <c r="L3115" i="3"/>
  <c r="K3115" i="3"/>
  <c r="L4720" i="3"/>
  <c r="K1112" i="3"/>
  <c r="L4708" i="3"/>
  <c r="K4657" i="3"/>
  <c r="L4179" i="3"/>
  <c r="K305" i="3"/>
  <c r="L3677" i="3"/>
  <c r="K2761" i="3"/>
  <c r="K3140" i="3"/>
  <c r="L1987" i="3"/>
  <c r="K4646" i="3"/>
  <c r="K4973" i="3"/>
  <c r="K842" i="3"/>
  <c r="L2791" i="3"/>
  <c r="K2036" i="3"/>
  <c r="K4750" i="3"/>
  <c r="L233" i="3"/>
  <c r="L834" i="3"/>
  <c r="K944" i="3"/>
  <c r="K2453" i="3"/>
  <c r="L3831" i="3"/>
  <c r="K3831" i="3"/>
  <c r="L5048" i="3"/>
  <c r="K5048" i="3"/>
  <c r="L476" i="3"/>
  <c r="K476" i="3"/>
  <c r="L4776" i="3"/>
  <c r="K4776" i="3"/>
  <c r="K3234" i="3"/>
  <c r="L3234" i="3"/>
  <c r="K5055" i="3"/>
  <c r="L5055" i="3"/>
  <c r="K4615" i="3"/>
  <c r="L4615" i="3"/>
  <c r="L4257" i="3"/>
  <c r="K4257" i="3"/>
  <c r="K1938" i="3"/>
  <c r="L1938" i="3"/>
  <c r="K1196" i="3"/>
  <c r="L1196" i="3"/>
  <c r="L821" i="3"/>
  <c r="K821" i="3"/>
  <c r="K454" i="3"/>
  <c r="L454" i="3"/>
  <c r="L3908" i="3"/>
  <c r="K3908" i="3"/>
  <c r="K3440" i="3"/>
  <c r="L3440" i="3"/>
  <c r="L1109" i="3"/>
  <c r="K1109" i="3"/>
  <c r="K3313" i="3"/>
  <c r="L3313" i="3"/>
  <c r="L3121" i="3"/>
  <c r="K3121" i="3"/>
  <c r="L1616" i="3"/>
  <c r="K1616" i="3"/>
  <c r="K4433" i="3"/>
  <c r="L4433" i="3"/>
  <c r="K1039" i="3"/>
  <c r="L1039" i="3"/>
  <c r="K1042" i="3"/>
  <c r="L1042" i="3"/>
  <c r="L4208" i="3"/>
  <c r="K4208" i="3"/>
  <c r="K3916" i="3"/>
  <c r="L3916" i="3"/>
  <c r="K4593" i="3"/>
  <c r="L4593" i="3"/>
  <c r="K2044" i="3"/>
  <c r="L2044" i="3"/>
  <c r="K4414" i="3"/>
  <c r="L4414" i="3"/>
  <c r="L2170" i="3"/>
  <c r="K2170" i="3"/>
  <c r="L2883" i="3"/>
  <c r="K2883" i="3"/>
  <c r="L969" i="3"/>
  <c r="K969" i="3"/>
  <c r="L2694" i="3"/>
  <c r="K2694" i="3"/>
  <c r="L3727" i="3"/>
  <c r="K3727" i="3"/>
  <c r="L4418" i="3"/>
  <c r="K4418" i="3"/>
  <c r="K4492" i="3"/>
  <c r="L4492" i="3"/>
  <c r="L3463" i="3"/>
  <c r="K3463" i="3"/>
  <c r="K2085" i="3"/>
  <c r="L2085" i="3"/>
  <c r="K2603" i="3"/>
  <c r="L2603" i="3"/>
  <c r="L3300" i="3"/>
  <c r="K3300" i="3"/>
  <c r="K1008" i="3"/>
  <c r="L1008" i="3"/>
  <c r="K116" i="3"/>
  <c r="L116" i="3"/>
  <c r="L3962" i="3"/>
  <c r="K3962" i="3"/>
  <c r="L4753" i="3"/>
  <c r="K4753" i="3"/>
  <c r="L1936" i="3"/>
  <c r="K1936" i="3"/>
  <c r="L208" i="3"/>
  <c r="K208" i="3"/>
  <c r="L4474" i="3"/>
  <c r="K4474" i="3"/>
  <c r="L1872" i="3"/>
  <c r="K1872" i="3"/>
  <c r="K2292" i="3"/>
  <c r="L2292" i="3"/>
  <c r="K2714" i="3"/>
  <c r="L2714" i="3"/>
  <c r="L1628" i="3"/>
  <c r="K1628" i="3"/>
  <c r="K1863" i="3"/>
  <c r="L1863" i="3"/>
  <c r="K3513" i="3"/>
  <c r="L3513" i="3"/>
  <c r="K2735" i="3"/>
  <c r="L2735" i="3"/>
  <c r="K4535" i="3"/>
  <c r="L4535" i="3"/>
  <c r="L4799" i="3"/>
  <c r="K4799" i="3"/>
  <c r="K39" i="3"/>
  <c r="L39" i="3"/>
  <c r="K2624" i="3"/>
  <c r="L2624" i="3"/>
  <c r="K702" i="3"/>
  <c r="L702" i="3"/>
  <c r="K1393" i="3"/>
  <c r="L1393" i="3"/>
  <c r="K2512" i="3"/>
  <c r="L2512" i="3"/>
  <c r="K2421" i="3"/>
  <c r="L2421" i="3"/>
  <c r="K4432" i="3"/>
  <c r="L4432" i="3"/>
  <c r="K1930" i="3"/>
  <c r="L1930" i="3"/>
  <c r="L4926" i="3"/>
  <c r="K4926" i="3"/>
  <c r="L4399" i="3"/>
  <c r="K4399" i="3"/>
  <c r="L3429" i="3"/>
  <c r="K3429" i="3"/>
  <c r="L4638" i="3"/>
  <c r="K4638" i="3"/>
  <c r="K2598" i="3"/>
  <c r="L2598" i="3"/>
  <c r="L4785" i="3"/>
  <c r="K4785" i="3"/>
  <c r="L2872" i="3"/>
  <c r="K2872" i="3"/>
  <c r="L1212" i="3"/>
  <c r="K1212" i="3"/>
  <c r="L4980" i="3"/>
  <c r="K4980" i="3"/>
  <c r="L1956" i="3"/>
  <c r="K1956" i="3"/>
  <c r="K122" i="3"/>
  <c r="L122" i="3"/>
  <c r="K2001" i="3"/>
  <c r="L2001" i="3"/>
  <c r="L3352" i="3"/>
  <c r="K3352" i="3"/>
  <c r="L1032" i="3"/>
  <c r="K1032" i="3"/>
  <c r="K600" i="3"/>
  <c r="L600" i="3"/>
  <c r="K1183" i="3"/>
  <c r="L1183" i="3"/>
  <c r="K1721" i="3"/>
  <c r="L1721" i="3"/>
  <c r="L334" i="3"/>
  <c r="K334" i="3"/>
  <c r="L1777" i="3"/>
  <c r="K1777" i="3"/>
  <c r="K3926" i="3"/>
  <c r="L3926" i="3"/>
  <c r="L1154" i="3"/>
  <c r="K1154" i="3"/>
  <c r="L1021" i="3"/>
  <c r="K1021" i="3"/>
  <c r="L2486" i="3"/>
  <c r="K2486" i="3"/>
  <c r="L2213" i="3"/>
  <c r="K2213" i="3"/>
  <c r="K1431" i="3"/>
  <c r="L1431" i="3"/>
  <c r="L5007" i="3"/>
  <c r="K5007" i="3"/>
  <c r="K3077" i="3"/>
  <c r="L3077" i="3"/>
  <c r="L249" i="3"/>
  <c r="K249" i="3"/>
  <c r="K4453" i="3"/>
  <c r="L4453" i="3"/>
  <c r="K4421" i="3"/>
  <c r="L4421" i="3"/>
  <c r="L2795" i="3"/>
  <c r="K2795" i="3"/>
  <c r="L3670" i="3"/>
  <c r="K3670" i="3"/>
  <c r="K2406" i="3"/>
  <c r="L2406" i="3"/>
  <c r="L1497" i="3"/>
  <c r="K1497" i="3"/>
  <c r="K1758" i="3"/>
  <c r="L1758" i="3"/>
  <c r="L1462" i="3"/>
  <c r="K1462" i="3"/>
  <c r="L1523" i="3"/>
  <c r="K1523" i="3"/>
  <c r="L2645" i="3"/>
  <c r="K2645" i="3"/>
  <c r="K2491" i="3"/>
  <c r="L2491" i="3"/>
  <c r="L418" i="3"/>
  <c r="K418" i="3"/>
  <c r="K149" i="3"/>
  <c r="L149" i="3"/>
  <c r="L5119" i="3"/>
  <c r="K5119" i="3"/>
  <c r="L123" i="3"/>
  <c r="K123" i="3"/>
  <c r="L2807" i="3"/>
  <c r="K2807" i="3"/>
  <c r="K511" i="3"/>
  <c r="L511" i="3"/>
  <c r="K5056" i="3"/>
  <c r="L5056" i="3"/>
  <c r="K4059" i="3"/>
  <c r="L4059" i="3"/>
  <c r="K1164" i="3"/>
  <c r="L1164" i="3"/>
  <c r="L3367" i="3"/>
  <c r="K3367" i="3"/>
  <c r="L3708" i="3"/>
  <c r="K3708" i="3"/>
  <c r="L2855" i="3"/>
  <c r="K2855" i="3"/>
  <c r="L1430" i="3"/>
  <c r="K1430" i="3"/>
  <c r="K2450" i="3"/>
  <c r="L2450" i="3"/>
  <c r="L1354" i="3"/>
  <c r="K3079" i="3"/>
  <c r="K2084" i="3"/>
  <c r="L4850" i="3"/>
  <c r="L4220" i="3"/>
  <c r="L797" i="3"/>
  <c r="L3444" i="3"/>
  <c r="L3932" i="3"/>
  <c r="L2721" i="3"/>
  <c r="K3202" i="3"/>
  <c r="K3807" i="3"/>
  <c r="K823" i="3"/>
  <c r="L4693" i="3"/>
  <c r="L2551" i="3"/>
  <c r="L2196" i="3"/>
  <c r="K2196" i="3"/>
  <c r="L4416" i="3"/>
  <c r="K4416" i="3"/>
  <c r="K2879" i="3"/>
  <c r="L2879" i="3"/>
  <c r="K3430" i="3"/>
  <c r="L3430" i="3"/>
  <c r="L192" i="3"/>
  <c r="K192" i="3"/>
  <c r="K94" i="3"/>
  <c r="L94" i="3"/>
  <c r="K941" i="3"/>
  <c r="L941" i="3"/>
  <c r="K3734" i="3"/>
  <c r="L3734" i="3"/>
  <c r="K2392" i="3"/>
  <c r="L2392" i="3"/>
  <c r="L3128" i="3"/>
  <c r="K3128" i="3"/>
  <c r="L2057" i="3"/>
  <c r="K2057" i="3"/>
  <c r="K2093" i="3"/>
  <c r="L2093" i="3"/>
  <c r="L2746" i="3"/>
  <c r="K2746" i="3"/>
  <c r="L3999" i="3"/>
  <c r="K3999" i="3"/>
  <c r="K553" i="3"/>
  <c r="L553" i="3"/>
  <c r="L5110" i="3"/>
  <c r="K5110" i="3"/>
  <c r="K921" i="3"/>
  <c r="L921" i="3"/>
  <c r="L1149" i="3"/>
  <c r="K1149" i="3"/>
  <c r="K4126" i="3"/>
  <c r="L4126" i="3"/>
  <c r="L2941" i="3"/>
  <c r="K2941" i="3"/>
  <c r="K3981" i="3"/>
  <c r="L3981" i="3"/>
  <c r="L3625" i="3"/>
  <c r="K3625" i="3"/>
  <c r="L3656" i="3"/>
  <c r="K3656" i="3"/>
  <c r="L1972" i="3"/>
  <c r="K1972" i="3"/>
  <c r="K1641" i="3"/>
  <c r="L1641" i="3"/>
  <c r="L4865" i="3"/>
  <c r="K4865" i="3"/>
  <c r="K3531" i="3"/>
  <c r="L3531" i="3"/>
  <c r="K5027" i="3"/>
  <c r="L5027" i="3"/>
  <c r="K4798" i="3"/>
  <c r="L4798" i="3"/>
  <c r="K3776" i="3"/>
  <c r="L3776" i="3"/>
  <c r="K3400" i="3"/>
  <c r="L3400" i="3"/>
  <c r="K2507" i="3"/>
  <c r="L2507" i="3"/>
  <c r="K523" i="3"/>
  <c r="L523" i="3"/>
  <c r="L1347" i="3"/>
  <c r="K1347" i="3"/>
  <c r="K1123" i="3"/>
  <c r="L1123" i="3"/>
  <c r="K1613" i="3"/>
  <c r="L1613" i="3"/>
  <c r="L1250" i="3"/>
  <c r="K1250" i="3"/>
  <c r="L1128" i="3"/>
  <c r="K1128" i="3"/>
  <c r="L1541" i="3"/>
  <c r="K1541" i="3"/>
  <c r="K3547" i="3"/>
  <c r="L3547" i="3"/>
  <c r="K4796" i="3"/>
  <c r="L4796" i="3"/>
  <c r="K3427" i="3"/>
  <c r="L3427" i="3"/>
  <c r="K2301" i="3"/>
  <c r="L2301" i="3"/>
  <c r="K1923" i="3"/>
  <c r="L1923" i="3"/>
  <c r="L434" i="3"/>
  <c r="K434" i="3"/>
  <c r="L356" i="3"/>
  <c r="K356" i="3"/>
  <c r="K2670" i="3"/>
  <c r="L2670" i="3"/>
  <c r="K3113" i="3"/>
  <c r="L3113" i="3"/>
  <c r="K3848" i="3"/>
  <c r="L3848" i="3"/>
  <c r="L2762" i="3"/>
  <c r="K2762" i="3"/>
  <c r="K4767" i="3"/>
  <c r="L4767" i="3"/>
  <c r="L470" i="3"/>
  <c r="K470" i="3"/>
  <c r="K2718" i="3"/>
  <c r="L2718" i="3"/>
  <c r="K2600" i="3"/>
  <c r="L2600" i="3"/>
  <c r="L2854" i="3"/>
  <c r="K2854" i="3"/>
  <c r="L1831" i="3"/>
  <c r="K1831" i="3"/>
  <c r="K862" i="3"/>
  <c r="L862" i="3"/>
  <c r="K1138" i="3"/>
  <c r="L1138" i="3"/>
  <c r="L1980" i="3"/>
  <c r="K1980" i="3"/>
  <c r="L4226" i="3"/>
  <c r="K4226" i="3"/>
  <c r="L4133" i="3"/>
  <c r="K4133" i="3"/>
  <c r="K3946" i="3"/>
  <c r="L3946" i="3"/>
  <c r="K3114" i="3"/>
  <c r="L3114" i="3"/>
  <c r="L3279" i="3"/>
  <c r="K3279" i="3"/>
  <c r="L3512" i="3"/>
  <c r="K3512" i="3"/>
  <c r="K2614" i="3"/>
  <c r="L2614" i="3"/>
  <c r="K2224" i="3"/>
  <c r="L2224" i="3"/>
  <c r="K3722" i="3"/>
  <c r="L3722" i="3"/>
  <c r="L3603" i="3"/>
  <c r="K3603" i="3"/>
  <c r="L507" i="3"/>
  <c r="K507" i="3"/>
  <c r="L4476" i="3"/>
  <c r="K4476" i="3"/>
  <c r="L3657" i="3"/>
  <c r="K3657" i="3"/>
  <c r="L4449" i="3"/>
  <c r="K4449" i="3"/>
  <c r="L2717" i="3"/>
  <c r="K2717" i="3"/>
  <c r="L1748" i="3"/>
  <c r="K1748" i="3"/>
  <c r="K100" i="3"/>
  <c r="L100" i="3"/>
  <c r="K4438" i="3"/>
  <c r="L4438" i="3"/>
  <c r="L858" i="3"/>
  <c r="K858" i="3"/>
  <c r="L2853" i="3"/>
  <c r="K2853" i="3"/>
  <c r="L932" i="3"/>
  <c r="K932" i="3"/>
  <c r="L1388" i="3"/>
  <c r="K1388" i="3"/>
  <c r="K3725" i="3"/>
  <c r="L3725" i="3"/>
  <c r="K3714" i="3"/>
  <c r="L3714" i="3"/>
  <c r="L804" i="3"/>
  <c r="K804" i="3"/>
  <c r="L844" i="3"/>
  <c r="K844" i="3"/>
  <c r="K1700" i="3"/>
  <c r="L1700" i="3"/>
  <c r="L3853" i="3"/>
  <c r="K3853" i="3"/>
  <c r="K435" i="3"/>
  <c r="L435" i="3"/>
  <c r="L4138" i="3"/>
  <c r="K4138" i="3"/>
  <c r="L3694" i="3"/>
  <c r="K3694" i="3"/>
  <c r="L1116" i="3"/>
  <c r="K1116" i="3"/>
  <c r="L1770" i="3"/>
  <c r="K1770" i="3"/>
  <c r="L1828" i="3"/>
  <c r="K1828" i="3"/>
  <c r="K3654" i="3"/>
  <c r="L3654" i="3"/>
  <c r="L828" i="3"/>
  <c r="K828" i="3"/>
  <c r="L3495" i="3"/>
  <c r="K3495" i="3"/>
  <c r="L2365" i="3"/>
  <c r="K2365" i="3"/>
  <c r="L308" i="3"/>
  <c r="K308" i="3"/>
  <c r="L845" i="3"/>
  <c r="K845" i="3"/>
  <c r="K3464" i="3"/>
  <c r="L3464" i="3"/>
  <c r="L4064" i="3"/>
  <c r="K4064" i="3"/>
  <c r="K1307" i="3"/>
  <c r="L1307" i="3"/>
  <c r="L3219" i="3"/>
  <c r="K3219" i="3"/>
  <c r="K225" i="3"/>
  <c r="L225" i="3"/>
  <c r="K496" i="3"/>
  <c r="L496" i="3"/>
  <c r="K503" i="3"/>
  <c r="L503" i="3"/>
  <c r="K87" i="3"/>
  <c r="L87" i="3"/>
  <c r="K3673" i="3"/>
  <c r="L3673" i="3"/>
  <c r="K1339" i="3"/>
  <c r="L1339" i="3"/>
  <c r="L2048" i="3"/>
  <c r="K2048" i="3"/>
  <c r="L2024" i="3"/>
  <c r="K2024" i="3"/>
  <c r="K3868" i="3"/>
  <c r="L3868" i="3"/>
  <c r="L711" i="3"/>
  <c r="K711" i="3"/>
  <c r="K1082" i="3"/>
  <c r="L1082" i="3"/>
  <c r="L3002" i="3"/>
  <c r="K3002" i="3"/>
  <c r="K2558" i="3"/>
  <c r="L2558" i="3"/>
  <c r="K2859" i="3"/>
  <c r="L2859" i="3"/>
  <c r="L1885" i="3"/>
  <c r="K1885" i="3"/>
  <c r="K4475" i="3"/>
  <c r="L4475" i="3"/>
  <c r="K2070" i="3"/>
  <c r="L2070" i="3"/>
  <c r="K560" i="3"/>
  <c r="L560" i="3"/>
  <c r="L3648" i="3"/>
  <c r="K3648" i="3"/>
  <c r="K2336" i="3"/>
  <c r="L2336" i="3"/>
  <c r="K4326" i="3"/>
  <c r="L4326" i="3"/>
  <c r="K2355" i="3"/>
  <c r="L2355" i="3"/>
  <c r="L4918" i="3"/>
  <c r="K4918" i="3"/>
  <c r="L3134" i="3"/>
  <c r="K3134" i="3"/>
  <c r="K2432" i="3"/>
  <c r="L2432" i="3"/>
  <c r="L4729" i="3"/>
  <c r="K4729" i="3"/>
  <c r="L3931" i="3"/>
  <c r="K3931" i="3"/>
  <c r="L1657" i="3"/>
  <c r="K1657" i="3"/>
  <c r="L4123" i="3"/>
  <c r="K4680" i="3"/>
  <c r="K4963" i="3"/>
  <c r="K5086" i="3"/>
  <c r="L4797" i="3"/>
  <c r="L1668" i="3"/>
  <c r="K3384" i="3"/>
  <c r="L4576" i="3"/>
  <c r="K1830" i="3"/>
  <c r="L436" i="3"/>
  <c r="K4586" i="3"/>
  <c r="K1383" i="3"/>
  <c r="L4669" i="3"/>
  <c r="L1259" i="3"/>
  <c r="L157" i="3"/>
  <c r="L574" i="3"/>
  <c r="K4283" i="3"/>
  <c r="L75" i="3"/>
  <c r="K3232" i="3"/>
  <c r="L4445" i="3"/>
  <c r="L3331" i="3"/>
  <c r="K4392" i="3"/>
  <c r="L770" i="3"/>
  <c r="K4929" i="3"/>
  <c r="K4240" i="3"/>
  <c r="L4194" i="3"/>
  <c r="L4241" i="3"/>
  <c r="K4230" i="3"/>
  <c r="K4164" i="3"/>
  <c r="L2083" i="3"/>
  <c r="K2083" i="3"/>
  <c r="L3175" i="3"/>
  <c r="K2427" i="3"/>
  <c r="K4574" i="3"/>
  <c r="L3492" i="3"/>
  <c r="K3846" i="3"/>
  <c r="K3258" i="3"/>
  <c r="L3258" i="3"/>
  <c r="L4766" i="3"/>
  <c r="K4766" i="3"/>
  <c r="L2695" i="3"/>
  <c r="K2695" i="3"/>
  <c r="L4528" i="3"/>
  <c r="K4528" i="3"/>
  <c r="K1325" i="3"/>
  <c r="L1325" i="3"/>
  <c r="K1010" i="3"/>
  <c r="L1010" i="3"/>
  <c r="K4518" i="3"/>
  <c r="L4518" i="3"/>
  <c r="L5112" i="3"/>
  <c r="K5112" i="3"/>
  <c r="L2487" i="3"/>
  <c r="K2487" i="3"/>
  <c r="K4907" i="3"/>
  <c r="L4907" i="3"/>
  <c r="K3870" i="3"/>
  <c r="L3870" i="3"/>
  <c r="K3862" i="3"/>
  <c r="L3862" i="3"/>
  <c r="L2593" i="3"/>
  <c r="K2593" i="3"/>
  <c r="K4301" i="3"/>
  <c r="L4301" i="3"/>
  <c r="K4289" i="3"/>
  <c r="L4289" i="3"/>
  <c r="K1240" i="3"/>
  <c r="L1240" i="3"/>
  <c r="L926" i="3"/>
  <c r="K926" i="3"/>
  <c r="K3314" i="3"/>
  <c r="L3314" i="3"/>
  <c r="K1033" i="3"/>
  <c r="L1033" i="3"/>
  <c r="L1776" i="3"/>
  <c r="K1776" i="3"/>
  <c r="K963" i="3"/>
  <c r="L963" i="3"/>
  <c r="L2471" i="3"/>
  <c r="K2471" i="3"/>
  <c r="L4988" i="3"/>
  <c r="K4988" i="3"/>
  <c r="K603" i="3"/>
  <c r="L603" i="3"/>
  <c r="L410" i="3"/>
  <c r="K410" i="3"/>
  <c r="L4883" i="3"/>
  <c r="K4883" i="3"/>
  <c r="L4339" i="3"/>
  <c r="K4339" i="3"/>
  <c r="L1820" i="3"/>
  <c r="K1820" i="3"/>
  <c r="L61" i="3"/>
  <c r="K61" i="3"/>
  <c r="K2671" i="3"/>
  <c r="L2671" i="3"/>
  <c r="K4845" i="3"/>
  <c r="L4845" i="3"/>
  <c r="L3763" i="3"/>
  <c r="K3763" i="3"/>
  <c r="K3428" i="3"/>
  <c r="L3428" i="3"/>
  <c r="L2411" i="3"/>
  <c r="K2411" i="3"/>
  <c r="L3395" i="3"/>
  <c r="K3395" i="3"/>
  <c r="K541" i="3"/>
  <c r="L541" i="3"/>
  <c r="K1166" i="3"/>
  <c r="L1166" i="3"/>
  <c r="K2469" i="3"/>
  <c r="L2469" i="3"/>
  <c r="K156" i="3"/>
  <c r="L156" i="3"/>
  <c r="L4879" i="3"/>
  <c r="K4879" i="3"/>
  <c r="K4622" i="3"/>
  <c r="L4622" i="3"/>
  <c r="K3188" i="3"/>
  <c r="L3188" i="3"/>
  <c r="L2381" i="3"/>
  <c r="K2381" i="3"/>
  <c r="L4042" i="3"/>
  <c r="K4042" i="3"/>
  <c r="L3545" i="3"/>
  <c r="K3545" i="3"/>
  <c r="K756" i="3"/>
  <c r="L756" i="3"/>
  <c r="L4473" i="3"/>
  <c r="K4473" i="3"/>
  <c r="L3557" i="3"/>
  <c r="K3557" i="3"/>
  <c r="K3329" i="3"/>
  <c r="L3329" i="3"/>
  <c r="L1326" i="3"/>
  <c r="K1326" i="3"/>
  <c r="L3084" i="3"/>
  <c r="K3084" i="3"/>
  <c r="K3426" i="3"/>
  <c r="L3426" i="3"/>
  <c r="K1408" i="3"/>
  <c r="L1408" i="3"/>
  <c r="K2530" i="3"/>
  <c r="L2530" i="3"/>
  <c r="K4911" i="3"/>
  <c r="L4911" i="3"/>
  <c r="L2616" i="3"/>
  <c r="K2616" i="3"/>
  <c r="K1594" i="3"/>
  <c r="L1594" i="3"/>
  <c r="L394" i="3"/>
  <c r="K394" i="3"/>
  <c r="K3029" i="3"/>
  <c r="L3029" i="3"/>
  <c r="K2829" i="3"/>
  <c r="L2829" i="3"/>
  <c r="L1704" i="3"/>
  <c r="K1704" i="3"/>
  <c r="L5094" i="3"/>
  <c r="K5094" i="3"/>
  <c r="K1739" i="3"/>
  <c r="L1739" i="3"/>
  <c r="K729" i="3"/>
  <c r="L729" i="3"/>
  <c r="K1090" i="3"/>
  <c r="L1090" i="3"/>
  <c r="L584" i="3"/>
  <c r="K584" i="3"/>
  <c r="L4546" i="3"/>
  <c r="K4546" i="3"/>
  <c r="K2133" i="3"/>
  <c r="L2133" i="3"/>
  <c r="K2860" i="3"/>
  <c r="L2860" i="3"/>
  <c r="K1312" i="3"/>
  <c r="L1312" i="3"/>
  <c r="K107" i="3"/>
  <c r="L107" i="3"/>
  <c r="L3386" i="3"/>
  <c r="K3386" i="3"/>
  <c r="L4605" i="3"/>
  <c r="K4605" i="3"/>
  <c r="L138" i="3"/>
  <c r="K138" i="3"/>
  <c r="L1637" i="3"/>
  <c r="K1637" i="3"/>
  <c r="L1747" i="3"/>
  <c r="K1747" i="3"/>
  <c r="K3111" i="3"/>
  <c r="L3111" i="3"/>
  <c r="K871" i="3"/>
  <c r="L871" i="3"/>
  <c r="K57" i="3"/>
  <c r="L57" i="3"/>
  <c r="L1085" i="3"/>
  <c r="K1085" i="3"/>
  <c r="L3991" i="3"/>
  <c r="K3991" i="3"/>
  <c r="L5046" i="3"/>
  <c r="L1424" i="3"/>
  <c r="K3411" i="3"/>
  <c r="L3969" i="3"/>
  <c r="K4277" i="3"/>
  <c r="L90" i="3"/>
  <c r="K4984" i="3"/>
  <c r="K3755" i="3"/>
  <c r="L4307" i="3"/>
  <c r="L4142" i="3"/>
  <c r="L1786" i="3"/>
  <c r="L3844" i="3"/>
  <c r="L3900" i="3"/>
  <c r="L3397" i="3"/>
  <c r="K902" i="3"/>
  <c r="K2252" i="3"/>
  <c r="L1603" i="3"/>
  <c r="L734" i="3"/>
  <c r="K1257" i="3"/>
  <c r="K4527" i="3"/>
  <c r="L1104" i="3"/>
  <c r="K747" i="3"/>
  <c r="L1978" i="3"/>
  <c r="K4970" i="3"/>
  <c r="L3826" i="3"/>
  <c r="K3337" i="3"/>
  <c r="L4643" i="3"/>
  <c r="K2063" i="3"/>
  <c r="K2790" i="3"/>
  <c r="L367" i="3"/>
  <c r="K4726" i="3"/>
  <c r="L2672" i="3"/>
  <c r="K775" i="3"/>
  <c r="K3778" i="3"/>
  <c r="K4647" i="3"/>
  <c r="L2061" i="3"/>
  <c r="K2061" i="3"/>
  <c r="K4044" i="3"/>
  <c r="L4044" i="3"/>
  <c r="L2747" i="3"/>
  <c r="K2747" i="3"/>
  <c r="K2128" i="3"/>
  <c r="L2128" i="3"/>
  <c r="L2312" i="3"/>
  <c r="K2312" i="3"/>
  <c r="K675" i="3"/>
  <c r="L675" i="3"/>
  <c r="K1530" i="3"/>
  <c r="L1530" i="3"/>
  <c r="K1246" i="3"/>
  <c r="L1246" i="3"/>
  <c r="K3803" i="3"/>
  <c r="L455" i="3"/>
  <c r="K2260" i="3"/>
  <c r="L1426" i="3"/>
  <c r="K3836" i="3"/>
  <c r="L2692" i="3"/>
  <c r="K2112" i="3"/>
  <c r="L2176" i="3"/>
  <c r="K840" i="3"/>
  <c r="K1438" i="3"/>
  <c r="K2370" i="3"/>
  <c r="L4400" i="3"/>
  <c r="L1861" i="3"/>
  <c r="K2454" i="3"/>
  <c r="L1091" i="3"/>
  <c r="K2315" i="3"/>
  <c r="L2315" i="3"/>
  <c r="K1402" i="3"/>
  <c r="L1402" i="3"/>
  <c r="K4235" i="3"/>
  <c r="L4223" i="3"/>
  <c r="L4137" i="3"/>
  <c r="L4214" i="3"/>
  <c r="K4224" i="3"/>
  <c r="K4171" i="3"/>
  <c r="K4131" i="3"/>
  <c r="K4236" i="3"/>
  <c r="L4152" i="3"/>
  <c r="L4153" i="3"/>
  <c r="L4190" i="3"/>
  <c r="K4148" i="3"/>
  <c r="K4253" i="3"/>
  <c r="K4247" i="3"/>
  <c r="K4135" i="3"/>
  <c r="L4132" i="3"/>
  <c r="K4146" i="3"/>
  <c r="K4191" i="3"/>
  <c r="K4227" i="3"/>
  <c r="K4141" i="3"/>
  <c r="K4136" i="3"/>
  <c r="L4242" i="3"/>
  <c r="K4242" i="3"/>
  <c r="L3103" i="3"/>
  <c r="K3103" i="3"/>
  <c r="K5070" i="3"/>
  <c r="L1665" i="3"/>
  <c r="K3387" i="3"/>
  <c r="L3565" i="3"/>
  <c r="L4109" i="3"/>
  <c r="K4872" i="3"/>
  <c r="K4716" i="3"/>
  <c r="K4603" i="3"/>
  <c r="K4852" i="3"/>
  <c r="K3136" i="3"/>
  <c r="K3741" i="3"/>
  <c r="K3830" i="3"/>
  <c r="L270" i="3"/>
  <c r="K1300" i="3"/>
  <c r="K2351" i="3"/>
  <c r="K974" i="3"/>
  <c r="L266" i="3"/>
  <c r="L3698" i="3"/>
  <c r="K332" i="3"/>
  <c r="K1070" i="3"/>
  <c r="K188" i="3"/>
  <c r="L188" i="3"/>
  <c r="K1338" i="3"/>
  <c r="L1338" i="3"/>
  <c r="K3213" i="3"/>
  <c r="L3213" i="3"/>
  <c r="L3599" i="3"/>
  <c r="K3599" i="3"/>
  <c r="L200" i="3"/>
  <c r="K200" i="3"/>
  <c r="L1187" i="3"/>
  <c r="K1187" i="3"/>
  <c r="K4533" i="3"/>
  <c r="L4533" i="3"/>
  <c r="L3349" i="3"/>
  <c r="K3349" i="3"/>
  <c r="L324" i="3"/>
  <c r="K324" i="3"/>
  <c r="L2611" i="3"/>
  <c r="K2611" i="3"/>
  <c r="K1565" i="3"/>
  <c r="L1565" i="3"/>
  <c r="L1333" i="3"/>
  <c r="K1333" i="3"/>
  <c r="L1058" i="3"/>
  <c r="K1058" i="3"/>
  <c r="K3955" i="3"/>
  <c r="L3955" i="3"/>
  <c r="L1355" i="3"/>
  <c r="K1355" i="3"/>
  <c r="K2597" i="3"/>
  <c r="L2597" i="3"/>
  <c r="K1932" i="3"/>
  <c r="L1932" i="3"/>
  <c r="K3416" i="3"/>
  <c r="L3416" i="3"/>
  <c r="K986" i="3"/>
  <c r="L986" i="3"/>
  <c r="K1382" i="3"/>
  <c r="L1382" i="3"/>
  <c r="K2114" i="3"/>
  <c r="L2114" i="3"/>
  <c r="K1698" i="3"/>
  <c r="L1698" i="3"/>
  <c r="L3391" i="3"/>
  <c r="K3391" i="3"/>
  <c r="K347" i="3"/>
  <c r="L347" i="3"/>
  <c r="K2082" i="3"/>
  <c r="L2082" i="3"/>
  <c r="K3247" i="3"/>
  <c r="L3247" i="3"/>
  <c r="K935" i="3"/>
  <c r="L935" i="3"/>
  <c r="K3607" i="3"/>
  <c r="L3607" i="3"/>
  <c r="L4169" i="3"/>
  <c r="K4169" i="3"/>
  <c r="L175" i="3"/>
  <c r="K175" i="3"/>
  <c r="K494" i="3"/>
  <c r="K2286" i="3"/>
  <c r="L3829" i="3"/>
  <c r="K3802" i="3"/>
  <c r="K1460" i="3"/>
  <c r="L829" i="3"/>
  <c r="L2121" i="3"/>
  <c r="K3276" i="3"/>
  <c r="L3604" i="3"/>
  <c r="L2873" i="3"/>
  <c r="K2361" i="3"/>
  <c r="L2361" i="3"/>
  <c r="K563" i="3"/>
  <c r="L563" i="3"/>
  <c r="L2665" i="3"/>
  <c r="K2665" i="3"/>
  <c r="K1705" i="3"/>
  <c r="L1705" i="3"/>
  <c r="K3882" i="3"/>
  <c r="L3882" i="3"/>
  <c r="K4505" i="3"/>
  <c r="L4505" i="3"/>
  <c r="L4985" i="3"/>
  <c r="K4985" i="3"/>
  <c r="K4945" i="3"/>
  <c r="L4945" i="3"/>
  <c r="K2272" i="3"/>
  <c r="L2272" i="3"/>
  <c r="K4537" i="3"/>
  <c r="L4537" i="3"/>
  <c r="L777" i="3"/>
  <c r="K777" i="3"/>
  <c r="L3343" i="3"/>
  <c r="K3343" i="3"/>
  <c r="K3333" i="3"/>
  <c r="L3333" i="3"/>
  <c r="L1463" i="3"/>
  <c r="K1463" i="3"/>
  <c r="K2916" i="3"/>
  <c r="L2916" i="3"/>
  <c r="K1713" i="3"/>
  <c r="L1713" i="3"/>
  <c r="L2333" i="3"/>
  <c r="K2333" i="3"/>
  <c r="L3663" i="3"/>
  <c r="K3663" i="3"/>
  <c r="K1095" i="3"/>
  <c r="L1095" i="3"/>
  <c r="L3506" i="3"/>
  <c r="K3506" i="3"/>
  <c r="K3709" i="3"/>
  <c r="L3709" i="3"/>
  <c r="K787" i="3"/>
  <c r="L787" i="3"/>
  <c r="L3020" i="3"/>
  <c r="K3020" i="3"/>
  <c r="K3805" i="3"/>
  <c r="L3805" i="3"/>
  <c r="K2060" i="3"/>
  <c r="L2060" i="3"/>
  <c r="L4200" i="3"/>
  <c r="K4200" i="3"/>
  <c r="L2704" i="3"/>
  <c r="K2704" i="3"/>
  <c r="L2235" i="3"/>
  <c r="K2235" i="3"/>
  <c r="L3318" i="3"/>
  <c r="K3318" i="3"/>
  <c r="L3737" i="3"/>
  <c r="K3737" i="3"/>
  <c r="K3249" i="3"/>
  <c r="L3249" i="3"/>
  <c r="L4997" i="3"/>
  <c r="K4997" i="3"/>
  <c r="K2242" i="3"/>
  <c r="L2242" i="3"/>
  <c r="L2368" i="3"/>
  <c r="K2368" i="3"/>
  <c r="L3860" i="3"/>
  <c r="K3860" i="3"/>
  <c r="K4882" i="3"/>
  <c r="L4882" i="3"/>
  <c r="K1855" i="3"/>
  <c r="L1855" i="3"/>
  <c r="L1192" i="3"/>
  <c r="K1192" i="3"/>
  <c r="L920" i="3"/>
  <c r="K920" i="3"/>
  <c r="K4251" i="3"/>
  <c r="L4251" i="3"/>
  <c r="L2865" i="3"/>
  <c r="K2865" i="3"/>
  <c r="L957" i="3"/>
  <c r="K957" i="3"/>
  <c r="K2288" i="3"/>
  <c r="L2288" i="3"/>
  <c r="K2715" i="3"/>
  <c r="L2715" i="3"/>
  <c r="L3797" i="3"/>
  <c r="K3797" i="3"/>
  <c r="K1761" i="3"/>
  <c r="L1761" i="3"/>
  <c r="K2724" i="3"/>
  <c r="L2724" i="3"/>
  <c r="L40" i="3"/>
  <c r="K40" i="3"/>
  <c r="K3042" i="3"/>
  <c r="L3042" i="3"/>
  <c r="L2343" i="3"/>
  <c r="K2343" i="3"/>
  <c r="L4312" i="3"/>
  <c r="K4312" i="3"/>
  <c r="K3667" i="3"/>
  <c r="L3667" i="3"/>
  <c r="L472" i="3"/>
  <c r="K472" i="3"/>
  <c r="K666" i="3"/>
  <c r="L666" i="3"/>
  <c r="K3586" i="3"/>
  <c r="L3586" i="3"/>
  <c r="K3403" i="3"/>
  <c r="L2136" i="3"/>
  <c r="K5127" i="3"/>
  <c r="K1759" i="3"/>
  <c r="L2540" i="3"/>
  <c r="K2466" i="3"/>
  <c r="L3971" i="3"/>
  <c r="K3899" i="3"/>
  <c r="L2640" i="3"/>
  <c r="L3133" i="3"/>
  <c r="L1155" i="3"/>
  <c r="L1802" i="3"/>
  <c r="L2444" i="3"/>
  <c r="L2723" i="3"/>
  <c r="L300" i="3"/>
  <c r="L3260" i="3"/>
  <c r="L2649" i="3"/>
  <c r="L501" i="3"/>
  <c r="K2719" i="3"/>
  <c r="L145" i="3"/>
  <c r="L3963" i="3"/>
  <c r="K3963" i="3"/>
  <c r="K4925" i="3"/>
  <c r="L4925" i="3"/>
  <c r="K4478" i="3"/>
  <c r="L4478" i="3"/>
  <c r="K1836" i="3"/>
  <c r="L1836" i="3"/>
  <c r="K3015" i="3"/>
  <c r="L3015" i="3"/>
  <c r="L2506" i="3"/>
  <c r="K2506" i="3"/>
  <c r="L3936" i="3"/>
  <c r="K3936" i="3"/>
  <c r="L2885" i="3"/>
  <c r="K2885" i="3"/>
  <c r="L4888" i="3"/>
  <c r="K4888" i="3"/>
  <c r="L3935" i="3"/>
  <c r="K3935" i="3"/>
  <c r="K3350" i="3"/>
  <c r="L3350" i="3"/>
  <c r="L2069" i="3"/>
  <c r="K2069" i="3"/>
  <c r="K4529" i="3"/>
  <c r="L4529" i="3"/>
  <c r="K4836" i="3"/>
  <c r="L4836" i="3"/>
  <c r="L757" i="3"/>
  <c r="K757" i="3"/>
  <c r="L3925" i="3"/>
  <c r="K3925" i="3"/>
  <c r="K2245" i="3"/>
  <c r="L2245" i="3"/>
  <c r="L3765" i="3"/>
  <c r="K3765" i="3"/>
  <c r="K1869" i="3"/>
  <c r="L1869" i="3"/>
  <c r="L3780" i="3"/>
  <c r="K3780" i="3"/>
  <c r="K4134" i="3"/>
  <c r="L4134" i="3"/>
  <c r="K3788" i="3"/>
  <c r="L3788" i="3"/>
  <c r="K3402" i="3"/>
  <c r="L3402" i="3"/>
  <c r="L2422" i="3"/>
  <c r="K2422" i="3"/>
  <c r="K4946" i="3"/>
  <c r="L4946" i="3"/>
  <c r="K3229" i="3"/>
  <c r="L3229" i="3"/>
  <c r="K4710" i="3"/>
  <c r="L4710" i="3"/>
  <c r="K4310" i="3"/>
  <c r="L4310" i="3"/>
  <c r="K3278" i="3"/>
  <c r="L3278" i="3"/>
  <c r="K3793" i="3"/>
  <c r="L3793" i="3"/>
  <c r="K4434" i="3"/>
  <c r="L4434" i="3"/>
  <c r="K3192" i="3"/>
  <c r="L3192" i="3"/>
  <c r="L2472" i="3"/>
  <c r="K2472" i="3"/>
  <c r="L3800" i="3"/>
  <c r="K3800" i="3"/>
  <c r="L4507" i="3"/>
  <c r="K4507" i="3"/>
  <c r="K4898" i="3"/>
  <c r="L4898" i="3"/>
  <c r="K4484" i="3"/>
  <c r="L4484" i="3"/>
  <c r="K3026" i="3"/>
  <c r="L3026" i="3"/>
  <c r="L406" i="3"/>
  <c r="K406" i="3"/>
  <c r="L54" i="3"/>
  <c r="K54" i="3"/>
  <c r="K2814" i="3"/>
  <c r="L2814" i="3"/>
  <c r="L1006" i="3"/>
  <c r="K1006" i="3"/>
  <c r="L2679" i="3"/>
  <c r="K2679" i="3"/>
  <c r="L2338" i="3"/>
  <c r="K2338" i="3"/>
  <c r="K3317" i="3"/>
  <c r="L3317" i="3"/>
  <c r="K3980" i="3"/>
  <c r="L3980" i="3"/>
  <c r="L3356" i="3"/>
  <c r="K3356" i="3"/>
  <c r="L3539" i="3"/>
  <c r="K3539" i="3"/>
  <c r="L605" i="3"/>
  <c r="K605" i="3"/>
  <c r="K3487" i="3"/>
  <c r="L3487" i="3"/>
  <c r="K1808" i="3"/>
  <c r="L1808" i="3"/>
  <c r="L2062" i="3"/>
  <c r="K2062" i="3"/>
  <c r="L1364" i="3"/>
  <c r="K1364" i="3"/>
  <c r="L2149" i="3"/>
  <c r="K2149" i="3"/>
  <c r="L3616" i="3"/>
  <c r="K3616" i="3"/>
  <c r="L1023" i="3"/>
  <c r="K1023" i="3"/>
  <c r="K893" i="3"/>
  <c r="L893" i="3"/>
  <c r="K464" i="3"/>
  <c r="L464" i="3"/>
  <c r="L2237" i="3"/>
  <c r="K2237" i="3"/>
  <c r="L185" i="3"/>
  <c r="K185" i="3"/>
  <c r="L2745" i="3"/>
  <c r="K2745" i="3"/>
  <c r="K1557" i="3"/>
  <c r="L1557" i="3"/>
  <c r="K4396" i="3"/>
  <c r="L4396" i="3"/>
  <c r="K1027" i="3"/>
  <c r="L1027" i="3"/>
  <c r="K1736" i="3"/>
  <c r="L1736" i="3"/>
  <c r="K633" i="3"/>
  <c r="L633" i="3"/>
  <c r="L2193" i="3"/>
  <c r="K2193" i="3"/>
  <c r="K1422" i="3"/>
  <c r="L1422" i="3"/>
  <c r="L4461" i="3"/>
  <c r="K4461" i="3"/>
  <c r="K1809" i="3"/>
  <c r="L1809" i="3"/>
  <c r="L3275" i="3"/>
  <c r="K3275" i="3"/>
  <c r="K790" i="3"/>
  <c r="L790" i="3"/>
  <c r="K3149" i="3"/>
  <c r="L3149" i="3"/>
  <c r="L2852" i="3"/>
  <c r="K2852" i="3"/>
  <c r="K2553" i="3"/>
  <c r="L2553" i="3"/>
  <c r="L4451" i="3"/>
  <c r="K4451" i="3"/>
  <c r="L414" i="3"/>
  <c r="K414" i="3"/>
  <c r="L3019" i="3"/>
  <c r="K3019" i="3"/>
  <c r="L3653" i="3"/>
  <c r="K3653" i="3"/>
  <c r="K2897" i="3"/>
  <c r="L2897" i="3"/>
  <c r="K4268" i="3"/>
  <c r="K4832" i="3"/>
  <c r="K3105" i="3"/>
  <c r="L5026" i="3"/>
  <c r="L3645" i="3"/>
  <c r="K1874" i="3"/>
  <c r="K5061" i="3"/>
  <c r="K4000" i="3"/>
  <c r="L1674" i="3"/>
  <c r="L3458" i="3"/>
  <c r="L344" i="3"/>
  <c r="K3789" i="3"/>
  <c r="L3320" i="3"/>
  <c r="L3112" i="3"/>
  <c r="L2997" i="3"/>
  <c r="L3790" i="3"/>
  <c r="L4859" i="3"/>
  <c r="K2234" i="3"/>
  <c r="K2772" i="3"/>
  <c r="K3159" i="3"/>
  <c r="K5068" i="3"/>
  <c r="L2693" i="3"/>
  <c r="K2990" i="3"/>
  <c r="K2269" i="3"/>
  <c r="K2689" i="3"/>
  <c r="L1454" i="3"/>
  <c r="K1454" i="3"/>
  <c r="L2463" i="3"/>
  <c r="K2463" i="3"/>
  <c r="L3486" i="3"/>
  <c r="K3486" i="3"/>
  <c r="L1496" i="3"/>
  <c r="K1496" i="3"/>
  <c r="K4568" i="3"/>
  <c r="L4568" i="3"/>
  <c r="L440" i="3"/>
  <c r="K440" i="3"/>
  <c r="L3704" i="3"/>
  <c r="K3704" i="3"/>
  <c r="K370" i="3"/>
  <c r="L370" i="3"/>
  <c r="L3798" i="3"/>
  <c r="K3798" i="3"/>
  <c r="L2882" i="3"/>
  <c r="K2882" i="3"/>
  <c r="K3382" i="3"/>
  <c r="L3382" i="3"/>
  <c r="K4748" i="3"/>
  <c r="L4748" i="3"/>
  <c r="K4895" i="3"/>
  <c r="L4895" i="3"/>
  <c r="K4806" i="3"/>
  <c r="L4806" i="3"/>
  <c r="L4922" i="3"/>
  <c r="K4922" i="3"/>
  <c r="L1663" i="3"/>
  <c r="K1663" i="3"/>
  <c r="L1788" i="3"/>
  <c r="K1788" i="3"/>
  <c r="L4407" i="3"/>
  <c r="K4407" i="3"/>
  <c r="K2390" i="3"/>
  <c r="L2390" i="3"/>
  <c r="K1701" i="3"/>
  <c r="L1701" i="3"/>
  <c r="L1822" i="3"/>
  <c r="K1822" i="3"/>
  <c r="K1703" i="3"/>
  <c r="L1703" i="3"/>
  <c r="K4276" i="3"/>
  <c r="L4276" i="3"/>
  <c r="K4252" i="3"/>
  <c r="L4252" i="3"/>
  <c r="K1729" i="3"/>
  <c r="L1729" i="3"/>
  <c r="L4819" i="3"/>
  <c r="K4819" i="3"/>
  <c r="L1048" i="3"/>
  <c r="K1048" i="3"/>
  <c r="L4825" i="3"/>
  <c r="K4825" i="3"/>
  <c r="K4221" i="3"/>
  <c r="L4221" i="3"/>
  <c r="K1852" i="3"/>
  <c r="L1852" i="3"/>
  <c r="K3371" i="3"/>
  <c r="L3371" i="3"/>
  <c r="K1507" i="3"/>
  <c r="L1507" i="3"/>
  <c r="K1772" i="3"/>
  <c r="L1772" i="3"/>
  <c r="K2389" i="3"/>
  <c r="L2389" i="3"/>
  <c r="L1895" i="3"/>
  <c r="K1895" i="3"/>
  <c r="L4864" i="3"/>
  <c r="K4864" i="3"/>
  <c r="L4342" i="3"/>
  <c r="K4342" i="3"/>
  <c r="K1118" i="3"/>
  <c r="L1118" i="3"/>
  <c r="K2646" i="3"/>
  <c r="L2646" i="3"/>
  <c r="L826" i="3"/>
  <c r="K826" i="3"/>
  <c r="K3898" i="3"/>
  <c r="L3898" i="3"/>
  <c r="L1055" i="3"/>
  <c r="K1055" i="3"/>
  <c r="L687" i="3"/>
  <c r="K687" i="3"/>
  <c r="L3341" i="3"/>
  <c r="K3341" i="3"/>
  <c r="L1180" i="3"/>
  <c r="K1180" i="3"/>
  <c r="K694" i="3"/>
  <c r="L694" i="3"/>
  <c r="K1934" i="3"/>
  <c r="L1934" i="3"/>
  <c r="K1525" i="3"/>
  <c r="L1525" i="3"/>
  <c r="L4356" i="3"/>
  <c r="K4356" i="3"/>
  <c r="L4233" i="3"/>
  <c r="K5090" i="3"/>
  <c r="K4331" i="3"/>
  <c r="K4032" i="3"/>
  <c r="L4756" i="3"/>
  <c r="K2925" i="3"/>
  <c r="L3787" i="3"/>
  <c r="L1851" i="3"/>
  <c r="L3783" i="3"/>
  <c r="L4892" i="3"/>
  <c r="K1583" i="3"/>
  <c r="L1844" i="3"/>
  <c r="L1080" i="3"/>
  <c r="L3389" i="3"/>
  <c r="K3641" i="3"/>
  <c r="K5111" i="3"/>
  <c r="L3572" i="3"/>
  <c r="L3598" i="3"/>
  <c r="K4786" i="3"/>
  <c r="K2684" i="3"/>
  <c r="K4113" i="3"/>
  <c r="L1684" i="3"/>
  <c r="K3110" i="3"/>
  <c r="K4584" i="3"/>
  <c r="K531" i="3"/>
  <c r="K4612" i="3"/>
  <c r="K2966" i="3"/>
  <c r="L2479" i="3"/>
  <c r="L4471" i="3"/>
  <c r="K2639" i="3"/>
  <c r="K1547" i="3"/>
  <c r="K2813" i="3"/>
  <c r="K3160" i="3"/>
  <c r="K1204" i="3"/>
  <c r="K4550" i="3"/>
  <c r="L4550" i="3"/>
  <c r="K3542" i="3"/>
  <c r="L3542" i="3"/>
  <c r="K4514" i="3"/>
  <c r="L4514" i="3"/>
  <c r="L3224" i="3"/>
  <c r="K3224" i="3"/>
  <c r="L610" i="3"/>
  <c r="K610" i="3"/>
  <c r="L4487" i="3"/>
  <c r="K4487" i="3"/>
  <c r="L409" i="3"/>
  <c r="K409" i="3"/>
  <c r="L4597" i="3"/>
  <c r="K4597" i="3"/>
  <c r="L4587" i="3"/>
  <c r="K4587" i="3"/>
  <c r="K1101" i="3"/>
  <c r="L1101" i="3"/>
  <c r="K752" i="3"/>
  <c r="L752" i="3"/>
  <c r="K2495" i="3"/>
  <c r="L2495" i="3"/>
  <c r="K4844" i="3"/>
  <c r="L4844" i="3"/>
  <c r="K3880" i="3"/>
  <c r="L3880" i="3"/>
  <c r="L3236" i="3"/>
  <c r="K3236" i="3"/>
  <c r="L3316" i="3"/>
  <c r="K3316" i="3"/>
  <c r="K68" i="3"/>
  <c r="L68" i="3"/>
  <c r="L3054" i="3"/>
  <c r="K3054" i="3"/>
  <c r="K1252" i="3"/>
  <c r="L1252" i="3"/>
  <c r="L4639" i="3"/>
  <c r="K4639" i="3"/>
  <c r="K2490" i="3"/>
  <c r="L2490" i="3"/>
  <c r="L4020" i="3"/>
  <c r="K4020" i="3"/>
  <c r="L2767" i="3"/>
  <c r="K2767" i="3"/>
  <c r="L3766" i="3"/>
  <c r="K3766" i="3"/>
  <c r="L1766" i="3"/>
  <c r="K1766" i="3"/>
  <c r="L424" i="3"/>
  <c r="K424" i="3"/>
  <c r="K1464" i="3"/>
  <c r="L1464" i="3"/>
  <c r="K3394" i="3"/>
  <c r="L3394" i="3"/>
  <c r="K3280" i="3"/>
  <c r="L3280" i="3"/>
  <c r="K3724" i="3"/>
  <c r="L3724" i="3"/>
  <c r="L3108" i="3"/>
  <c r="K3108" i="3"/>
  <c r="L2321" i="3"/>
  <c r="K2321" i="3"/>
  <c r="K2013" i="3"/>
  <c r="L2013" i="3"/>
  <c r="L1563" i="3"/>
  <c r="K1563" i="3"/>
  <c r="L4412" i="3"/>
  <c r="K4412" i="3"/>
  <c r="L388" i="3"/>
  <c r="K388" i="3"/>
  <c r="K4186" i="3"/>
  <c r="L4186" i="3"/>
  <c r="L2464" i="3"/>
  <c r="K2464" i="3"/>
  <c r="L1649" i="3"/>
  <c r="K1649" i="3"/>
  <c r="K1765" i="3"/>
  <c r="L1765" i="3"/>
  <c r="L4784" i="3"/>
  <c r="K4784" i="3"/>
  <c r="K3344" i="3"/>
  <c r="L3344" i="3"/>
  <c r="L3550" i="3"/>
  <c r="K3550" i="3"/>
  <c r="K1591" i="3"/>
  <c r="L1591" i="3"/>
  <c r="L1990" i="3"/>
  <c r="K1990" i="3"/>
  <c r="K125" i="3"/>
  <c r="L125" i="3"/>
  <c r="K2438" i="3"/>
  <c r="L2438" i="3"/>
  <c r="K4066" i="3"/>
  <c r="L4066" i="3"/>
  <c r="K3339" i="3"/>
  <c r="L3339" i="3"/>
  <c r="L2601" i="3"/>
  <c r="K2601" i="3"/>
  <c r="L3327" i="3"/>
  <c r="K3327" i="3"/>
  <c r="L3655" i="3"/>
  <c r="K3655" i="3"/>
  <c r="K3307" i="3"/>
  <c r="L3307" i="3"/>
  <c r="L1832" i="3"/>
  <c r="K1832" i="3"/>
  <c r="L820" i="3"/>
  <c r="K820" i="3"/>
  <c r="K4048" i="3"/>
  <c r="L3390" i="3"/>
  <c r="K4025" i="3"/>
  <c r="K4666" i="3"/>
  <c r="L2434" i="3"/>
  <c r="K4027" i="3"/>
  <c r="K2183" i="3"/>
  <c r="K1756" i="3"/>
  <c r="L1948" i="3"/>
  <c r="K4564" i="3"/>
  <c r="L407" i="3"/>
  <c r="K1740" i="3"/>
  <c r="K1929" i="3"/>
  <c r="K872" i="3"/>
  <c r="L2248" i="3"/>
  <c r="K3098" i="3"/>
  <c r="L1310" i="3"/>
  <c r="L4040" i="3"/>
  <c r="K5072" i="3"/>
  <c r="L97" i="3"/>
  <c r="K899" i="3"/>
  <c r="K822" i="3"/>
  <c r="L5050" i="3"/>
  <c r="K1156" i="3"/>
  <c r="L1655" i="3"/>
  <c r="L3455" i="3"/>
  <c r="L621" i="3"/>
  <c r="L3697" i="3"/>
  <c r="K3697" i="3"/>
  <c r="K668" i="3"/>
  <c r="L668" i="3"/>
  <c r="L2658" i="3"/>
  <c r="K2658" i="3"/>
  <c r="K338" i="3"/>
  <c r="L338" i="3"/>
  <c r="K2313" i="3"/>
  <c r="L2313" i="3"/>
  <c r="L1913" i="3"/>
  <c r="K1913" i="3"/>
  <c r="K428" i="3"/>
  <c r="L428" i="3"/>
  <c r="L2221" i="3"/>
  <c r="K2221" i="3"/>
  <c r="L1151" i="3"/>
  <c r="K1151" i="3"/>
  <c r="L4177" i="3"/>
  <c r="K4177" i="3"/>
  <c r="L4960" i="3"/>
  <c r="K4960" i="3"/>
  <c r="L2948" i="3"/>
  <c r="K4696" i="3"/>
  <c r="K1949" i="3"/>
  <c r="K1022" i="3"/>
  <c r="L3453" i="3"/>
  <c r="L5037" i="3"/>
  <c r="L4119" i="3"/>
  <c r="L772" i="3"/>
  <c r="K4990" i="3"/>
  <c r="L4990" i="3"/>
  <c r="L1714" i="3"/>
  <c r="K1714" i="3"/>
  <c r="L1538" i="3"/>
  <c r="K1538" i="3"/>
  <c r="L2915" i="3"/>
  <c r="L4783" i="3"/>
  <c r="K1952" i="3"/>
  <c r="L144" i="3"/>
  <c r="K144" i="3"/>
  <c r="L1305" i="3"/>
  <c r="L1447" i="3"/>
  <c r="L3918" i="3"/>
  <c r="L3201" i="3"/>
  <c r="K3201" i="3"/>
  <c r="L2903" i="3"/>
  <c r="K2903" i="3"/>
  <c r="L4539" i="3"/>
  <c r="K4539" i="3"/>
  <c r="L4157" i="3"/>
  <c r="K4157" i="3"/>
  <c r="L2374" i="3"/>
  <c r="K2374" i="3"/>
  <c r="L4910" i="3"/>
  <c r="K4910" i="3"/>
  <c r="K816" i="3"/>
  <c r="L816" i="3"/>
  <c r="K2017" i="3"/>
  <c r="L2017" i="3"/>
  <c r="L2330" i="3"/>
  <c r="K2330" i="3"/>
  <c r="K4323" i="3"/>
  <c r="L4323" i="3"/>
  <c r="K4472" i="3"/>
  <c r="L4472" i="3"/>
  <c r="L1369" i="3"/>
  <c r="K1369" i="3"/>
  <c r="K3865" i="3"/>
  <c r="K1001" i="3"/>
  <c r="K2457" i="3"/>
  <c r="L556" i="3"/>
  <c r="L622" i="3"/>
  <c r="K707" i="3"/>
  <c r="L3721" i="3"/>
  <c r="K3721" i="3"/>
  <c r="K5091" i="3"/>
  <c r="L5091" i="3"/>
  <c r="L1111" i="3"/>
  <c r="K1111" i="3"/>
  <c r="K4894" i="3"/>
  <c r="L4894" i="3"/>
  <c r="L401" i="3"/>
  <c r="K401" i="3"/>
  <c r="K4107" i="3"/>
  <c r="K3233" i="3"/>
  <c r="L2782" i="3"/>
  <c r="L4403" i="3"/>
  <c r="L3364" i="3"/>
  <c r="K676" i="3"/>
  <c r="K3544" i="3"/>
  <c r="K965" i="3"/>
  <c r="K2801" i="3"/>
  <c r="L3494" i="3"/>
  <c r="L2145" i="3"/>
  <c r="L1501" i="3"/>
  <c r="L2629" i="3"/>
  <c r="K226" i="3"/>
  <c r="K4379" i="3"/>
  <c r="L1679" i="3"/>
  <c r="L2173" i="3"/>
  <c r="L2555" i="3"/>
  <c r="K2476" i="3"/>
  <c r="K3171" i="3"/>
  <c r="K506" i="3"/>
  <c r="L2599" i="3"/>
  <c r="K3094" i="3"/>
  <c r="L1435" i="3"/>
  <c r="L2465" i="3"/>
  <c r="K3610" i="3"/>
  <c r="K895" i="3"/>
  <c r="L4834" i="3"/>
  <c r="K3799" i="3"/>
  <c r="L3705" i="3"/>
  <c r="K3540" i="3"/>
  <c r="K3066" i="3"/>
  <c r="L1096" i="3"/>
  <c r="K2348" i="3"/>
  <c r="L3579" i="3"/>
  <c r="L3101" i="3"/>
  <c r="K3043" i="3"/>
  <c r="L3619" i="3"/>
  <c r="K3619" i="3"/>
  <c r="K1202" i="3"/>
  <c r="L1202" i="3"/>
  <c r="L3757" i="3"/>
  <c r="K3757" i="3"/>
  <c r="K1357" i="3"/>
  <c r="L1357" i="3"/>
  <c r="K2265" i="3"/>
  <c r="L2265" i="3"/>
  <c r="L654" i="3"/>
  <c r="K654" i="3"/>
  <c r="L575" i="3"/>
  <c r="K575" i="3"/>
  <c r="L411" i="3"/>
  <c r="K411" i="3"/>
  <c r="L2404" i="3"/>
  <c r="K2404" i="3"/>
  <c r="L3671" i="3"/>
  <c r="K3671" i="3"/>
  <c r="K686" i="3"/>
  <c r="L686" i="3"/>
  <c r="L89" i="3"/>
  <c r="K89" i="3"/>
  <c r="L1423" i="3"/>
  <c r="K1423" i="3"/>
  <c r="L692" i="3"/>
  <c r="K692" i="3"/>
  <c r="L2837" i="3"/>
  <c r="K2837" i="3"/>
  <c r="K124" i="3"/>
  <c r="L124" i="3"/>
  <c r="K3222" i="3"/>
  <c r="L3222" i="3"/>
  <c r="K805" i="3"/>
  <c r="L805" i="3"/>
  <c r="L1420" i="3"/>
  <c r="K1420" i="3"/>
  <c r="L2543" i="3"/>
  <c r="K2543" i="3"/>
  <c r="K71" i="3"/>
  <c r="L71" i="3"/>
  <c r="L1178" i="3"/>
  <c r="K1178" i="3"/>
  <c r="L3693" i="3"/>
  <c r="K3693" i="3"/>
  <c r="L4644" i="3"/>
  <c r="K4644" i="3"/>
  <c r="K85" i="3"/>
  <c r="L85" i="3"/>
  <c r="K471" i="3"/>
  <c r="L471" i="3"/>
  <c r="L98" i="3"/>
  <c r="K98" i="3"/>
  <c r="L1009" i="3"/>
  <c r="K1009" i="3"/>
  <c r="K1238" i="3"/>
  <c r="L1238" i="3"/>
  <c r="L2863" i="3"/>
  <c r="K2863" i="3"/>
  <c r="K554" i="3"/>
  <c r="L554" i="3"/>
  <c r="K3879" i="3"/>
  <c r="L3879" i="3"/>
  <c r="L4782" i="3"/>
  <c r="K4782" i="3"/>
  <c r="K5118" i="3"/>
  <c r="L5118" i="3"/>
  <c r="K4856" i="3"/>
  <c r="K3132" i="3"/>
  <c r="K337" i="3"/>
  <c r="L3804" i="3"/>
  <c r="L259" i="3"/>
  <c r="K839" i="3"/>
  <c r="L3834" i="3"/>
  <c r="L3605" i="3"/>
  <c r="L3792" i="3"/>
  <c r="K3792" i="3"/>
  <c r="K1574" i="3"/>
  <c r="L1574" i="3"/>
  <c r="L566" i="3"/>
  <c r="K566" i="3"/>
  <c r="L1437" i="3"/>
  <c r="K1437" i="3"/>
  <c r="K3923" i="3"/>
  <c r="L3923" i="3"/>
  <c r="K2709" i="3"/>
  <c r="L2709" i="3"/>
  <c r="L3582" i="3"/>
  <c r="K3582" i="3"/>
  <c r="L1683" i="3"/>
  <c r="K1683" i="3"/>
  <c r="K4838" i="3"/>
  <c r="L4838" i="3"/>
  <c r="K4996" i="3"/>
  <c r="L1052" i="3"/>
  <c r="K4968" i="3"/>
  <c r="L2878" i="3"/>
  <c r="L4924" i="3"/>
  <c r="L3683" i="3"/>
  <c r="L942" i="3"/>
  <c r="K3551" i="3"/>
  <c r="K1472" i="3"/>
  <c r="L773" i="3"/>
  <c r="L2999" i="3"/>
  <c r="L3613" i="3"/>
  <c r="K5083" i="3"/>
  <c r="L2263" i="3"/>
  <c r="K3576" i="3"/>
  <c r="K3474" i="3"/>
  <c r="L3244" i="3"/>
  <c r="K2236" i="3"/>
  <c r="K644" i="3"/>
  <c r="L2225" i="3"/>
  <c r="L3650" i="3"/>
  <c r="K2716" i="3"/>
  <c r="K3409" i="3"/>
  <c r="K1792" i="3"/>
  <c r="L3950" i="3"/>
  <c r="K1908" i="3"/>
  <c r="L936" i="3"/>
  <c r="K2455" i="3"/>
  <c r="L4814" i="3"/>
  <c r="L841" i="3"/>
  <c r="K3305" i="3"/>
  <c r="K4389" i="3"/>
  <c r="L5065" i="3"/>
  <c r="L1000" i="3"/>
  <c r="K2511" i="3"/>
  <c r="K4129" i="3"/>
  <c r="L28" i="3"/>
  <c r="L1600" i="3"/>
  <c r="K1995" i="3"/>
  <c r="L854" i="3"/>
  <c r="K2668" i="3"/>
  <c r="K2416" i="3"/>
  <c r="K918" i="3"/>
  <c r="K2408" i="3"/>
  <c r="L3563" i="3"/>
  <c r="K1947" i="3"/>
  <c r="L244" i="3"/>
  <c r="L2810" i="3"/>
  <c r="K1309" i="3"/>
  <c r="K2240" i="3"/>
  <c r="K2888" i="3"/>
  <c r="L2787" i="3"/>
  <c r="L3303" i="3"/>
  <c r="L443" i="3"/>
  <c r="K4168" i="3"/>
  <c r="L2945" i="3"/>
  <c r="K2945" i="3"/>
  <c r="K69" i="3"/>
  <c r="L69" i="3"/>
  <c r="L2426" i="3"/>
  <c r="K2426" i="3"/>
  <c r="K1125" i="3"/>
  <c r="L1125" i="3"/>
  <c r="L2864" i="3"/>
  <c r="K2864" i="3"/>
  <c r="K3746" i="3"/>
  <c r="L3746" i="3"/>
  <c r="K4508" i="3"/>
  <c r="L4508" i="3"/>
  <c r="K5010" i="3"/>
  <c r="L5010" i="3"/>
  <c r="K389" i="3"/>
  <c r="L3129" i="3"/>
  <c r="K3129" i="3"/>
  <c r="K4076" i="3"/>
  <c r="L5097" i="3"/>
  <c r="K5097" i="3"/>
  <c r="K2546" i="3"/>
  <c r="L2546" i="3"/>
  <c r="K933" i="3"/>
  <c r="L933" i="3"/>
  <c r="K297" i="3"/>
  <c r="L3004" i="3"/>
  <c r="K3004" i="3"/>
  <c r="K1846" i="3"/>
  <c r="L1846" i="3"/>
  <c r="L5017" i="3"/>
  <c r="K5017" i="3"/>
  <c r="K1589" i="3"/>
  <c r="L1589" i="3"/>
  <c r="K466" i="3"/>
  <c r="L466" i="3"/>
  <c r="K4350" i="3"/>
  <c r="L4350" i="3"/>
  <c r="L1406" i="3"/>
  <c r="K1406" i="3"/>
  <c r="K3281" i="3"/>
  <c r="L3281" i="3"/>
  <c r="L1532" i="3"/>
  <c r="K1532" i="3"/>
  <c r="K115" i="3"/>
  <c r="K1434" i="3"/>
  <c r="L1434" i="3"/>
  <c r="L101" i="3"/>
  <c r="K101" i="3"/>
  <c r="K3781" i="3"/>
  <c r="L3781" i="3"/>
  <c r="K1389" i="3"/>
  <c r="L1389" i="3"/>
  <c r="K4490" i="3"/>
  <c r="L4490" i="3"/>
  <c r="L748" i="3"/>
  <c r="K748" i="3"/>
  <c r="K1474" i="3"/>
  <c r="L1474" i="3"/>
  <c r="K1308" i="3"/>
  <c r="L1308" i="3"/>
  <c r="L784" i="3"/>
  <c r="K784" i="3"/>
  <c r="K4757" i="3"/>
  <c r="L4757" i="3"/>
  <c r="L3555" i="3"/>
  <c r="K3555" i="3"/>
  <c r="L2329" i="3"/>
  <c r="K2329" i="3"/>
  <c r="K2744" i="3"/>
  <c r="L2744" i="3"/>
  <c r="L240" i="3"/>
  <c r="K378" i="3"/>
  <c r="L2250" i="3"/>
  <c r="K2250" i="3"/>
  <c r="L1889" i="3"/>
  <c r="K1889" i="3"/>
  <c r="K2339" i="3"/>
  <c r="L2339" i="3"/>
  <c r="L326" i="3"/>
  <c r="K4849" i="3"/>
  <c r="L4849" i="3"/>
  <c r="L3892" i="3"/>
  <c r="K3892" i="3"/>
  <c r="K4175" i="3"/>
  <c r="L4175" i="3"/>
  <c r="K1311" i="3"/>
  <c r="L1311" i="3"/>
  <c r="K2622" i="3"/>
  <c r="L2622" i="3"/>
  <c r="L341" i="3"/>
  <c r="L3504" i="3"/>
  <c r="K142" i="3"/>
  <c r="L4744" i="3"/>
  <c r="K3119" i="3"/>
  <c r="K3291" i="3"/>
  <c r="K4196" i="3"/>
  <c r="K4456" i="3"/>
  <c r="L193" i="3"/>
  <c r="L3287" i="3"/>
  <c r="L3651" i="3"/>
  <c r="L1322" i="3"/>
  <c r="L3583" i="3"/>
  <c r="L2908" i="3"/>
  <c r="L3621" i="3"/>
  <c r="K4278" i="3"/>
  <c r="L4209" i="3"/>
  <c r="K4014" i="3"/>
  <c r="L4282" i="3"/>
  <c r="K1296" i="3"/>
  <c r="K4026" i="3"/>
  <c r="K4198" i="3"/>
  <c r="K3554" i="3"/>
  <c r="K3182" i="3"/>
  <c r="K3064" i="3"/>
  <c r="L4636" i="3"/>
  <c r="L4273" i="3"/>
  <c r="L2669" i="3"/>
  <c r="L2631" i="3"/>
  <c r="L3328" i="3"/>
  <c r="K2620" i="3"/>
  <c r="K3548" i="3"/>
  <c r="K4327" i="3"/>
  <c r="K3092" i="3"/>
  <c r="L3875" i="3"/>
  <c r="K1728" i="3"/>
  <c r="K2929" i="3"/>
  <c r="K1937" i="3"/>
  <c r="L321" i="3"/>
  <c r="K1517" i="3"/>
  <c r="L614" i="3"/>
  <c r="K1579" i="3"/>
  <c r="L3071" i="3"/>
  <c r="K5109" i="3"/>
  <c r="K4442" i="3"/>
  <c r="L2742" i="3"/>
  <c r="K4737" i="3"/>
  <c r="L4176" i="3"/>
  <c r="L1550" i="3"/>
  <c r="L925" i="3"/>
  <c r="L2857" i="3"/>
  <c r="L4156" i="3"/>
  <c r="K4156" i="3"/>
  <c r="L984" i="3"/>
  <c r="K984" i="3"/>
  <c r="L3835" i="3"/>
  <c r="K3835" i="3"/>
  <c r="K444" i="3"/>
  <c r="L444" i="3"/>
  <c r="L2380" i="3"/>
  <c r="K2380" i="3"/>
  <c r="K1630" i="3"/>
  <c r="L1630" i="3"/>
  <c r="K3248" i="3"/>
  <c r="L3248" i="3"/>
  <c r="K1750" i="3"/>
  <c r="L1750" i="3"/>
  <c r="K3997" i="3"/>
  <c r="L3997" i="3"/>
  <c r="K27" i="3"/>
  <c r="L27" i="3"/>
  <c r="L897" i="3"/>
  <c r="K897" i="3"/>
  <c r="K1198" i="3"/>
  <c r="L1198" i="3"/>
  <c r="L3660" i="3"/>
  <c r="K3660" i="3"/>
  <c r="L2812" i="3"/>
  <c r="K2812" i="3"/>
  <c r="L1783" i="3"/>
  <c r="K1783" i="3"/>
  <c r="K2907" i="3"/>
  <c r="L2907" i="3"/>
  <c r="K2756" i="3"/>
  <c r="L2756" i="3"/>
  <c r="L72" i="3"/>
  <c r="K72" i="3"/>
  <c r="K1645" i="3"/>
  <c r="L1645" i="3"/>
  <c r="K3674" i="3"/>
  <c r="L3674" i="3"/>
  <c r="K1231" i="3"/>
  <c r="L1231" i="3"/>
  <c r="L2993" i="3"/>
  <c r="K2993" i="3"/>
  <c r="L4830" i="3"/>
  <c r="K4830" i="3"/>
  <c r="L3388" i="3"/>
  <c r="K3388" i="3"/>
  <c r="K2626" i="3"/>
  <c r="L2626" i="3"/>
  <c r="K1629" i="3"/>
  <c r="L1629" i="3"/>
  <c r="K2765" i="3"/>
  <c r="L2765" i="3"/>
  <c r="K1158" i="3"/>
  <c r="L1158" i="3"/>
  <c r="K3263" i="3"/>
  <c r="L3263" i="3"/>
  <c r="K4833" i="3"/>
  <c r="L4833" i="3"/>
  <c r="L4217" i="3"/>
  <c r="K4217" i="3"/>
  <c r="L3170" i="3"/>
  <c r="K3170" i="3"/>
  <c r="L2283" i="3"/>
  <c r="K2283" i="3"/>
  <c r="L3922" i="3"/>
  <c r="K3922" i="3"/>
  <c r="K242" i="3"/>
  <c r="L77" i="3"/>
  <c r="L439" i="3"/>
  <c r="K4923" i="3"/>
  <c r="L4923" i="3"/>
  <c r="K43" i="3"/>
  <c r="L274" i="3"/>
  <c r="L4966" i="3"/>
  <c r="K4966" i="3"/>
  <c r="L3419" i="3"/>
  <c r="K3419" i="3"/>
  <c r="K3338" i="3"/>
  <c r="L3338" i="3"/>
  <c r="L846" i="3"/>
  <c r="K846" i="3"/>
  <c r="L4821" i="3"/>
  <c r="L4805" i="3"/>
  <c r="L3396" i="3"/>
  <c r="L3030" i="3"/>
  <c r="K2385" i="3"/>
  <c r="L1848" i="3"/>
  <c r="L4940" i="3"/>
  <c r="L3691" i="3"/>
  <c r="L3543" i="3"/>
  <c r="L3921" i="3"/>
  <c r="K2045" i="3"/>
  <c r="K1170" i="3"/>
  <c r="K1376" i="3"/>
  <c r="K2766" i="3"/>
  <c r="L2775" i="3"/>
  <c r="K1428" i="3"/>
  <c r="L5057" i="3"/>
  <c r="L1982" i="3"/>
  <c r="K4976" i="3"/>
  <c r="K2358" i="3"/>
  <c r="K88" i="3"/>
  <c r="K4255" i="3"/>
  <c r="K228" i="3"/>
  <c r="L2920" i="3"/>
  <c r="K1697" i="3"/>
  <c r="K831" i="3"/>
  <c r="K1716" i="3"/>
  <c r="L1508" i="3"/>
  <c r="K1479" i="3"/>
  <c r="K4843" i="3"/>
  <c r="K384" i="3"/>
  <c r="L4869" i="3"/>
  <c r="L1209" i="3"/>
  <c r="L4900" i="3"/>
  <c r="K4900" i="3"/>
  <c r="L2296" i="3"/>
  <c r="K2296" i="3"/>
  <c r="L4279" i="3"/>
  <c r="K4279" i="3"/>
  <c r="L4024" i="3"/>
  <c r="K4024" i="3"/>
  <c r="K764" i="3"/>
  <c r="L764" i="3"/>
  <c r="L4029" i="3"/>
  <c r="K4029" i="3"/>
  <c r="K4398" i="3"/>
  <c r="L4398" i="3"/>
  <c r="K1448" i="3"/>
  <c r="L1448" i="3"/>
  <c r="K789" i="3"/>
  <c r="L789" i="3"/>
  <c r="K2323" i="3"/>
  <c r="L2323" i="3"/>
  <c r="L1084" i="3"/>
  <c r="K1084" i="3"/>
  <c r="K1206" i="3"/>
  <c r="L1206" i="3"/>
  <c r="L1644" i="3"/>
  <c r="K1644" i="3"/>
  <c r="K4837" i="3"/>
  <c r="L4837" i="3"/>
  <c r="K2867" i="3"/>
  <c r="L2867" i="3"/>
  <c r="L2776" i="3"/>
  <c r="K2776" i="3"/>
  <c r="L1160" i="3"/>
  <c r="K1160" i="3"/>
  <c r="K2839" i="3"/>
  <c r="L2839" i="3"/>
  <c r="L1951" i="3"/>
  <c r="K1951" i="3"/>
  <c r="K5077" i="3"/>
  <c r="L5077" i="3"/>
  <c r="L2644" i="3"/>
  <c r="K2644" i="3"/>
  <c r="L4234" i="3"/>
  <c r="K4234" i="3"/>
  <c r="K111" i="3"/>
  <c r="L111" i="3"/>
  <c r="K2067" i="3"/>
  <c r="L2067" i="3"/>
  <c r="K3615" i="3"/>
  <c r="L3615" i="3"/>
  <c r="L3658" i="3"/>
  <c r="K3658" i="3"/>
  <c r="K3887" i="3"/>
  <c r="L3887" i="3"/>
  <c r="K1056" i="3"/>
  <c r="L1056" i="3"/>
  <c r="K1870" i="3"/>
  <c r="L1870" i="3"/>
  <c r="L2554" i="3"/>
  <c r="K2554" i="3"/>
  <c r="L3123" i="3"/>
  <c r="K3123" i="3"/>
  <c r="K2673" i="3"/>
  <c r="L2673" i="3"/>
  <c r="L995" i="3"/>
  <c r="K995" i="3"/>
  <c r="K2877" i="3"/>
  <c r="L2877" i="3"/>
  <c r="K3661" i="3"/>
  <c r="L3661" i="3"/>
  <c r="K3473" i="3"/>
  <c r="L3473" i="3"/>
  <c r="L2818" i="3"/>
  <c r="K2818" i="3"/>
  <c r="K3228" i="3"/>
  <c r="L3228" i="3"/>
  <c r="L3449" i="3"/>
  <c r="K3449" i="3"/>
  <c r="L4861" i="3"/>
  <c r="K4861" i="3"/>
  <c r="K2957" i="3"/>
  <c r="L2957" i="3"/>
  <c r="K3076" i="3"/>
  <c r="L3076" i="3"/>
  <c r="L3189" i="3"/>
  <c r="K3189" i="3"/>
  <c r="L4742" i="3"/>
  <c r="K4742" i="3"/>
  <c r="L1694" i="3"/>
  <c r="K1694" i="3"/>
  <c r="L423" i="3"/>
  <c r="L3810" i="3"/>
  <c r="K3810" i="3"/>
  <c r="L289" i="3"/>
  <c r="L403" i="3"/>
  <c r="K1304" i="3"/>
  <c r="L1304" i="3"/>
  <c r="K1860" i="3"/>
  <c r="K3687" i="3"/>
  <c r="K4509" i="3"/>
  <c r="L3717" i="3"/>
  <c r="L2833" i="3"/>
  <c r="L1596" i="3"/>
  <c r="L2251" i="3"/>
  <c r="L4094" i="3"/>
  <c r="L1904" i="3"/>
  <c r="K2399" i="3"/>
  <c r="L2402" i="3"/>
  <c r="K1380" i="3"/>
  <c r="K2052" i="3"/>
  <c r="L178" i="3"/>
  <c r="K3041" i="3"/>
  <c r="L3041" i="3"/>
  <c r="K4411" i="3"/>
  <c r="L4411" i="3"/>
  <c r="L3209" i="3"/>
  <c r="K197" i="3"/>
  <c r="L561" i="3"/>
  <c r="K514" i="3"/>
  <c r="K4851" i="3"/>
  <c r="K382" i="3"/>
  <c r="K160" i="3"/>
  <c r="L504" i="3"/>
  <c r="K502" i="3"/>
  <c r="L301" i="3"/>
  <c r="L386" i="3"/>
  <c r="L532" i="3"/>
  <c r="K91" i="3"/>
  <c r="L624" i="3"/>
  <c r="L579" i="3"/>
  <c r="K76" i="3"/>
  <c r="L437" i="3"/>
  <c r="L263" i="3"/>
  <c r="K529" i="3"/>
  <c r="L238" i="3"/>
  <c r="L302" i="3"/>
  <c r="K36" i="3"/>
  <c r="L430" i="3"/>
  <c r="K483" i="3"/>
  <c r="L495" i="3"/>
  <c r="L413" i="3"/>
  <c r="K395" i="3"/>
  <c r="K158" i="3"/>
  <c r="L177" i="3"/>
  <c r="L199" i="3"/>
  <c r="K108" i="3"/>
  <c r="K117" i="3"/>
  <c r="L261" i="3"/>
  <c r="L458" i="3"/>
  <c r="L320" i="3"/>
  <c r="L311" i="3"/>
  <c r="K477" i="3"/>
  <c r="K63" i="3"/>
  <c r="L393" i="3"/>
  <c r="L335" i="3"/>
  <c r="L110" i="3"/>
  <c r="L450" i="3"/>
  <c r="K65" i="3"/>
  <c r="L616" i="3"/>
  <c r="L102" i="3"/>
  <c r="K148" i="3"/>
  <c r="K385" i="3"/>
  <c r="K399" i="3"/>
  <c r="K221" i="3"/>
  <c r="L383" i="3"/>
  <c r="L92" i="3"/>
  <c r="L419" i="3"/>
  <c r="K146" i="3"/>
  <c r="L615" i="3"/>
  <c r="K345" i="3"/>
  <c r="L371" i="3"/>
  <c r="L457" i="3"/>
  <c r="K191" i="3"/>
  <c r="K60" i="3"/>
  <c r="L329" i="3"/>
  <c r="K606" i="3"/>
  <c r="K304" i="3"/>
  <c r="K521" i="3"/>
  <c r="L22" i="3"/>
  <c r="L533" i="3"/>
  <c r="K129" i="3"/>
  <c r="K618" i="3"/>
  <c r="L565" i="3"/>
  <c r="L253" i="3"/>
  <c r="L134" i="3"/>
  <c r="L612" i="3"/>
  <c r="K427" i="3"/>
  <c r="L121" i="3"/>
  <c r="L429" i="3"/>
  <c r="K381" i="3"/>
  <c r="L232" i="3"/>
  <c r="K95" i="3"/>
  <c r="K258" i="3"/>
  <c r="K106" i="3"/>
  <c r="L56" i="3"/>
  <c r="L505" i="3"/>
  <c r="K599" i="3"/>
  <c r="K564" i="3"/>
  <c r="L83" i="3"/>
  <c r="K59" i="3"/>
  <c r="L206" i="3"/>
  <c r="K55" i="3"/>
  <c r="L58" i="3"/>
  <c r="K211" i="3"/>
  <c r="L105" i="3"/>
  <c r="K452" i="3"/>
  <c r="L340" i="3"/>
  <c r="L485" i="3"/>
  <c r="L195" i="3"/>
  <c r="L93" i="3"/>
  <c r="L469" i="3"/>
  <c r="L433" i="3"/>
  <c r="K377" i="3"/>
  <c r="L432" i="3"/>
  <c r="L78" i="3"/>
  <c r="L442" i="3"/>
  <c r="K4947" i="3"/>
  <c r="L4947" i="3"/>
  <c r="L4387" i="3"/>
  <c r="K4387" i="3"/>
  <c r="L4381" i="3"/>
  <c r="K4381" i="3"/>
  <c r="K4215" i="3"/>
  <c r="L4215" i="3"/>
  <c r="L5117" i="3"/>
  <c r="K5117" i="3"/>
  <c r="L3886" i="3"/>
  <c r="K3886" i="3"/>
  <c r="L3358" i="3"/>
  <c r="K3358" i="3"/>
  <c r="L3217" i="3"/>
  <c r="K3217" i="3"/>
  <c r="L3106" i="3"/>
  <c r="K3106" i="3"/>
  <c r="L4608" i="3"/>
  <c r="K4608" i="3"/>
  <c r="K4683" i="3"/>
  <c r="L4683" i="3"/>
  <c r="L4231" i="3"/>
  <c r="K4231" i="3"/>
  <c r="K2628" i="3"/>
  <c r="L2628" i="3"/>
  <c r="L119" i="3"/>
  <c r="K119" i="3"/>
  <c r="K4598" i="3"/>
  <c r="L4598" i="3"/>
  <c r="K3194" i="3"/>
  <c r="L3194" i="3"/>
  <c r="K4344" i="3"/>
  <c r="L4344" i="3"/>
  <c r="L4977" i="3"/>
  <c r="K4977" i="3"/>
  <c r="K1945" i="3"/>
  <c r="L1945" i="3"/>
  <c r="K1106" i="3"/>
  <c r="L1106" i="3"/>
  <c r="L975" i="3"/>
  <c r="K975" i="3"/>
  <c r="L568" i="3"/>
  <c r="K568" i="3"/>
  <c r="K2066" i="3"/>
  <c r="L2066" i="3"/>
  <c r="L4010" i="3"/>
  <c r="K4010" i="3"/>
  <c r="L1647" i="3"/>
  <c r="K1647" i="3"/>
  <c r="L3027" i="3"/>
  <c r="K3027" i="3"/>
  <c r="K3912" i="3"/>
  <c r="L3912" i="3"/>
  <c r="K870" i="3"/>
  <c r="L870" i="3"/>
  <c r="K4192" i="3"/>
  <c r="L4192" i="3"/>
  <c r="K4854" i="3"/>
  <c r="L4854" i="3"/>
  <c r="L868" i="3"/>
  <c r="K868" i="3"/>
  <c r="K3592" i="3"/>
  <c r="L3592" i="3"/>
  <c r="L4707" i="3"/>
  <c r="K4707" i="3"/>
  <c r="K3732" i="3"/>
  <c r="L3732" i="3"/>
  <c r="K4754" i="3"/>
  <c r="L4754" i="3"/>
  <c r="L4560" i="3"/>
  <c r="K4560" i="3"/>
  <c r="L4781" i="3"/>
  <c r="K4781" i="3"/>
  <c r="L4591" i="3"/>
  <c r="K4591" i="3"/>
  <c r="K4558" i="3"/>
  <c r="L4558" i="3"/>
  <c r="L5079" i="3"/>
  <c r="K5079" i="3"/>
  <c r="L4052" i="3"/>
  <c r="K4052" i="3"/>
  <c r="L5087" i="3"/>
  <c r="K5087" i="3"/>
  <c r="K4275" i="3"/>
  <c r="L4275" i="3"/>
  <c r="K3421" i="3"/>
  <c r="L3421" i="3"/>
  <c r="L4161" i="3"/>
  <c r="K4161" i="3"/>
  <c r="K4530" i="3"/>
  <c r="L4530" i="3"/>
  <c r="L3493" i="3"/>
  <c r="K3493" i="3"/>
  <c r="L190" i="3"/>
  <c r="K190" i="3"/>
  <c r="K4318" i="3"/>
  <c r="L4318" i="3"/>
  <c r="L3243" i="3"/>
  <c r="K3243" i="3"/>
  <c r="L3270" i="3"/>
  <c r="K3270" i="3"/>
  <c r="L4034" i="3"/>
  <c r="K4034" i="3"/>
  <c r="L1862" i="3"/>
  <c r="K1862" i="3"/>
  <c r="K3353" i="3"/>
  <c r="L3353" i="3"/>
  <c r="L2954" i="3"/>
  <c r="K2954" i="3"/>
  <c r="K843" i="3"/>
  <c r="L843" i="3"/>
  <c r="L765" i="3"/>
  <c r="K765" i="3"/>
  <c r="L865" i="3"/>
  <c r="K865" i="3"/>
  <c r="K4880" i="3"/>
  <c r="L4880" i="3"/>
  <c r="K4570" i="3"/>
  <c r="L4570" i="3"/>
  <c r="K2015" i="3"/>
  <c r="L2015" i="3"/>
  <c r="L5107" i="3"/>
  <c r="K5107" i="3"/>
  <c r="L2871" i="3"/>
  <c r="K2871" i="3"/>
  <c r="K4566" i="3"/>
  <c r="L4566" i="3"/>
  <c r="L3095" i="3"/>
  <c r="K3095" i="3"/>
  <c r="L4511" i="3"/>
  <c r="K4511" i="3"/>
  <c r="K4170" i="3"/>
  <c r="L4170" i="3"/>
  <c r="K4501" i="3"/>
  <c r="L4501" i="3"/>
  <c r="K5040" i="3"/>
  <c r="L5040" i="3"/>
  <c r="L4607" i="3"/>
  <c r="K4607" i="3"/>
  <c r="L3454" i="3"/>
  <c r="K3454" i="3"/>
  <c r="K1890" i="3"/>
  <c r="L1890" i="3"/>
  <c r="K3014" i="3"/>
  <c r="L3014" i="3"/>
  <c r="K1710" i="3"/>
  <c r="L1710" i="3"/>
  <c r="L4949" i="3"/>
  <c r="K4949" i="3"/>
  <c r="K4906" i="3"/>
  <c r="L4906" i="3"/>
  <c r="K4889" i="3"/>
  <c r="L4889" i="3"/>
  <c r="K2400" i="3"/>
  <c r="L2400" i="3"/>
  <c r="L2165" i="3"/>
  <c r="K2165" i="3"/>
  <c r="K4187" i="3"/>
  <c r="L4187" i="3"/>
  <c r="L3989" i="3"/>
  <c r="K3989" i="3"/>
  <c r="L1513" i="3"/>
  <c r="K1513" i="3"/>
  <c r="K3413" i="3"/>
  <c r="L3413" i="3"/>
  <c r="K4222" i="3"/>
  <c r="L4222" i="3"/>
  <c r="L2332" i="3"/>
  <c r="K2332" i="3"/>
  <c r="K3141" i="3"/>
  <c r="L3141" i="3"/>
  <c r="L272" i="3"/>
  <c r="K272" i="3"/>
  <c r="K1708" i="3"/>
  <c r="L1708" i="3"/>
  <c r="K3994" i="3"/>
  <c r="L3994" i="3"/>
  <c r="K1190" i="3"/>
  <c r="L1190" i="3"/>
  <c r="K1499" i="3"/>
  <c r="L1499" i="3"/>
  <c r="L2350" i="3"/>
  <c r="K2350" i="3"/>
  <c r="L1374" i="3"/>
  <c r="K1374" i="3"/>
  <c r="K2054" i="3"/>
  <c r="L2054" i="3"/>
  <c r="L2328" i="3"/>
  <c r="K2328" i="3"/>
  <c r="L4822" i="3"/>
  <c r="K4822" i="3"/>
  <c r="K3380" i="3"/>
  <c r="L3380" i="3"/>
  <c r="K2610" i="3"/>
  <c r="L2610" i="3"/>
  <c r="L660" i="3"/>
  <c r="K660" i="3"/>
  <c r="L473" i="3"/>
  <c r="K473" i="3"/>
  <c r="L536" i="3"/>
  <c r="K536" i="3"/>
  <c r="K2369" i="3"/>
  <c r="L2369" i="3"/>
  <c r="L2917" i="3"/>
  <c r="K2917" i="3"/>
  <c r="L3418" i="3"/>
  <c r="K3418" i="3"/>
  <c r="K3933" i="3"/>
  <c r="L3933" i="3"/>
  <c r="K4429" i="3"/>
  <c r="L4429" i="3"/>
  <c r="L657" i="3"/>
  <c r="K657" i="3"/>
  <c r="L4855" i="3"/>
  <c r="K4855" i="3"/>
  <c r="K4452" i="3"/>
  <c r="L4452" i="3"/>
  <c r="K2838" i="3"/>
  <c r="L2838" i="3"/>
  <c r="L4793" i="3"/>
  <c r="K4793" i="3"/>
  <c r="L5023" i="3"/>
  <c r="K5023" i="3"/>
  <c r="L1089" i="3"/>
  <c r="K1089" i="3"/>
  <c r="K3073" i="3"/>
  <c r="L3073" i="3"/>
  <c r="K4875" i="3"/>
  <c r="L4875" i="3"/>
  <c r="K1706" i="3"/>
  <c r="L1706" i="3"/>
  <c r="K2275" i="3"/>
  <c r="L2275" i="3"/>
  <c r="L3928" i="3"/>
  <c r="K3928" i="3"/>
  <c r="K104" i="3"/>
  <c r="L104" i="3"/>
  <c r="L194" i="3"/>
  <c r="K194" i="3"/>
  <c r="L572" i="3"/>
  <c r="K572" i="3"/>
  <c r="K4642" i="3"/>
  <c r="L4642" i="3"/>
  <c r="K4219" i="3"/>
  <c r="L4219" i="3"/>
  <c r="L1790" i="3"/>
  <c r="K1790" i="3"/>
  <c r="L4701" i="3"/>
  <c r="K4701" i="3"/>
  <c r="L2970" i="3"/>
  <c r="K2970" i="3"/>
  <c r="L237" i="3"/>
  <c r="K237" i="3"/>
  <c r="L441" i="3"/>
  <c r="K441" i="3"/>
  <c r="L517" i="3"/>
  <c r="K517" i="3"/>
  <c r="K806" i="3"/>
  <c r="L806" i="3"/>
  <c r="L1131" i="3"/>
  <c r="K1131" i="3"/>
  <c r="K1469" i="3"/>
  <c r="L1469" i="3"/>
  <c r="L1785" i="3"/>
  <c r="K1785" i="3"/>
  <c r="K4102" i="3"/>
  <c r="L4102" i="3"/>
  <c r="L1892" i="3"/>
  <c r="K1892" i="3"/>
  <c r="K1057" i="3"/>
  <c r="L1057" i="3"/>
  <c r="L3644" i="3"/>
  <c r="K3644" i="3"/>
  <c r="K2619" i="3"/>
  <c r="L2619" i="3"/>
  <c r="L1906" i="3"/>
  <c r="K1906" i="3"/>
  <c r="K544" i="3"/>
  <c r="L544" i="3"/>
  <c r="K2259" i="3"/>
  <c r="L2259" i="3"/>
  <c r="L37" i="3"/>
  <c r="K37" i="3"/>
  <c r="L5069" i="3"/>
  <c r="K5069" i="3"/>
  <c r="L3857" i="3"/>
  <c r="K3857" i="3"/>
  <c r="K1353" i="3"/>
  <c r="L1353" i="3"/>
  <c r="K2910" i="3"/>
  <c r="L679" i="3"/>
  <c r="K2300" i="3"/>
  <c r="L3301" i="3"/>
  <c r="L4802" i="3"/>
  <c r="L4759" i="3"/>
  <c r="K2831" i="3"/>
  <c r="L5121" i="3"/>
  <c r="L3591" i="3"/>
  <c r="K677" i="3"/>
  <c r="L1897" i="3"/>
  <c r="K1035" i="3"/>
  <c r="L4862" i="3"/>
  <c r="L4470" i="3"/>
  <c r="L4390" i="3"/>
  <c r="K5066" i="3"/>
  <c r="K3838" i="3"/>
  <c r="K3125" i="3"/>
  <c r="L4499" i="3"/>
  <c r="L3639" i="3"/>
  <c r="L4675" i="3"/>
  <c r="K2707" i="3"/>
  <c r="L4422" i="3"/>
  <c r="L4921" i="3"/>
  <c r="K1612" i="3"/>
  <c r="L241" i="3"/>
  <c r="L4300" i="3"/>
  <c r="K1129" i="3"/>
  <c r="L4280" i="3"/>
  <c r="K1397" i="3"/>
  <c r="K3686" i="3"/>
  <c r="L1024" i="3"/>
  <c r="K1492" i="3"/>
  <c r="L964" i="3"/>
  <c r="K3485" i="3"/>
  <c r="K3952" i="3"/>
  <c r="K5008" i="3"/>
  <c r="K1440" i="3"/>
  <c r="L4302" i="3"/>
  <c r="L3833" i="3"/>
  <c r="K2763" i="3"/>
  <c r="L25" i="3"/>
  <c r="K2889" i="3"/>
  <c r="L4687" i="3"/>
  <c r="K4886" i="3"/>
  <c r="K4578" i="3"/>
  <c r="K5042" i="3"/>
  <c r="L4569" i="3"/>
  <c r="L4913" i="3"/>
  <c r="L3273" i="3"/>
  <c r="K5093" i="3"/>
  <c r="K4382" i="3"/>
  <c r="K3174" i="3"/>
  <c r="K4305" i="3"/>
  <c r="K3822" i="3"/>
  <c r="L4609" i="3"/>
  <c r="L4823" i="3"/>
  <c r="K4078" i="3"/>
  <c r="L4554" i="3"/>
  <c r="L5104" i="3"/>
  <c r="K4884" i="3"/>
  <c r="L4341" i="3"/>
  <c r="K4083" i="3"/>
  <c r="L2862" i="3"/>
  <c r="L4265" i="3"/>
  <c r="K4697" i="3"/>
  <c r="L4958" i="3"/>
  <c r="L3102" i="3"/>
  <c r="K5062" i="3"/>
  <c r="L2407" i="3"/>
  <c r="K3375" i="3"/>
  <c r="K2887" i="3"/>
  <c r="L3843" i="3"/>
  <c r="L4180" i="3"/>
  <c r="K4410" i="3"/>
  <c r="K3990" i="3"/>
  <c r="L4562" i="3"/>
  <c r="K4197" i="3"/>
  <c r="L4457" i="3"/>
  <c r="L4182" i="3"/>
  <c r="L4916" i="3"/>
  <c r="L4204" i="3"/>
  <c r="L4313" i="3"/>
  <c r="L4377" i="3"/>
  <c r="L4031" i="3"/>
  <c r="L4665" i="3"/>
  <c r="L4604" i="3"/>
  <c r="L2050" i="3"/>
  <c r="L3227" i="3"/>
  <c r="K703" i="3"/>
  <c r="K1922" i="3"/>
  <c r="L4163" i="3"/>
  <c r="L4521" i="3"/>
  <c r="K3256" i="3"/>
  <c r="L3816" i="3"/>
  <c r="L3359" i="3"/>
  <c r="L2289" i="3"/>
  <c r="L4967" i="3"/>
  <c r="K3308" i="3"/>
  <c r="K876" i="3"/>
  <c r="K3342" i="3"/>
  <c r="L4685" i="3"/>
  <c r="K830" i="3"/>
  <c r="K3782" i="3"/>
  <c r="K3370" i="3"/>
  <c r="L782" i="3"/>
  <c r="K2220" i="3"/>
  <c r="K3362" i="3"/>
  <c r="K3652" i="3"/>
  <c r="L1233" i="3"/>
  <c r="K767" i="3"/>
  <c r="L2936" i="3"/>
  <c r="K987" i="3"/>
  <c r="L147" i="3"/>
  <c r="L3775" i="3"/>
  <c r="K1159" i="3"/>
  <c r="K1687" i="3"/>
  <c r="L4502" i="3"/>
  <c r="K3629" i="3"/>
  <c r="L3889" i="3"/>
  <c r="K900" i="3"/>
  <c r="L2542" i="3"/>
  <c r="K1884" i="3"/>
  <c r="K1837" i="3"/>
  <c r="K3612" i="3"/>
  <c r="K1163" i="3"/>
  <c r="K2364" i="3"/>
  <c r="L2875" i="3"/>
  <c r="K5006" i="3"/>
  <c r="L2459" i="3"/>
  <c r="L2967" i="3"/>
  <c r="K1083" i="3"/>
  <c r="K4428" i="3"/>
  <c r="L3459" i="3"/>
  <c r="L2493" i="3"/>
  <c r="K3872" i="3"/>
  <c r="K1208" i="3"/>
  <c r="K2946" i="3"/>
  <c r="K4463" i="3"/>
  <c r="K2991" i="3"/>
  <c r="K4553" i="3"/>
  <c r="K4974" i="3"/>
  <c r="K3452" i="3"/>
  <c r="K3558" i="3"/>
  <c r="L3863" i="3"/>
  <c r="L4338" i="3"/>
  <c r="L2905" i="3"/>
  <c r="L3581" i="3"/>
  <c r="K2186" i="3"/>
  <c r="L2926" i="3"/>
  <c r="K922" i="3"/>
  <c r="L1495" i="3"/>
  <c r="L3253" i="3"/>
  <c r="L1030" i="3"/>
  <c r="L2676" i="3"/>
  <c r="K3117" i="3"/>
  <c r="K2258" i="3"/>
  <c r="K1097" i="3"/>
  <c r="L3515" i="3"/>
  <c r="K2769" i="3"/>
  <c r="K2980" i="3"/>
  <c r="K4178" i="3"/>
  <c r="L916" i="3"/>
  <c r="L1321" i="3"/>
  <c r="K4671" i="3"/>
  <c r="L3177" i="3"/>
  <c r="L1818" i="3"/>
  <c r="K5058" i="3"/>
  <c r="K3940" i="3"/>
  <c r="K2828" i="3"/>
  <c r="L1593" i="3"/>
  <c r="K269" i="3"/>
  <c r="K2379" i="3"/>
  <c r="K2161" i="3"/>
  <c r="K2007" i="3"/>
  <c r="L2918" i="3"/>
  <c r="L3265" i="3"/>
  <c r="K3508" i="3"/>
  <c r="L4978" i="3"/>
  <c r="L2484" i="3"/>
  <c r="L2608" i="3"/>
  <c r="K3087" i="3"/>
  <c r="K2545" i="3"/>
  <c r="L4860" i="3"/>
  <c r="L4212" i="3"/>
  <c r="K3406" i="3"/>
  <c r="L1098" i="3"/>
  <c r="L1933" i="3"/>
  <c r="L4462" i="3"/>
  <c r="K669" i="3"/>
  <c r="L4972" i="3"/>
  <c r="K2086" i="3"/>
  <c r="L1444" i="3"/>
  <c r="L2913" i="3"/>
  <c r="L3450" i="3"/>
  <c r="K2708" i="3"/>
  <c r="L912" i="3"/>
  <c r="K4787" i="3"/>
  <c r="K2951" i="3"/>
  <c r="L4909" i="3"/>
  <c r="L3690" i="3"/>
  <c r="L4018" i="3"/>
  <c r="L1757" i="3"/>
  <c r="K738" i="3"/>
  <c r="L2923" i="3"/>
  <c r="L2384" i="3"/>
  <c r="K2779" i="3"/>
  <c r="L3392" i="3"/>
  <c r="L2008" i="3"/>
  <c r="L2638" i="3"/>
  <c r="K1394" i="3"/>
  <c r="K3223" i="3"/>
  <c r="L2320" i="3"/>
  <c r="L783" i="3"/>
  <c r="L4314" i="3"/>
  <c r="K2046" i="3"/>
  <c r="L3878" i="3"/>
  <c r="K2737" i="3"/>
  <c r="K4812" i="3"/>
  <c r="K2195" i="3"/>
  <c r="L937" i="3"/>
  <c r="K4446" i="3"/>
  <c r="K3176" i="3"/>
  <c r="L4201" i="3"/>
  <c r="L589" i="3"/>
  <c r="L4758" i="3"/>
  <c r="L853" i="3"/>
  <c r="L3915" i="3"/>
  <c r="L1520" i="3"/>
  <c r="K898" i="3"/>
  <c r="K1797" i="3"/>
  <c r="L1834" i="3"/>
  <c r="K4258" i="3"/>
  <c r="K931" i="3"/>
  <c r="K4183" i="3"/>
  <c r="K2065" i="3"/>
  <c r="L3254" i="3"/>
  <c r="K1299" i="3"/>
  <c r="L588" i="3"/>
  <c r="L3225" i="3"/>
  <c r="K4469" i="3"/>
  <c r="L4011" i="3"/>
  <c r="L1140" i="3"/>
  <c r="L3537" i="3"/>
  <c r="L4613" i="3"/>
  <c r="L4870" i="3"/>
  <c r="K3825" i="3"/>
  <c r="K3961" i="3"/>
  <c r="L2353" i="3"/>
  <c r="K3731" i="3"/>
  <c r="L1007" i="3"/>
  <c r="L4228" i="3"/>
  <c r="K5033" i="3"/>
  <c r="K4561" i="3"/>
  <c r="L1925" i="3"/>
  <c r="K4780" i="3"/>
  <c r="K4891" i="3"/>
  <c r="L4274" i="3"/>
  <c r="L339" i="3"/>
  <c r="K2359" i="3"/>
  <c r="K1648" i="3"/>
  <c r="L3214" i="3"/>
  <c r="K3571" i="3"/>
  <c r="K1475" i="3"/>
  <c r="L227" i="3"/>
  <c r="K1253" i="3"/>
  <c r="K2341" i="3"/>
  <c r="K3475" i="3"/>
  <c r="K1774" i="3"/>
  <c r="K4548" i="3"/>
  <c r="L646" i="3"/>
  <c r="K602" i="3"/>
  <c r="L4130" i="3"/>
  <c r="L3675" i="3"/>
  <c r="L3688" i="3"/>
  <c r="K4724" i="3"/>
  <c r="L960" i="3"/>
  <c r="L4104" i="3"/>
  <c r="L2931" i="3"/>
  <c r="K3811" i="3"/>
  <c r="K143" i="3"/>
  <c r="L2016" i="3"/>
  <c r="K3439" i="3"/>
  <c r="L3692" i="3"/>
  <c r="K915" i="3"/>
  <c r="K4614" i="3"/>
  <c r="K5064" i="3"/>
  <c r="K3482" i="3"/>
  <c r="K4853" i="3"/>
  <c r="K1105" i="3"/>
  <c r="L2636" i="3"/>
  <c r="L3707" i="3"/>
  <c r="L1297" i="3"/>
  <c r="L1918" i="3"/>
  <c r="K3099" i="3"/>
  <c r="K3109" i="3"/>
  <c r="L1635" i="3"/>
  <c r="K4225" i="3"/>
  <c r="L4417" i="3"/>
  <c r="K3489" i="3"/>
  <c r="L3407" i="3"/>
  <c r="L749" i="3"/>
  <c r="K2091" i="3"/>
  <c r="L2377" i="3"/>
  <c r="K2068" i="3"/>
  <c r="L3018" i="3"/>
  <c r="L2280" i="3"/>
  <c r="L1258" i="3"/>
  <c r="K978" i="3"/>
  <c r="K997" i="3"/>
  <c r="K2851" i="3"/>
  <c r="L2912" i="3"/>
  <c r="L3672" i="3"/>
  <c r="K2505" i="3"/>
  <c r="L513" i="3"/>
  <c r="K1993" i="3"/>
  <c r="K3760" i="3"/>
  <c r="L5108" i="3"/>
  <c r="K2494" i="3"/>
  <c r="L4106" i="3"/>
  <c r="L4790" i="3"/>
  <c r="K1130" i="3"/>
  <c r="K4012" i="3"/>
  <c r="K3685" i="3"/>
  <c r="L1552" i="3"/>
  <c r="K930" i="3"/>
  <c r="L2047" i="3"/>
  <c r="L2072" i="3"/>
  <c r="K3272" i="3"/>
  <c r="K1137" i="3"/>
  <c r="L2262" i="3"/>
  <c r="L1201" i="3"/>
  <c r="K3120" i="3"/>
  <c r="L2352" i="3"/>
  <c r="K3009" i="3"/>
  <c r="K852" i="3"/>
  <c r="L723" i="3"/>
  <c r="L3684" i="3"/>
  <c r="L3903" i="3"/>
  <c r="L3726" i="3"/>
  <c r="L1899" i="3"/>
  <c r="L680" i="3"/>
  <c r="L4689" i="3"/>
  <c r="K1113" i="3"/>
  <c r="L1907" i="3"/>
  <c r="K4174" i="3"/>
  <c r="L1537" i="3"/>
  <c r="K3998" i="3"/>
  <c r="L760" i="3"/>
  <c r="L4664" i="3"/>
  <c r="L2203" i="3"/>
  <c r="L1667" i="3"/>
  <c r="K1210" i="3"/>
  <c r="K284" i="3"/>
  <c r="K911" i="3"/>
  <c r="K2360" i="3"/>
  <c r="K1744" i="3"/>
  <c r="K3562" i="3"/>
  <c r="L3283" i="3"/>
  <c r="L4295" i="3"/>
  <c r="K2443" i="3"/>
  <c r="K189" i="3"/>
  <c r="K3758" i="3"/>
  <c r="K1316" i="3"/>
  <c r="K402" i="3"/>
  <c r="K953" i="3"/>
  <c r="K1457" i="3"/>
  <c r="L3588" i="3"/>
  <c r="L1816" i="3"/>
  <c r="K713" i="3"/>
  <c r="L2753" i="3"/>
  <c r="K1735" i="3"/>
  <c r="L3608" i="3"/>
  <c r="L4705" i="3"/>
  <c r="L2191" i="3"/>
  <c r="K1587" i="3"/>
  <c r="L3720" i="3"/>
  <c r="K1191" i="3"/>
  <c r="L943" i="3"/>
  <c r="L1017" i="3"/>
  <c r="L2858" i="3"/>
  <c r="L1143" i="3"/>
  <c r="K3446" i="3"/>
  <c r="L4087" i="3"/>
  <c r="K3118" i="3"/>
  <c r="K2239" i="3"/>
  <c r="K1585" i="3"/>
  <c r="L928" i="3"/>
  <c r="L1973" i="3"/>
  <c r="K3144" i="3"/>
  <c r="L3818" i="3"/>
  <c r="L3130" i="3"/>
  <c r="K809" i="3"/>
  <c r="L4260" i="3"/>
  <c r="K810" i="3"/>
  <c r="L1421" i="3"/>
  <c r="K2738" i="3"/>
  <c r="L4503" i="3"/>
  <c r="L2922" i="3"/>
  <c r="K1330" i="3"/>
  <c r="L2227" i="3"/>
  <c r="L1662" i="3"/>
  <c r="L4948" i="3"/>
  <c r="K4480" i="3"/>
  <c r="K4863" i="3"/>
  <c r="L4395" i="3"/>
  <c r="L4205" i="3"/>
  <c r="L1799" i="3"/>
  <c r="L4775" i="3"/>
  <c r="K3602" i="3"/>
  <c r="L525" i="3"/>
  <c r="L883" i="3"/>
  <c r="K3585" i="3"/>
  <c r="L4902" i="3"/>
  <c r="K3580" i="3"/>
  <c r="L3139" i="3"/>
  <c r="K2502" i="3"/>
  <c r="L3503" i="3"/>
  <c r="K4676" i="3"/>
  <c r="K2371" i="3"/>
  <c r="L3466" i="3"/>
  <c r="L400" i="3"/>
  <c r="K3205" i="3"/>
  <c r="L4320" i="3"/>
  <c r="K4670" i="3"/>
  <c r="L1693" i="3"/>
  <c r="K4542" i="3"/>
  <c r="K2428" i="3"/>
  <c r="K2675" i="3"/>
  <c r="L1730" i="3"/>
  <c r="L2449" i="3"/>
  <c r="L3649" i="3"/>
  <c r="L1903" i="3"/>
  <c r="L2096" i="3"/>
  <c r="K704" i="3"/>
  <c r="L1567" i="3"/>
  <c r="L4264" i="3"/>
  <c r="L2832" i="3"/>
  <c r="K1441" i="3"/>
  <c r="K2845" i="3"/>
  <c r="L4061" i="3"/>
  <c r="L2218" i="3"/>
  <c r="K4522" i="3"/>
  <c r="K4905" i="3"/>
  <c r="L3488" i="3"/>
  <c r="L4739" i="3"/>
  <c r="K1336" i="3"/>
  <c r="L867" i="3"/>
  <c r="K3633" i="3"/>
  <c r="L991" i="3"/>
  <c r="K3441" i="3"/>
  <c r="L2409" i="3"/>
  <c r="L1360" i="3"/>
  <c r="K3930" i="3"/>
  <c r="L1749" i="3"/>
  <c r="L1099" i="3"/>
  <c r="K1642" i="3"/>
  <c r="K1576" i="3"/>
  <c r="K1157" i="3"/>
  <c r="L2394" i="3"/>
  <c r="L1784" i="3"/>
  <c r="K2090" i="3"/>
  <c r="K2764" i="3"/>
  <c r="L2279" i="3"/>
  <c r="L3368" i="3"/>
  <c r="L4649" i="3"/>
  <c r="K2113" i="3"/>
  <c r="L2819" i="3"/>
  <c r="L3509" i="3"/>
  <c r="K1654" i="3"/>
  <c r="L4590" i="3"/>
  <c r="L4857" i="3"/>
  <c r="K722" i="3"/>
  <c r="L1531" i="3"/>
  <c r="L1329" i="3"/>
  <c r="L3374" i="3"/>
  <c r="L1845" i="3"/>
  <c r="L3462" i="3"/>
  <c r="K3085" i="3"/>
  <c r="L698" i="3"/>
  <c r="K3415" i="3"/>
  <c r="K2866" i="3"/>
  <c r="L567" i="3"/>
  <c r="L1509" i="3"/>
  <c r="L693" i="3"/>
  <c r="K2168" i="3"/>
  <c r="L3821" i="3"/>
  <c r="K2731" i="3"/>
  <c r="L1168" i="3"/>
  <c r="K3148" i="3"/>
  <c r="K4468" i="3"/>
  <c r="L2278" i="3"/>
  <c r="K2247" i="3"/>
  <c r="L387" i="3"/>
  <c r="K718" i="3"/>
  <c r="K3184" i="3"/>
  <c r="L483" i="3" l="1"/>
  <c r="L158" i="3"/>
  <c r="K195" i="3"/>
  <c r="K177" i="3"/>
  <c r="L160" i="3"/>
  <c r="L108" i="3"/>
  <c r="L242" i="3"/>
  <c r="K430" i="3"/>
  <c r="K458" i="3"/>
  <c r="K616" i="3"/>
  <c r="K22" i="3"/>
  <c r="K92" i="3"/>
  <c r="K311" i="3"/>
  <c r="L191" i="3"/>
  <c r="K232" i="3"/>
  <c r="K253" i="3"/>
  <c r="K532" i="3"/>
  <c r="K469" i="3"/>
  <c r="K403" i="3"/>
  <c r="K561" i="3"/>
  <c r="K505" i="3"/>
  <c r="L345" i="3"/>
  <c r="K393" i="3"/>
  <c r="K261" i="3"/>
  <c r="L60" i="3"/>
  <c r="L146" i="3"/>
  <c r="K121" i="3"/>
  <c r="K437" i="3"/>
  <c r="L106" i="3"/>
  <c r="K58" i="3"/>
  <c r="L129" i="3"/>
  <c r="K457" i="3"/>
  <c r="L148" i="3"/>
  <c r="L477" i="3"/>
  <c r="K301" i="3"/>
  <c r="K326" i="3"/>
  <c r="K612" i="3"/>
  <c r="K495" i="3"/>
  <c r="L221" i="3"/>
  <c r="K134" i="3"/>
  <c r="K105" i="3"/>
  <c r="L564" i="3"/>
  <c r="L395" i="3"/>
  <c r="L529" i="3"/>
  <c r="L55" i="3"/>
  <c r="K83" i="3"/>
  <c r="K289" i="3"/>
  <c r="K419" i="3"/>
  <c r="L76" i="3"/>
  <c r="K77" i="3"/>
  <c r="K78" i="3"/>
  <c r="K340" i="3"/>
  <c r="L95" i="3"/>
  <c r="L304" i="3"/>
  <c r="K450" i="3"/>
  <c r="K302" i="3"/>
  <c r="L91" i="3"/>
  <c r="K423" i="3"/>
  <c r="L59" i="3"/>
  <c r="L377" i="3"/>
  <c r="L381" i="3"/>
  <c r="K565" i="3"/>
  <c r="K335" i="3"/>
  <c r="K386" i="3"/>
  <c r="L258" i="3"/>
  <c r="K206" i="3"/>
  <c r="K579" i="3"/>
  <c r="L502" i="3"/>
  <c r="L514" i="3"/>
  <c r="L43" i="3"/>
  <c r="K439" i="3"/>
  <c r="K341" i="3"/>
  <c r="K240" i="3"/>
  <c r="L115" i="3"/>
  <c r="L297" i="3"/>
  <c r="K329" i="3"/>
  <c r="L599" i="3"/>
  <c r="L36" i="3"/>
  <c r="K238" i="3"/>
  <c r="K504" i="3"/>
  <c r="K442" i="3"/>
  <c r="K432" i="3"/>
  <c r="K433" i="3"/>
  <c r="K93" i="3"/>
  <c r="K485" i="3"/>
  <c r="L452" i="3"/>
  <c r="L211" i="3"/>
  <c r="K56" i="3"/>
  <c r="K429" i="3"/>
  <c r="L427" i="3"/>
  <c r="L618" i="3"/>
  <c r="K533" i="3"/>
  <c r="L521" i="3"/>
  <c r="L606" i="3"/>
  <c r="K371" i="3"/>
  <c r="K615" i="3"/>
  <c r="K383" i="3"/>
  <c r="L399" i="3"/>
  <c r="L385" i="3"/>
  <c r="K102" i="3"/>
  <c r="L65" i="3"/>
  <c r="K110" i="3"/>
  <c r="L63" i="3"/>
  <c r="K320" i="3"/>
  <c r="L117" i="3"/>
  <c r="K199" i="3"/>
  <c r="K413" i="3"/>
  <c r="K263" i="3"/>
  <c r="K624" i="3"/>
  <c r="L382" i="3"/>
  <c r="K274" i="3"/>
  <c r="L378" i="3"/>
  <c r="H3771" i="3" l="1"/>
  <c r="H3769" i="3"/>
  <c r="H3773" i="3"/>
  <c r="H3770" i="3"/>
  <c r="H3772" i="3"/>
  <c r="I3772" i="3" l="1"/>
  <c r="J3772" i="3" s="1"/>
  <c r="I3770" i="3"/>
  <c r="J3770" i="3" s="1"/>
  <c r="I3773" i="3"/>
  <c r="J3773" i="3" s="1"/>
  <c r="I3769" i="3"/>
  <c r="J3769" i="3" s="1"/>
  <c r="I3771" i="3"/>
  <c r="J3771" i="3" s="1"/>
  <c r="K3771" i="3" l="1"/>
  <c r="L3769" i="3"/>
  <c r="K3769" i="3"/>
  <c r="K3773" i="3"/>
  <c r="L3773" i="3"/>
  <c r="K3770" i="3"/>
  <c r="L3770" i="3"/>
  <c r="K3772" i="3"/>
  <c r="L3772" i="3"/>
  <c r="L3771" i="3"/>
  <c r="K5132" i="3" l="1"/>
  <c r="K5131" i="3" l="1"/>
  <c r="F17" i="3" s="1"/>
</calcChain>
</file>

<file path=xl/sharedStrings.xml><?xml version="1.0" encoding="utf-8"?>
<sst xmlns="http://schemas.openxmlformats.org/spreadsheetml/2006/main" count="17392" uniqueCount="9702">
  <si>
    <t>CLIENTE No.</t>
  </si>
  <si>
    <t>X</t>
  </si>
  <si>
    <t>NOMBRE PARA FACTURAR</t>
  </si>
  <si>
    <t>NOMBRE DE FANTASIA</t>
  </si>
  <si>
    <t>DOMICILIO</t>
  </si>
  <si>
    <t>LOCALIDAD Y COD. POSTAL</t>
  </si>
  <si>
    <t>PROVINCIA</t>
  </si>
  <si>
    <t>TRANSPORTE</t>
  </si>
  <si>
    <t>CUIT Y CONDICION IVA</t>
  </si>
  <si>
    <t>INGRESOS BRUTOS</t>
  </si>
  <si>
    <t>TELEFONO FIJO</t>
  </si>
  <si>
    <t>TELEFONO CELULAR</t>
  </si>
  <si>
    <t>E-MAIL</t>
  </si>
  <si>
    <t>CONTACTO</t>
  </si>
  <si>
    <t xml:space="preserve">PRECIO DE </t>
  </si>
  <si>
    <t>OBSERVACIONES</t>
  </si>
  <si>
    <t>VTA SUGERIDO</t>
  </si>
  <si>
    <t>CODIGO</t>
  </si>
  <si>
    <t>TIPO OFERTA</t>
  </si>
  <si>
    <t>x</t>
  </si>
  <si>
    <t>DESCRIPCION</t>
  </si>
  <si>
    <t>PRECIO DE</t>
  </si>
  <si>
    <t>TIPO DE CAMBIO</t>
  </si>
  <si>
    <t xml:space="preserve">TOTALIZADOR </t>
  </si>
  <si>
    <t>MARGEN SOBRE</t>
  </si>
  <si>
    <t>LISTA</t>
  </si>
  <si>
    <t>EN PESOS</t>
  </si>
  <si>
    <t>IVA</t>
  </si>
  <si>
    <t>APROXIMADO</t>
  </si>
  <si>
    <t>COSTO</t>
  </si>
  <si>
    <t>U$S</t>
  </si>
  <si>
    <t>u. X CAJA</t>
  </si>
  <si>
    <t xml:space="preserve">LINEA OSAKA LUBE </t>
  </si>
  <si>
    <t xml:space="preserve">LUB-PE1182           </t>
  </si>
  <si>
    <t>FL 4346</t>
  </si>
  <si>
    <t>AIRE COMPRIMIDO (R134A) 200ML PARA LIMPIEZA EN LUGARES DE DIFICIL ACCESO, REMUEVE TODO TIPO DE SUCIEDAD</t>
  </si>
  <si>
    <t>24 u.</t>
  </si>
  <si>
    <t xml:space="preserve">LUB-PE510            </t>
  </si>
  <si>
    <t>FL 4320</t>
  </si>
  <si>
    <t>FORMADOR DE JUNTAS, SELLADOR ALTA TEMPERATURA COLOR GRIS 85 GRAMOS.</t>
  </si>
  <si>
    <t>144 u.</t>
  </si>
  <si>
    <t xml:space="preserve">LUB-PE512            </t>
  </si>
  <si>
    <t>FORMADOR DE JUNTAS, SELLADOR ALTA TEMPERATURA COLOR ROJO 85 GRAMOS.</t>
  </si>
  <si>
    <t xml:space="preserve">LUB-PE513            </t>
  </si>
  <si>
    <t>FORMADOR DE JUNTAS, SELLADOR ALTA TEMPERATURA TRANSPARENTE 85 GRAMOS.</t>
  </si>
  <si>
    <t xml:space="preserve">LUB-PE610            </t>
  </si>
  <si>
    <t>FORMADOR DE JUNTAS, SELLADOR ALTA TEMPERATURA COLOR GRIS 40 GRAMOS.</t>
  </si>
  <si>
    <t xml:space="preserve">LUB-PE611            </t>
  </si>
  <si>
    <t>FORMADOR DE JUNTAS, SELLADOR ALTA TEMPERATURA COLOR NEGRO 40 GRAMOS.</t>
  </si>
  <si>
    <t xml:space="preserve">LUB-PE612            </t>
  </si>
  <si>
    <t>FORMADOR DE JUNTAS, SELLADOR ALTA TEMPERATURA COLOR ROJO 40 GRAMOS.</t>
  </si>
  <si>
    <t xml:space="preserve">LUB-PE613            </t>
  </si>
  <si>
    <t>FORMADOR DE JUNTAS, SELLADOR ALTA TEMPERATURA TRANSPARENTE 40 GRAMOS.</t>
  </si>
  <si>
    <t xml:space="preserve">LUB-PE192            </t>
  </si>
  <si>
    <t>GRASA DE LITIO BLANCA, LUBRICANTE DE CADENA EN AEROSOL 200 ML</t>
  </si>
  <si>
    <t xml:space="preserve">LUB-PE194            </t>
  </si>
  <si>
    <t>GRASA DE LITIO BLANCA, LUBRICANTE DE CADENA EN AEROSOL 400 ML</t>
  </si>
  <si>
    <t xml:space="preserve">LUB-PE11184          </t>
  </si>
  <si>
    <t>LUBRICANTE DE CADENAS EN AEROSOL 400ML</t>
  </si>
  <si>
    <t xml:space="preserve">LUB-PE115            </t>
  </si>
  <si>
    <t>MATAFUEGO ESPUMA PARA MOTO, CAMPING, AUTO, ETC 400ML</t>
  </si>
  <si>
    <t xml:space="preserve">LUB-PE236R           </t>
  </si>
  <si>
    <t>PINTURA FLUORESCENTE EN SPRAY ROJO PARA LLANTAS, SECADO RAPIDO Y FACIL APLICACIÓN 450ML</t>
  </si>
  <si>
    <t>12 u.</t>
  </si>
  <si>
    <t xml:space="preserve">LUB-PE236N           </t>
  </si>
  <si>
    <t>PINTURA FLUORESCENTE EN SPRAY NARANJA PARA LLANTAS, SECADO RAPIDO Y FACIL APLICACIÓN 450ML</t>
  </si>
  <si>
    <t xml:space="preserve">LUB-PE80             </t>
  </si>
  <si>
    <t>SPRAY LUBRICANTE MULTIUSO, AFLOJA TODO 200 ML</t>
  </si>
  <si>
    <t xml:space="preserve">LUB-PE804            </t>
  </si>
  <si>
    <t>SPRAY LUBRICANTE MULTIUSO, AFLOJA TODO 400 ML</t>
  </si>
  <si>
    <t xml:space="preserve">LUB-PE17             </t>
  </si>
  <si>
    <t>SPRAY PROTECTOR BORNES DE BATERIA, PROTEJE DEJANDO UNA PELICULA SOBRE LOS BORNES GARANTIZANDO EL CORRECTO FUNCIONAMIENTO DE LA BATERIA</t>
  </si>
  <si>
    <t xml:space="preserve">LUB-PE571            </t>
  </si>
  <si>
    <t>SPRAY PROTECTOR Y LIMPIADOR DE COMPONENTES ELECTRICOS, PREVIENE LA HUMEDAD Y GARANTIZA EL CORRECTO FUNCIONAMIENTO</t>
  </si>
  <si>
    <t xml:space="preserve">LUB-PE16             </t>
  </si>
  <si>
    <t>SPRAY REMOVEDOR DE CARBON PARA VALVULAS Y PISTONES</t>
  </si>
  <si>
    <t xml:space="preserve">LUB-PE251            </t>
  </si>
  <si>
    <t>SPRAY REMOVEDOR DE GRASITUD Y RESIDUOS PARA PASTILLAS DE FRENO, DISCOS DE EMBRAGUE Y DISCOS DE FRENO</t>
  </si>
  <si>
    <t xml:space="preserve">GUANTES  DE ABRIGO TOUCH SCREEN        </t>
  </si>
  <si>
    <t xml:space="preserve">MOT-GLSLO            </t>
  </si>
  <si>
    <t>GUANTE DE ABRIGO CON PROTECCIONES 3 DEDOS TOUCH SCREEN TALLE L NEGRO</t>
  </si>
  <si>
    <t>NOVEDAD!</t>
  </si>
  <si>
    <t xml:space="preserve">MOT-GLSMO            </t>
  </si>
  <si>
    <t>GUANTE DE ABRIGO CON PROTECCIONES 3 DEDOS TOUCH SCREEN TALLE M NEGRO</t>
  </si>
  <si>
    <t xml:space="preserve">MOT-GLSO             </t>
  </si>
  <si>
    <t>GUANTE DE ABRIGO CON PROTECCIONES 3 DEDOS TOUCH SCREEN TALLE S NEGRO</t>
  </si>
  <si>
    <t xml:space="preserve">MOT-GLSXLO           </t>
  </si>
  <si>
    <t>GUANTE DE ABRIGO CON PROTECCIONES 3 DEDOS TOUCH SCREEN TALLE XL NEGRO</t>
  </si>
  <si>
    <t xml:space="preserve">MOT-GLSXXLO          </t>
  </si>
  <si>
    <t>GUANTE DE ABRIGO CON PROTECCIONES 3 DEDOS TOUCH SCREEN TALLE XXL NEGRO</t>
  </si>
  <si>
    <t xml:space="preserve">MOT-GLSL             </t>
  </si>
  <si>
    <t>GUANTE DE ABRIGO POLIESTER 3 DEDOS TOUCH SCREEN TALLE L NEGRO</t>
  </si>
  <si>
    <t xml:space="preserve">MOT-GLSM             </t>
  </si>
  <si>
    <t>GUANTE DE ABRIGO POLIESTER 3 DEDOS TOUCH SCREEN TALLE M NEGRO</t>
  </si>
  <si>
    <t xml:space="preserve">MOT-GLSXL            </t>
  </si>
  <si>
    <t>GUANTE DE ABRIGO POLIESTER 3 DEDOS TOUCH SCREEN TALLE XL NEGRO</t>
  </si>
  <si>
    <t xml:space="preserve">COMPETICION          </t>
  </si>
  <si>
    <t xml:space="preserve">MOT-SAM3191          </t>
  </si>
  <si>
    <t>ARBOL DE LEVAS HONDA TITAN 150-XR 150L C/CRUCE ALZADA 5.2MM</t>
  </si>
  <si>
    <t>40 u.</t>
  </si>
  <si>
    <t xml:space="preserve">MOT-SAM3195          </t>
  </si>
  <si>
    <t>ARBOL DE LEVAS HONDA TITAN 150-XR 150L C/CRUCE ALZADA 6MM</t>
  </si>
  <si>
    <t xml:space="preserve">MOT-SAM3190          </t>
  </si>
  <si>
    <t>ARBOL DE LEVAS XR 250 TORNADO-TWIST (2PZS)S/CORONAS C/CRUCE ALZADA 9.9MM</t>
  </si>
  <si>
    <t xml:space="preserve">MOT-SAM3192          </t>
  </si>
  <si>
    <t>ARBOL DE LEVAS YBR-XTZ 125 CON CRUCE ALZADA 5.5MM</t>
  </si>
  <si>
    <t xml:space="preserve">MOT-SAMCG            </t>
  </si>
  <si>
    <t>MUÑON ARBOL DE LEVAS CG-RX-OTRAS CON CRUCE ALZADA 6,4 MM</t>
  </si>
  <si>
    <t xml:space="preserve">MOT-SAMCG2           </t>
  </si>
  <si>
    <t>MUÑON ARBOL DE LEVAS CG-RX-OTRAS CON CRUCE ALZADA 6.6 MM ( NO NECESITA CAMBIAR RESORTES)</t>
  </si>
  <si>
    <t>100 u.</t>
  </si>
  <si>
    <t xml:space="preserve">MOT-SAM31902         </t>
  </si>
  <si>
    <t>ARBOL DE LEVAS XR 250 TORNADO-TWIST (2PZS)S/CORONAS C/CRUCE ALZADA 9.00 MM</t>
  </si>
  <si>
    <t xml:space="preserve">MOT-KITSMC           </t>
  </si>
  <si>
    <t>KIT DE COMPETICION ARBOL DE LEVAS SMASH CORTO CON CRUCE + RESORTES+ BALANCINES , ALZADA 6MM</t>
  </si>
  <si>
    <t xml:space="preserve">MOT-KITSML           </t>
  </si>
  <si>
    <t>KIT DE COMPETICION ARBOL DE LEVAS SMASH LARGO CON CRUCE + RESORTES+ BALANCINES, ALZADA 6MM</t>
  </si>
  <si>
    <t xml:space="preserve">MOT-SAM3193          </t>
  </si>
  <si>
    <t>BALANCINES A RODILLO SMASH-OTRAS COMPETICION (SET X 2)</t>
  </si>
  <si>
    <t xml:space="preserve">MOT-SAM3194          </t>
  </si>
  <si>
    <t>BALANCINES A RODILLO RX150-VARILL.VARIAS 125-150-200CC (SET X 2)</t>
  </si>
  <si>
    <t xml:space="preserve">MOT-C531P            </t>
  </si>
  <si>
    <t>BOB. DE IGN. SMASH/YBR/OTRAS COMPETICION C/ CAPUCHON</t>
  </si>
  <si>
    <t xml:space="preserve">MOT-CCTITP           </t>
  </si>
  <si>
    <t>BOB. DE IGN. TITAN 150 COMPETICION CON CAPUCHON</t>
  </si>
  <si>
    <t xml:space="preserve">MOT-CAR125PL         </t>
  </si>
  <si>
    <t>FL 4328</t>
  </si>
  <si>
    <t xml:space="preserve">CARB. SMASH POT.125CC (CORTINA 18MM) ADMISION 22MM CALIDAD ORIGINAL OSAKA PLATINUM </t>
  </si>
  <si>
    <t xml:space="preserve">MOT-CARPL28          </t>
  </si>
  <si>
    <t>CARB. CORTINA PLANA COMPET. 28MM C/CHIC.ADIC/CODO ADM</t>
  </si>
  <si>
    <t>30 u.</t>
  </si>
  <si>
    <t xml:space="preserve">MOT-CARPL30          </t>
  </si>
  <si>
    <t>CARB. CORTINA PLANA COMPET. 30MM C/CHIC.ADIC/CODO ADM</t>
  </si>
  <si>
    <t xml:space="preserve">MOT-CARPL32          </t>
  </si>
  <si>
    <t>CARB. CORTINA PLANA COMPET. 32MM C/CHIC.ADIC/CODO ADM</t>
  </si>
  <si>
    <t xml:space="preserve">MOT-CARPL34          </t>
  </si>
  <si>
    <t>CARB. CORTINA PLANA COMPET. 34MM C/CHIC.ADIC/CODO ADM</t>
  </si>
  <si>
    <t xml:space="preserve">MOT-CAR36            </t>
  </si>
  <si>
    <t>CARB. CORTINA PLANA COMPET. 36MM C/CHIC.ADIC/CODO ADM</t>
  </si>
  <si>
    <t xml:space="preserve">MOT-CAR38            </t>
  </si>
  <si>
    <t>CARB. CORTINA PLANA COMPET. 38MM C/CHIC.ADIC/CODO ADM</t>
  </si>
  <si>
    <t xml:space="preserve">MOT-PWK28BL          </t>
  </si>
  <si>
    <t>CARB. CORTINA PLANA 28 CON CUBA DE NAFTA AZUL</t>
  </si>
  <si>
    <t xml:space="preserve">MOT-PWK28PURP        </t>
  </si>
  <si>
    <t>CARB. CORTINA PLANA 28 CON CUBA DE NAFTA PURPURA</t>
  </si>
  <si>
    <t xml:space="preserve">MOT-PWK28R           </t>
  </si>
  <si>
    <t>CARB. CORTINA PLANA 28 CON CUBA DE NAFTA ROJA</t>
  </si>
  <si>
    <t xml:space="preserve">MOT-PWK28CL          </t>
  </si>
  <si>
    <t xml:space="preserve">CARB. CORTINA PLANA 28 CON CUBA DE NAFTA TRANSPARENTE </t>
  </si>
  <si>
    <t xml:space="preserve">MOT-PWK30BL          </t>
  </si>
  <si>
    <t>CARB. CORTINA PLANA 30 CON CUBA DE NAFTA AZUL</t>
  </si>
  <si>
    <t xml:space="preserve">MOT-PWK30PURP        </t>
  </si>
  <si>
    <t>CARB. CORTINA PLANA 30 CON CUBA DE NAFTA PURPURA</t>
  </si>
  <si>
    <t xml:space="preserve">MOT-PWK30R           </t>
  </si>
  <si>
    <t>CARB. CORTINA PLANA 30 CON CUBA DE NAFTA ROJA</t>
  </si>
  <si>
    <t xml:space="preserve">MOT-PWK30CL          </t>
  </si>
  <si>
    <t xml:space="preserve">CARB. CORTINA PLANA 30 CON CUBA DE NAFTA TRANSPARENTE </t>
  </si>
  <si>
    <t xml:space="preserve">MOT-PWK32BL          </t>
  </si>
  <si>
    <t>CARB. CORTINA PLANA 32 CON CUBA DE NAFTA AZUL</t>
  </si>
  <si>
    <t xml:space="preserve">MOT-PWK32PURP        </t>
  </si>
  <si>
    <t>CARB. CORTINA PLANA 32 CON CUBA DE NAFTA PURPURA</t>
  </si>
  <si>
    <t xml:space="preserve">MOT-PWK32R           </t>
  </si>
  <si>
    <t>CARB. CORTINA PLANA 32 CON CUBA DE NAFTA ROJA</t>
  </si>
  <si>
    <t xml:space="preserve">MOT-PWK32CL          </t>
  </si>
  <si>
    <t xml:space="preserve">CARB. CORTINA PLANA 32 CON CUBA DE NAFTA TRANSPARENTE </t>
  </si>
  <si>
    <t xml:space="preserve">MOT-PWK34BL          </t>
  </si>
  <si>
    <t>CARB. CORTINA PLANA 34 CON CUBA DE NAFTA AZUL</t>
  </si>
  <si>
    <t xml:space="preserve">MOT-PWK34PURP        </t>
  </si>
  <si>
    <t>CARB. CORTINA PLANA 34 CON CUBA DE NAFTA PURPURA</t>
  </si>
  <si>
    <t xml:space="preserve">MOT-PWK34CL          </t>
  </si>
  <si>
    <t xml:space="preserve">CARB. CORTINA PLANA 34 CON CUBA DE NAFTA TRANSPARENTE </t>
  </si>
  <si>
    <t xml:space="preserve">MOT-PWZA28           </t>
  </si>
  <si>
    <t>CODO ADM.ZANELLA RX 150 - SKUA 150 - OTROS PARA CARB CORT. PL. 28MM</t>
  </si>
  <si>
    <t>250 u.</t>
  </si>
  <si>
    <t xml:space="preserve">MOT-PWZA40           </t>
  </si>
  <si>
    <t>CODO ADM.Z. RX 150 - SKUA 150 - OTROS PARA CARB COR. PL. 30-32-34MM</t>
  </si>
  <si>
    <t>REINGRESO</t>
  </si>
  <si>
    <t xml:space="preserve">MOT-PWY40            </t>
  </si>
  <si>
    <t>CODO ADM.YBR 125 PARA CARB. CORTINA PLANA 30-32-34MM</t>
  </si>
  <si>
    <t>147 u.</t>
  </si>
  <si>
    <t xml:space="preserve">MOT-PWTI40           </t>
  </si>
  <si>
    <t>CODO ADM.TITAN 150 PARA CARB. CORTINA PLANA 30-32-34MM</t>
  </si>
  <si>
    <t>193 u.</t>
  </si>
  <si>
    <t xml:space="preserve">MOT-PWK10BL          </t>
  </si>
  <si>
    <t>CUBA NAFTA DE PLASTICO PARA CARB. CORTINA PLANA AZUL</t>
  </si>
  <si>
    <t>108 u.</t>
  </si>
  <si>
    <t xml:space="preserve">MOT-PWK10R           </t>
  </si>
  <si>
    <t>CUBA NAFTA DE PLASTICO PARA CARB. CORTINA PLANA ROJA</t>
  </si>
  <si>
    <t xml:space="preserve">MOT-PWK10CL          </t>
  </si>
  <si>
    <t>CUBA NAFTA DE PLASTICO PARA CARB. CORTINA PLANA TRANSPARENTE</t>
  </si>
  <si>
    <t xml:space="preserve">MOT-PWKF50BL         </t>
  </si>
  <si>
    <t xml:space="preserve">VENTURI 50MM ALUMINIO ANODIZ. AZUL CARB. CORTINA PLANA 28MM </t>
  </si>
  <si>
    <t xml:space="preserve">MOT-PWKF50G          </t>
  </si>
  <si>
    <t xml:space="preserve">VENTURI 50MM ALUMINIO ANODIZ. DORADO CARB. CORT. PLANA 28MM </t>
  </si>
  <si>
    <t xml:space="preserve">MOT-PWKF50R          </t>
  </si>
  <si>
    <t xml:space="preserve">VENTURI 50MM ALUMINIO ANODIZ. ROJO CARB. CORTINA PLANA 28MM </t>
  </si>
  <si>
    <t xml:space="preserve">MOT-PWKF55BL         </t>
  </si>
  <si>
    <t xml:space="preserve">VENTURI 55MM ALUMINIO ANODIZ. AZUL CARB. CORT. PLANA 30-32-34MM </t>
  </si>
  <si>
    <t xml:space="preserve">MOT-PWKF55G          </t>
  </si>
  <si>
    <t xml:space="preserve">VENTURI 55MM ALUMINIO ANODIZ. DORADO CARB. CORT. PLANA 30-32-34MM </t>
  </si>
  <si>
    <t xml:space="preserve">MOT-PWKF55R          </t>
  </si>
  <si>
    <t xml:space="preserve">VENTURI 55MM ALUMINIO ANODIZ. ROJO CARB. CORT. PLANA 30-32-34MM </t>
  </si>
  <si>
    <t xml:space="preserve">MOT-PWKF63BL         </t>
  </si>
  <si>
    <t xml:space="preserve">VENTURI 63MM ALUMINIO ANODIZ. AZUL CARB. CORT. PLANA 36-38-40MM </t>
  </si>
  <si>
    <t xml:space="preserve">MOT-PWKF63G          </t>
  </si>
  <si>
    <t xml:space="preserve">VENTURI 63MM ALUMINIO ANODIZ. DORADO CARB. CORT. PLANA 36-38-40MM </t>
  </si>
  <si>
    <t xml:space="preserve">MOT-PWKF63R          </t>
  </si>
  <si>
    <t xml:space="preserve">VENTURI 63MM ALUMINIO ANODIZ. ROJO CARB. CORT. PLANA 36-38-40MM </t>
  </si>
  <si>
    <t xml:space="preserve">MOT-REPL28           </t>
  </si>
  <si>
    <t>FL 4329</t>
  </si>
  <si>
    <t>KIT REP.CARB.COMPLETO CORTINA PLANA 28 MM CON FLOTANTE</t>
  </si>
  <si>
    <t xml:space="preserve">MOT-REPL30           </t>
  </si>
  <si>
    <t>KIT REP.CARB.COMPLETO CORTINA PLANA 30 MM CON FLOTANTE</t>
  </si>
  <si>
    <t xml:space="preserve">MOT-REPL32           </t>
  </si>
  <si>
    <t>KIT REP.CARB.COMPLETO CORTINA PLANA 32 MM CON FLOTANTE</t>
  </si>
  <si>
    <t>300 u.</t>
  </si>
  <si>
    <t xml:space="preserve">MOT-REPL34           </t>
  </si>
  <si>
    <t>KIT REP.CARB.COMPLETO CORTINA PLANA 34 MM CON FLOTANTE</t>
  </si>
  <si>
    <t>200 u.</t>
  </si>
  <si>
    <t xml:space="preserve">MOT-CDIPFZ           </t>
  </si>
  <si>
    <t>CDI YAMAHA FZ16 COMP. SIN CORTE CON AVANCE PROGRAMABLE</t>
  </si>
  <si>
    <t xml:space="preserve">MOT-CDIPYBR          </t>
  </si>
  <si>
    <t>CDI YBR125 COMPETICION SIN CORTE CON AVANCE PROGRAMABLE</t>
  </si>
  <si>
    <t xml:space="preserve">MOT-PIS3203          </t>
  </si>
  <si>
    <t>JGO. PISTON CILINDRO POT. TWISTER 330 (84,5MM) STD PERNO 17</t>
  </si>
  <si>
    <t xml:space="preserve">MOT-KITCILXRPO       </t>
  </si>
  <si>
    <t>KIT DE CIL. POT. XR125L-FAN125-BROSS125 VARILLEROS  62MM PERNO 13 (POTENCIADO A 150 CC)</t>
  </si>
  <si>
    <t xml:space="preserve">MOT-FZPO             </t>
  </si>
  <si>
    <t>KIT DE CIL.YAMAHA FZ16 160 CC  66MM INCL,JTAS CAB CIL. POT A 200</t>
  </si>
  <si>
    <t xml:space="preserve">MOT-SAM3205          </t>
  </si>
  <si>
    <t>KIT DE CIL. POT. YAMAHA YBR150CC, INCLUYE JUNTAS. (57,4MM)</t>
  </si>
  <si>
    <t xml:space="preserve">MOT-SAM3207          </t>
  </si>
  <si>
    <t>KIT DE CIL. POT. TITAN 190CC, INCLUYE JUNTAS. (64,5MM) PERNO 14</t>
  </si>
  <si>
    <t xml:space="preserve">MOT-KITCILAXPO       </t>
  </si>
  <si>
    <t>KIT DE CIL.SUZUKI AX100 CC  54MM INCL.JTAS CAB DE CIL POT A 125</t>
  </si>
  <si>
    <t xml:space="preserve">MOT-FIL57100         </t>
  </si>
  <si>
    <t>FL 4332</t>
  </si>
  <si>
    <t>FILTRO AIRE COMPET. ESPUMA CORTINA PLANA 32/34MM RES.INTERNO 55 X100MM CORTO</t>
  </si>
  <si>
    <t xml:space="preserve">MOT-FIL65100         </t>
  </si>
  <si>
    <t>FILTRO AIRE COMPET. ESPUMA CORTINA PLANA 36/38/40MM RES.INTERNO 65 X100MM CORTO</t>
  </si>
  <si>
    <t xml:space="preserve">MOT-FIL65150         </t>
  </si>
  <si>
    <t>FILTRO AIRE COMPET. ESPUMA CORTINA PLANA 36/38/40MM RES.INTERNO 65 X150MM LARGO</t>
  </si>
  <si>
    <t xml:space="preserve">MOT-FIL28            </t>
  </si>
  <si>
    <t xml:space="preserve">FILTRO DE COMPETICION 28MM CONICO LAVABLE </t>
  </si>
  <si>
    <t xml:space="preserve">MOT-FIL30            </t>
  </si>
  <si>
    <t xml:space="preserve">FILTRO DE COMPETICION 30MM CONICO LAVABLE </t>
  </si>
  <si>
    <t xml:space="preserve">MOT-FIL32            </t>
  </si>
  <si>
    <t xml:space="preserve">FILTRO DE COMPETICION 32MM CONICO LAVABLE </t>
  </si>
  <si>
    <t xml:space="preserve">MOT-FIL35            </t>
  </si>
  <si>
    <t xml:space="preserve">FILTRO DE COMPETICION 35MM CONICO LAVABLE </t>
  </si>
  <si>
    <t xml:space="preserve">MOT-FIL39            </t>
  </si>
  <si>
    <t xml:space="preserve">FILTRO DE COMPETICION 39MM CONICO LAVABLE </t>
  </si>
  <si>
    <t xml:space="preserve">MOT-FIL42            </t>
  </si>
  <si>
    <t xml:space="preserve">FILTRO DE COMPETICION 42MM CONICO LAVABLE </t>
  </si>
  <si>
    <t xml:space="preserve">MOT-FIL60            </t>
  </si>
  <si>
    <t xml:space="preserve">FILTRO DE COMPETICION 60MM CONICO LAVABLE </t>
  </si>
  <si>
    <t xml:space="preserve">ANTIPARRAS           </t>
  </si>
  <si>
    <t xml:space="preserve">MOT-ANTIG            </t>
  </si>
  <si>
    <t>FL 4345</t>
  </si>
  <si>
    <t>ANTIPARRA TIPO CUSTOM</t>
  </si>
  <si>
    <t xml:space="preserve">MOT-ANTIF            </t>
  </si>
  <si>
    <t>ANTIPARRA UNIVERSAL PARA MOTO</t>
  </si>
  <si>
    <t xml:space="preserve">MOT-ANTIJ            </t>
  </si>
  <si>
    <t xml:space="preserve">ALARMAS              </t>
  </si>
  <si>
    <t xml:space="preserve">BOCINAS Y SIRENAS    </t>
  </si>
  <si>
    <t xml:space="preserve">HIG-18015            </t>
  </si>
  <si>
    <t>RELAY DE BOCINA</t>
  </si>
  <si>
    <t xml:space="preserve">BOC-SB0312           </t>
  </si>
  <si>
    <t>BOCINA PARA MOTO (diametro 70 mm) 12 v (cada una)</t>
  </si>
  <si>
    <t xml:space="preserve">BALIZAS              </t>
  </si>
  <si>
    <t xml:space="preserve">FAR-029              </t>
  </si>
  <si>
    <t>BALIZA FLASH ( 90 FLASHES POR MINUTO) 12 V AMBAR</t>
  </si>
  <si>
    <t xml:space="preserve">CASCOS - ACCESORIOS  </t>
  </si>
  <si>
    <t xml:space="preserve">MOT-MH01             </t>
  </si>
  <si>
    <t>FL 4348</t>
  </si>
  <si>
    <t>BLUETOOTH PARA CASCO CONDUCTOR ( COMPATIBLE CON CELULAR-TABLET-LAPTOP-MP3-MP4)</t>
  </si>
  <si>
    <t xml:space="preserve">MOT-USB2             </t>
  </si>
  <si>
    <t>CARGADOR USB 12V DOBLE CON SOPORTE DE ESPEJO/MANUBRIO/CARENADO</t>
  </si>
  <si>
    <t xml:space="preserve">MOT-USB              </t>
  </si>
  <si>
    <t>CARGADOR USB Y TOMA CORRIENTE 12V MOTO CON LED INDICADOR</t>
  </si>
  <si>
    <t>75 u.</t>
  </si>
  <si>
    <t xml:space="preserve">MOT-TOOL103          </t>
  </si>
  <si>
    <t>KIT 2 TENSORES ELASTICOS REFORZADOS 1 METRO + 1 RED PULPO 40X40 (NEGRO)</t>
  </si>
  <si>
    <t xml:space="preserve">MOT-HEL2             </t>
  </si>
  <si>
    <t>LUZ LED DE STOP Y GIROS AUTOAD POR BLUETOOTH PARA CASCOS</t>
  </si>
  <si>
    <t xml:space="preserve">MOT-BOOYE            </t>
  </si>
  <si>
    <t>MASCARA DE ABRIGO CON ANTIPARRA LENTE AMARILLO</t>
  </si>
  <si>
    <t xml:space="preserve">MOT-BOOER            </t>
  </si>
  <si>
    <t>MASCARA DE ABRIGO CON ANTIPARRA LENTE ESPEJADO DE COLORES</t>
  </si>
  <si>
    <t xml:space="preserve">MOT-BOOWH            </t>
  </si>
  <si>
    <t>MASCARA DE ABRIGO CON ANTIPARRA LENTE ESPEJADO PLATEADO</t>
  </si>
  <si>
    <t xml:space="preserve">MOT-BOOBL            </t>
  </si>
  <si>
    <t>MASCARA DE ABRIGO CON ANTIPARRA LENTE FUME</t>
  </si>
  <si>
    <t xml:space="preserve">MOT-BOOCRI           </t>
  </si>
  <si>
    <t>MASCARA DE ABRIGO CON ANTIPARRA LENTE TRANSPARENTE</t>
  </si>
  <si>
    <t xml:space="preserve">MOT-MASC             </t>
  </si>
  <si>
    <t>MASCARA DE ABRIGO CON CUELLO Y VALVULA DE RESPIRADOR</t>
  </si>
  <si>
    <t xml:space="preserve">MOT-PUNHG            </t>
  </si>
  <si>
    <t>PUÑOS CALEFACCIONADOS  (4 NIVELEAS DE GRADUACION TERMICA)</t>
  </si>
  <si>
    <t>50 u.</t>
  </si>
  <si>
    <t xml:space="preserve">MOT-TOOL100          </t>
  </si>
  <si>
    <t xml:space="preserve">RED PULPO ELASTICA EQUIPAJE-CASCO 4MM 40X40 NEGRA </t>
  </si>
  <si>
    <t xml:space="preserve">MOT-HELW             </t>
  </si>
  <si>
    <t>SET DE 2 TIRAS LEDS BLANCO 3 FUNCIONES AUTOAD P/CASCO PEGAMENTO 3M</t>
  </si>
  <si>
    <t xml:space="preserve">MOT-HELR             </t>
  </si>
  <si>
    <t>SET DE 2 TIRAS LEDS ROJO 3 FUNCIONES AUTOAD P/CASCO PEGAMENTO 3M</t>
  </si>
  <si>
    <t xml:space="preserve">MOT-TOOL102          </t>
  </si>
  <si>
    <t>TENSOR ELASTICO 1 METRO REFORZADO NEGRO (10MM)</t>
  </si>
  <si>
    <t xml:space="preserve">MOT-TOOL101          </t>
  </si>
  <si>
    <t>TENSOR ELASTICO PULPO SUJETA CASCO NEGRO (MAXIMO ESTIRADO 1 METRO) VER FOTO</t>
  </si>
  <si>
    <t xml:space="preserve">VIS-388C             </t>
  </si>
  <si>
    <t xml:space="preserve">VISOR CASCO CLARO </t>
  </si>
  <si>
    <t xml:space="preserve">CAS-0012             </t>
  </si>
  <si>
    <t>VISOR CASCO ENDURO ESPEJADO</t>
  </si>
  <si>
    <t>150 u.</t>
  </si>
  <si>
    <t xml:space="preserve">CAS-0011             </t>
  </si>
  <si>
    <t>VISOR CASCO ENDURO FUME</t>
  </si>
  <si>
    <t xml:space="preserve">CAS-0010             </t>
  </si>
  <si>
    <t>VISOR CASCO ENDURO TRANSPARENTE</t>
  </si>
  <si>
    <t xml:space="preserve">VIS-388N             </t>
  </si>
  <si>
    <t xml:space="preserve">VISOR CASCO NEGRO   </t>
  </si>
  <si>
    <t xml:space="preserve">VIS-388T             </t>
  </si>
  <si>
    <t xml:space="preserve">VISOR CASCO TEA     </t>
  </si>
  <si>
    <t>LAMPARAS CREE LED</t>
  </si>
  <si>
    <t xml:space="preserve">MOT-CRELED2          </t>
  </si>
  <si>
    <t>FL 4323</t>
  </si>
  <si>
    <t>CREE LED MINI SIN COOLER NUEVA TECNOLOGIA -OTRAS 21W LED EN 2 CARAS CUATRICICLOS (BOSCH-POLLERITA-H4)</t>
  </si>
  <si>
    <t xml:space="preserve">MOT-CRELED3          </t>
  </si>
  <si>
    <t>CREE LED MINI SIN COOLER NUEVA TECNOLOGIA -OTRAS 21W LED EN 3 CARAS CUATRICICLOS (BOSCH-POLLERITA-H4)</t>
  </si>
  <si>
    <t xml:space="preserve">MOT-LED411           </t>
  </si>
  <si>
    <t>CREE LED CON COOLER CUATRICILOS  (BOSCH-POLLERITA-H4) 21W LED EN 4 CARAS</t>
  </si>
  <si>
    <t xml:space="preserve">MOT-LED611           </t>
  </si>
  <si>
    <t>CREE LED CON COOLER CUATRICILOS  (BOSCH-POLLERITA-H4) 21W LED EN 6 CARAS</t>
  </si>
  <si>
    <t xml:space="preserve">MOT-LED011           </t>
  </si>
  <si>
    <t>CREE LED CON COOLER CUATRICILOS  (BOSCH-POLLERITA-H4) 21W LED EN 3 CARAS</t>
  </si>
  <si>
    <t xml:space="preserve">MOT-TLN2XL           </t>
  </si>
  <si>
    <t>TRAJE DE LLUVIA 80% PVC / 20% POLYESTER TALLE XXL</t>
  </si>
  <si>
    <t>PROTECTORES DE TANQUES ©</t>
  </si>
  <si>
    <t xml:space="preserve">MOT-HF106042         </t>
  </si>
  <si>
    <t>PROTECTOR DE TANQUE</t>
  </si>
  <si>
    <t xml:space="preserve">MOT-HF106043         </t>
  </si>
  <si>
    <t xml:space="preserve">MOT-HF106013         </t>
  </si>
  <si>
    <t xml:space="preserve">MOT-HF106009         </t>
  </si>
  <si>
    <t xml:space="preserve">MOT-HF106015         </t>
  </si>
  <si>
    <t xml:space="preserve">MOT-CALPROR          </t>
  </si>
  <si>
    <t xml:space="preserve">PROTECTOR DE TANQUE GOMA CON RELIEVE ROJO / NEGRO </t>
  </si>
  <si>
    <t xml:space="preserve">MOT-FZ03             </t>
  </si>
  <si>
    <t>PROTECTOR LATERAL DE TANQUE YAMAHA FZ16 (SET)</t>
  </si>
  <si>
    <t xml:space="preserve">ZTF-43541BL          </t>
  </si>
  <si>
    <t>PROTECTOR TANQUE NAFTA DERECHO AZUL ZTT200</t>
  </si>
  <si>
    <t xml:space="preserve">ZTF-43541BK          </t>
  </si>
  <si>
    <t>PROTECTOR TANQUE NAFTA DERECHO NEGRO ZTT200</t>
  </si>
  <si>
    <t xml:space="preserve">ZTF-43541R           </t>
  </si>
  <si>
    <t>PROTECTOR TANQUE NAFTA DERECHO ROJO ZTT200</t>
  </si>
  <si>
    <t xml:space="preserve">ZTF-43545BL          </t>
  </si>
  <si>
    <t>PROTECTOR TANQUE NAFTA IZQUIERDO AZUL ZTT200</t>
  </si>
  <si>
    <t xml:space="preserve">ZTF-43545BK          </t>
  </si>
  <si>
    <t>PROTECTOR TANQUE NAFTA IZQUIERDO NEGRO ZTT200</t>
  </si>
  <si>
    <t xml:space="preserve">ZTF-43545R           </t>
  </si>
  <si>
    <t>PROTECTOR TANQUE NAFTA IZQUIERDO ROJO ZTT200</t>
  </si>
  <si>
    <t xml:space="preserve">MOT-CTFZBK           </t>
  </si>
  <si>
    <t>PROTECTOR TANQUE YAMAHA FZ16 NEGRO (3 PIEZAS 2 LAT.Y CENTRAL)</t>
  </si>
  <si>
    <t xml:space="preserve">MOT-SK059            </t>
  </si>
  <si>
    <t>GOMA ANTIVIBRACION DE TANQUE MOTOMEL SKUA 150</t>
  </si>
  <si>
    <t xml:space="preserve">FUNDAS               </t>
  </si>
  <si>
    <t xml:space="preserve">NFU-TAYBR            </t>
  </si>
  <si>
    <t>CUBRETANQUE YAMAHA YBR125CC</t>
  </si>
  <si>
    <t>TRABAS Y CABLES ANTIRROBO "TONYON"</t>
  </si>
  <si>
    <t xml:space="preserve">MOT-TOOL9            </t>
  </si>
  <si>
    <t>LINGA ANTIRROBO CON LLAVE LARGO 1,2m DIAM 22mm</t>
  </si>
  <si>
    <t>32 u.</t>
  </si>
  <si>
    <t xml:space="preserve">LOC-DIS10            </t>
  </si>
  <si>
    <t>TRABA DISCO 10MM PERNO</t>
  </si>
  <si>
    <t xml:space="preserve">TRA-TY335            </t>
  </si>
  <si>
    <t xml:space="preserve">TRABA ANTIRROBO PLEGABLE </t>
  </si>
  <si>
    <t>PRECINTOS PLASTICOS  ©</t>
  </si>
  <si>
    <t xml:space="preserve">PRE-180G             </t>
  </si>
  <si>
    <t xml:space="preserve">PRECINTOS 180 MM COLOR GRIS x 100 unid. </t>
  </si>
  <si>
    <t xml:space="preserve">PRE-180B             </t>
  </si>
  <si>
    <t xml:space="preserve">PRECINTOS 180 MM COLOR NEGRO x 100 unid. </t>
  </si>
  <si>
    <t>ACOPLES DE CARBURADOR</t>
  </si>
  <si>
    <t xml:space="preserve">MOT-AC400            </t>
  </si>
  <si>
    <t>CODO ADMISION BAJAJ NS 200</t>
  </si>
  <si>
    <t xml:space="preserve">BEN-100020           </t>
  </si>
  <si>
    <t>CODO DE ADMISION BENELLI TNT300-BN600-600GT</t>
  </si>
  <si>
    <t xml:space="preserve">MOT-RJEX             </t>
  </si>
  <si>
    <t>CODO DE ADMISION CORVEN EXPERT 80</t>
  </si>
  <si>
    <t xml:space="preserve">MOT-ZV035            </t>
  </si>
  <si>
    <t xml:space="preserve">CODO DE ADMISION GILERA SMASH / ZB110 </t>
  </si>
  <si>
    <t xml:space="preserve">MOT-CB327            </t>
  </si>
  <si>
    <t>CODO DE ADMISION GILERA SMASH LARGO</t>
  </si>
  <si>
    <t xml:space="preserve">MOT-SAM154           </t>
  </si>
  <si>
    <t>CODO DE ADMISION GILERA SMASH LARGO CON SOPORTE</t>
  </si>
  <si>
    <t xml:space="preserve">NAP-SMA              </t>
  </si>
  <si>
    <t>CODO DE ADMISION GILERA SMASH SALIDA FRONTAL</t>
  </si>
  <si>
    <t xml:space="preserve">MOT-RJSUPER          </t>
  </si>
  <si>
    <t>CODO DE ADMISION GILERA SUPER 125</t>
  </si>
  <si>
    <t xml:space="preserve">MOT-RJ015            </t>
  </si>
  <si>
    <t>CODO DE ADMISION HONDA BIZ125</t>
  </si>
  <si>
    <t xml:space="preserve">MOT-RJ011            </t>
  </si>
  <si>
    <t>CODO DE ADMISION HONDA BROSS-CBX200 CON CATALIZADOR</t>
  </si>
  <si>
    <t xml:space="preserve">MOT-RJ007            </t>
  </si>
  <si>
    <t>CODO DE ADMISION HONDA CG150 CON CATALIZADOR</t>
  </si>
  <si>
    <t xml:space="preserve">MOT-RJ013            </t>
  </si>
  <si>
    <t>CODO DE ADMISION HONDA CG150 SIN CATALIZADOR</t>
  </si>
  <si>
    <t xml:space="preserve">MOT-NAV108           </t>
  </si>
  <si>
    <t>CODO DE ADMISION HONDA NAVI NVA 110 CON CATALIZADOR</t>
  </si>
  <si>
    <t xml:space="preserve">MOT-CODNW            </t>
  </si>
  <si>
    <t>CODO DE ADMISION HONDA NEW WAVE 110S</t>
  </si>
  <si>
    <t>175 u.</t>
  </si>
  <si>
    <t xml:space="preserve">MOT-CB313            </t>
  </si>
  <si>
    <t xml:space="preserve">CODO DE ADMISION HONDA NX150 </t>
  </si>
  <si>
    <t xml:space="preserve">MOT-M094054          </t>
  </si>
  <si>
    <t>CODO DE ADMISION HONDA STORM 125 CON CATALIZADOR</t>
  </si>
  <si>
    <t>400 u.</t>
  </si>
  <si>
    <t xml:space="preserve">MOT-ZW140            </t>
  </si>
  <si>
    <t xml:space="preserve">CODO DE ADMISION HONDA WAVE </t>
  </si>
  <si>
    <t xml:space="preserve">MOT-CODTOR           </t>
  </si>
  <si>
    <t>CODO DE ADMISION HONDA XR 250 TORNADO-TWISTER</t>
  </si>
  <si>
    <t xml:space="preserve">XR1-16210            </t>
  </si>
  <si>
    <t>CODO DE ADMISION HONDA XR125L</t>
  </si>
  <si>
    <t xml:space="preserve">MOT-SAM2149          </t>
  </si>
  <si>
    <t xml:space="preserve">CODO DE ADMISION MONDIAL HD 254 - OTRAS (SET) X 2 </t>
  </si>
  <si>
    <t xml:space="preserve">MOT-CUSJ079          </t>
  </si>
  <si>
    <t>CODO DE ADMISION MOTOMEL CUSTOM 150 ALUMINIO</t>
  </si>
  <si>
    <t xml:space="preserve">MOT-M094053          </t>
  </si>
  <si>
    <t xml:space="preserve">MOT-M094050          </t>
  </si>
  <si>
    <t xml:space="preserve">CODO DE ADMISION MOTOMEL MOTOMEL SKUA 150 </t>
  </si>
  <si>
    <t xml:space="preserve">SK2-14112            </t>
  </si>
  <si>
    <t>CODO DE ADMISION MOTOMEL MOTOMEL SKUA 250</t>
  </si>
  <si>
    <t xml:space="preserve">MOT-CODAX            </t>
  </si>
  <si>
    <t xml:space="preserve">CODO DE ADMISION SUZUKI AX100 </t>
  </si>
  <si>
    <t xml:space="preserve">MOT-M094051          </t>
  </si>
  <si>
    <t xml:space="preserve">CODO DE ADMISION VX 150  </t>
  </si>
  <si>
    <t xml:space="preserve">MOT-AC300            </t>
  </si>
  <si>
    <t>CODO DE ADMISION YAMAHA FZ16 (GOMA)</t>
  </si>
  <si>
    <t xml:space="preserve">MOT-RJ003            </t>
  </si>
  <si>
    <t>CODO DE ADMISION YAMAHA YBR CON CATALIZADOR</t>
  </si>
  <si>
    <t xml:space="preserve">RXE-17310            </t>
  </si>
  <si>
    <t>CODO DE ADMISION Z.RX150/PATAGONIA/MONDIAL RD/CG150/TITAN</t>
  </si>
  <si>
    <t xml:space="preserve">ZTE-17310            </t>
  </si>
  <si>
    <t>CODO DE ADMISION ZANELLA ZTT200</t>
  </si>
  <si>
    <t xml:space="preserve">MOT-M094044          </t>
  </si>
  <si>
    <t>JTA DE CARB. ( BAQUELITA ) CRYPTON 110</t>
  </si>
  <si>
    <t>1000 u.</t>
  </si>
  <si>
    <t xml:space="preserve">MOT-BD412            </t>
  </si>
  <si>
    <t>JTA DE CARB. ( BAQUELITA ) GILERA SMASH / ZB110 / SEXY</t>
  </si>
  <si>
    <t xml:space="preserve">MOT-NAV107           </t>
  </si>
  <si>
    <t>JUNTA BAQUELITA CARBURADOR HONDA NAVI NVA 110 INCLUYE ORING</t>
  </si>
  <si>
    <t xml:space="preserve">MOT-NAV37            </t>
  </si>
  <si>
    <t>JUNTA BAQUELITA CODO DE ADMISION HONDA NAVI NVA 110</t>
  </si>
  <si>
    <t>ACOPLES DE FILTRO DE AIRE</t>
  </si>
  <si>
    <t xml:space="preserve">MOT-AC214            </t>
  </si>
  <si>
    <t>ACOPLE CARBURADOR A FILTRO DE AIRE GILERA FUTURA GUERRERO</t>
  </si>
  <si>
    <t xml:space="preserve">MOT-AC215            </t>
  </si>
  <si>
    <t>ACOPLE CARBURADOR A FILTRO DE AIRE GILERA SMASH</t>
  </si>
  <si>
    <t xml:space="preserve">MOT-AC217            </t>
  </si>
  <si>
    <t>ACOPLE CARBURADOR A FILTRO DE AIRE HONDA BIZ WAVE</t>
  </si>
  <si>
    <t>500 u.</t>
  </si>
  <si>
    <t xml:space="preserve">MOT-AC216            </t>
  </si>
  <si>
    <t>ACOPLE CARBURADOR A FILTRO DE AIRE HONDA C90 GUERRERO</t>
  </si>
  <si>
    <t xml:space="preserve">MOT-M094023          </t>
  </si>
  <si>
    <t>ACOPLE CARBURADOR A FILTRO DE AIRE HONDA CG125</t>
  </si>
  <si>
    <t xml:space="preserve">MOT-NAV103           </t>
  </si>
  <si>
    <t>ACOPLE CARBURADOR A FILTRO DE AIRE HONDA NAVI NVA 110</t>
  </si>
  <si>
    <t xml:space="preserve">MOT-AC110            </t>
  </si>
  <si>
    <t>ACOPLE CARBURADOR A FILTRO DE AIRE HONDA NEW WAVE 110S</t>
  </si>
  <si>
    <t xml:space="preserve">MOT-M094028          </t>
  </si>
  <si>
    <t>ACOPLE CARBURADOR A FILTRO DE AIRE HONDA STORM 125</t>
  </si>
  <si>
    <t xml:space="preserve">MOT-M094031          </t>
  </si>
  <si>
    <t>ACOPLE CARBURADOR A FILTRO DE AIRE HONDA TITAN 150</t>
  </si>
  <si>
    <t xml:space="preserve">MOT-BG228            </t>
  </si>
  <si>
    <t>ACOPLE CARBURADOR A FILTRO DE AIRE HONDA TODAY, TITAN</t>
  </si>
  <si>
    <t xml:space="preserve">XR1-17222            </t>
  </si>
  <si>
    <t>ACOPLE CARBURADOR A FILTRO DE AIRE HONDA XR125L/XR150L/BROSS 125</t>
  </si>
  <si>
    <t xml:space="preserve">MOT-CF254            </t>
  </si>
  <si>
    <t>ACOPLE CARBURADOR A FILTRO DE AIRE MONDIAL HD 254-OTRAS BICILINDRICA</t>
  </si>
  <si>
    <t xml:space="preserve">MOT-M094027          </t>
  </si>
  <si>
    <t>ACOPLE CARBURADOR A FILTRO DE AIRE MOTOMEL DAKAR 200</t>
  </si>
  <si>
    <t xml:space="preserve">MOT-CFASKU           </t>
  </si>
  <si>
    <t>ACOPLE CARBURADOR A FILTRO DE AIRE MOTOMEL SKUA 150</t>
  </si>
  <si>
    <t xml:space="preserve">MOT-M094024          </t>
  </si>
  <si>
    <t>ACOPLE CARBURADOR A FILTRO DE AIRE YAMAHA XTZ 125</t>
  </si>
  <si>
    <t xml:space="preserve">MOT-M094030          </t>
  </si>
  <si>
    <t>ACOPLE CARBURADOR A FILTRO DE AIRE YAMAHA YBR125</t>
  </si>
  <si>
    <t>AMORTIGUADORES DE MOTO -</t>
  </si>
  <si>
    <t xml:space="preserve">AMO-10               </t>
  </si>
  <si>
    <t>FL 4312</t>
  </si>
  <si>
    <t>AMORTIGUADOR CICLOMOTOR REFORZADO/KAWASAKI NEO MAX (SET)</t>
  </si>
  <si>
    <t>10 u.</t>
  </si>
  <si>
    <t xml:space="preserve">AMO-07               </t>
  </si>
  <si>
    <t>AMORTIGUADOR GILERA C110 - SMASH CROMADO RESORTE NEGRO (SET)</t>
  </si>
  <si>
    <t xml:space="preserve">AMO-01               </t>
  </si>
  <si>
    <t>AMORTIGUADOR HONDA BIZ GILERA SMASH SET RESORTE NEGRO</t>
  </si>
  <si>
    <t xml:space="preserve">AMO-02               </t>
  </si>
  <si>
    <t xml:space="preserve">AMO-09               </t>
  </si>
  <si>
    <t>AMORTIGUADOR HONDA DAX-MAX-HOT SET RESORTE NEGRO</t>
  </si>
  <si>
    <t xml:space="preserve">MOT-NAV23            </t>
  </si>
  <si>
    <t>AMORTIGUADOR HONDA NAVI NVA 110 ROJO</t>
  </si>
  <si>
    <t xml:space="preserve">MOT-NWSHO            </t>
  </si>
  <si>
    <t>AMORTIGUADOR HONDA NEW WAVE 110S RESORTE ROJO (SET)</t>
  </si>
  <si>
    <t xml:space="preserve">AMO-15BL             </t>
  </si>
  <si>
    <t>AMORTIGUADOR SUZUKI AX100 (SET) CAPUCHON AZUL (SET)</t>
  </si>
  <si>
    <t xml:space="preserve">AMO-15               </t>
  </si>
  <si>
    <t>AMORTIGUADOR SUZUKI AX100 (SET) RESORTE NEGRO (SET)</t>
  </si>
  <si>
    <t xml:space="preserve">AMO-15R              </t>
  </si>
  <si>
    <t>AMORTIGUADOR SUZUKI AX100 (SET) CAPUCHON ROJO (SET)</t>
  </si>
  <si>
    <t xml:space="preserve">AMO-11               </t>
  </si>
  <si>
    <t>AMORTIGUADOR YAMAHA CRYPTON RESORTE NEGRO (SET)</t>
  </si>
  <si>
    <t xml:space="preserve">MOT-NCRY2014         </t>
  </si>
  <si>
    <t>AMORTIGUADOR YAMAHA NEW CRYPTON (SET)</t>
  </si>
  <si>
    <t xml:space="preserve">AMO-16               </t>
  </si>
  <si>
    <t>AMORTIGUADOR YAMAHA YBR125 - RESORTE NEGRO (SET)</t>
  </si>
  <si>
    <t xml:space="preserve">AMO-12               </t>
  </si>
  <si>
    <t xml:space="preserve">AMORTIGUADOR ZANELLA RX150 CROMO RESORTE NEGRO (SET) </t>
  </si>
  <si>
    <t>AMORTIGUADORES MONOSHOCK -</t>
  </si>
  <si>
    <t xml:space="preserve">MOT-AMO200           </t>
  </si>
  <si>
    <t>AMORTIGUADOR MONOSHOCK BAJAJ NS 200/150/160</t>
  </si>
  <si>
    <t xml:space="preserve">MOT-AMOCBX           </t>
  </si>
  <si>
    <t>AMORTIGUADOR MONOSHOCK HONDA CBX 250</t>
  </si>
  <si>
    <t xml:space="preserve">AMO-XR250            </t>
  </si>
  <si>
    <t>AMORTIGUADOR MONOSHOCK HONDA XR 250 TORNADO REGULABLE</t>
  </si>
  <si>
    <t xml:space="preserve">MOT-AMOTAR           </t>
  </si>
  <si>
    <t>AMORTIGUADOR MONOSHOCK MOTOMEL MOTARD 200/DAKAR REGULABLE</t>
  </si>
  <si>
    <t xml:space="preserve">MOT-SK052            </t>
  </si>
  <si>
    <t>AMORTIGUADOR MONOSHOCK MOTOMEL SKUA REGULABLE</t>
  </si>
  <si>
    <t xml:space="preserve">AMO-X3M              </t>
  </si>
  <si>
    <t>AMORTIGUADOR MONOSHOCK MOTOMEL X3M 125 (265 MM) REGULABLE</t>
  </si>
  <si>
    <t xml:space="preserve">AMO-FZ16             </t>
  </si>
  <si>
    <t>AMORTIGUADOR MONOSHOCK YAMAHA FZ16 REGULABLE</t>
  </si>
  <si>
    <t xml:space="preserve">MOT-AMOXTZ           </t>
  </si>
  <si>
    <t>AMORTIGUADOR MONOSHOCK YAMAHA XTZ 125 REGULABLE</t>
  </si>
  <si>
    <t xml:space="preserve">MOT-TOOL28           </t>
  </si>
  <si>
    <t>FL 4347</t>
  </si>
  <si>
    <t>LLAVE FIJA AJUSTE RESORTE MONOSHOCK  TORNADO / MOTARD 200 / SKUA</t>
  </si>
  <si>
    <t xml:space="preserve">MOT-TOOL27           </t>
  </si>
  <si>
    <t>LLAVE FIJA AJUSTE RESORTE MONOSHOCK XTZ/FZ16/X3M</t>
  </si>
  <si>
    <t xml:space="preserve">MOT-TOOL26           </t>
  </si>
  <si>
    <t>LLAVE REGULABLE RESORTE MONOSHOCK UNIVERSAL (ABRE DE 32 A 76MM)</t>
  </si>
  <si>
    <t xml:space="preserve">ARBOLES DE LEVA      </t>
  </si>
  <si>
    <t>ARBOL DE LEVAS BAJAJ NS 200</t>
  </si>
  <si>
    <t xml:space="preserve">MOT-ARLSMD           </t>
  </si>
  <si>
    <t>ARBOL DE LEVAS GILERA SMASH - SEXY (LARGO) C/DESCOMPRESOR</t>
  </si>
  <si>
    <t xml:space="preserve">MOT-8393V            </t>
  </si>
  <si>
    <t>ARBOL DE LEVAS GILERA SMASH / DAX 70 CORTO</t>
  </si>
  <si>
    <t xml:space="preserve">MOT-8406V            </t>
  </si>
  <si>
    <t>ARBOL DE LEVAS GILERA SMASH LARGO</t>
  </si>
  <si>
    <t>ARBOL DE LEVAS GILERA SUPER 125/STYLER 125/VX 150</t>
  </si>
  <si>
    <t xml:space="preserve">MOT-ARLBIZ           </t>
  </si>
  <si>
    <t>ARBOL DE LEVAS HONDA BIZ CON DESCOMPRESOR</t>
  </si>
  <si>
    <t xml:space="preserve">MOT-ARLSMA           </t>
  </si>
  <si>
    <t>ARBOL DE LEVAS HONDA BIZ SIN DESCOMPRESOR</t>
  </si>
  <si>
    <t xml:space="preserve">MOT-ARCADEN          </t>
  </si>
  <si>
    <t>ARBOL DE LEVAS HONDA CB1 125 / NEW TWISTER CB125 F</t>
  </si>
  <si>
    <t xml:space="preserve">MOT-NAV119           </t>
  </si>
  <si>
    <t>ARBOL DE LEVAS HONDA NAVI NVA 110</t>
  </si>
  <si>
    <t xml:space="preserve">MOT-CAMNW            </t>
  </si>
  <si>
    <t>ARBOL DE LEVAS HONDA NEW WAVE 110S</t>
  </si>
  <si>
    <t xml:space="preserve">MOT-ARLNX            </t>
  </si>
  <si>
    <t>ARBOL DE LEVAS HONDA NX150 / BETA BK150</t>
  </si>
  <si>
    <t xml:space="preserve">MOT-ARLTIT           </t>
  </si>
  <si>
    <t>ARBOL DE LEVAS HONDA TITAN 150</t>
  </si>
  <si>
    <t xml:space="preserve">MOT-KITTI            </t>
  </si>
  <si>
    <t>ARBOL DE LEVAS HONDA TITAN 2000 2 PIEZAS / BROSS 125</t>
  </si>
  <si>
    <t xml:space="preserve">MOT-ARLTW            </t>
  </si>
  <si>
    <t>ARBOL DE LEVAS HONDA TWIST/TORN.(SET)</t>
  </si>
  <si>
    <t xml:space="preserve">MOT-PI040            </t>
  </si>
  <si>
    <t>ARBOL DE LEVAS HONDA WAVE</t>
  </si>
  <si>
    <t xml:space="preserve">MOT-ARLXR            </t>
  </si>
  <si>
    <t>ARBOL DE LEVAS HONDA XR 125L </t>
  </si>
  <si>
    <t xml:space="preserve">MOT-ARLNEO           </t>
  </si>
  <si>
    <t>ARBOL DE LEVAS KAWASAKI NEOMAX</t>
  </si>
  <si>
    <t xml:space="preserve">SK2-14100            </t>
  </si>
  <si>
    <t>ARBOL DE LEVAS MOTOMEL SKUA 250</t>
  </si>
  <si>
    <t xml:space="preserve">ARBOL DE LEVAS SUZUKI EN/GN 125 </t>
  </si>
  <si>
    <t xml:space="preserve">MOT-ARLCRY           </t>
  </si>
  <si>
    <t>ARBOL DE LEVAS YAMAHA CRYPTON</t>
  </si>
  <si>
    <t xml:space="preserve">MOT-SAM1015          </t>
  </si>
  <si>
    <t>ARBOL DE LEVAS YAMAHA FZ16</t>
  </si>
  <si>
    <t xml:space="preserve">MOT-ARLCRYN          </t>
  </si>
  <si>
    <t>ARBOL DE LEVAS YAMAHA NEW CRYPTON</t>
  </si>
  <si>
    <t xml:space="preserve">MOT-ARLYBR           </t>
  </si>
  <si>
    <t>ARBOL DE LEVAS YAMAHA YBR125</t>
  </si>
  <si>
    <t xml:space="preserve">MOT-KITCG            </t>
  </si>
  <si>
    <t>ARBOL DE LEVAS ZANELLA RX150-TITAN-PATAG.-MONDIAL RD 3PIEZAS</t>
  </si>
  <si>
    <t xml:space="preserve">HD2-1512A            </t>
  </si>
  <si>
    <t>BUJES ARBOL DE LEVAS MONDIAL HD 254 (SET) X 2</t>
  </si>
  <si>
    <t xml:space="preserve">MOT-TOOL6            </t>
  </si>
  <si>
    <t xml:space="preserve">EXTRACTOR ARBOL DE LEVAS </t>
  </si>
  <si>
    <t>25 u.</t>
  </si>
  <si>
    <t>ARBOLES DE LEVA POTENCIADOS CON CRUCE</t>
  </si>
  <si>
    <t>AROS DE PISTON " OSAKA "</t>
  </si>
  <si>
    <t xml:space="preserve">MOT-PIS1235          </t>
  </si>
  <si>
    <t>FL 4304</t>
  </si>
  <si>
    <t>AROS DE PISTON BAJAJ 200/220  STD</t>
  </si>
  <si>
    <t xml:space="preserve">MOT-PIS1239          </t>
  </si>
  <si>
    <t>AROS DE PISTON BAJAJ 200/220 1,00</t>
  </si>
  <si>
    <t xml:space="preserve">MOT-PIS1353          </t>
  </si>
  <si>
    <t>AROS DE PISTON BAJAJ 135LS STD</t>
  </si>
  <si>
    <t xml:space="preserve">MOT-PIS1354          </t>
  </si>
  <si>
    <t>AROS DE PISTON BAJAJ 135LS 0.25</t>
  </si>
  <si>
    <t xml:space="preserve">MOT-PIS1355          </t>
  </si>
  <si>
    <t>AROS DE PISTON BAJAJ 135LS 0.50</t>
  </si>
  <si>
    <t xml:space="preserve">MOT-PIS1356          </t>
  </si>
  <si>
    <t>AROS DE PISTON BAJAJ 135LS 0.75</t>
  </si>
  <si>
    <t xml:space="preserve">MOT-PIS1357          </t>
  </si>
  <si>
    <t>AROS DE PISTON BAJAJ 135LS 1.00</t>
  </si>
  <si>
    <t xml:space="preserve">MOT-PIS1231          </t>
  </si>
  <si>
    <t>AROS DE PISTON BAJAJ PULSAR 180 0,25</t>
  </si>
  <si>
    <t xml:space="preserve">MOT-PIS1232          </t>
  </si>
  <si>
    <t>AROS DE PISTON BAJAJ PULSAR 180 0,50</t>
  </si>
  <si>
    <t xml:space="preserve">MOT-PIS1233          </t>
  </si>
  <si>
    <t>AROS DE PISTON BAJAJ PULSAR 180 0,75</t>
  </si>
  <si>
    <t xml:space="preserve">MOT-PIS1234          </t>
  </si>
  <si>
    <t>AROS DE PISTON BAJAJ PULSAR 180 1,00</t>
  </si>
  <si>
    <t xml:space="preserve">MOT-PIS1225          </t>
  </si>
  <si>
    <t>AROS DE PISTON GILERA REVOLUTION 125  54 MM STD</t>
  </si>
  <si>
    <t xml:space="preserve">MOT-PIS1226          </t>
  </si>
  <si>
    <t>AROS DE PISTON GILERA REVOLUTION 125 0,25</t>
  </si>
  <si>
    <t xml:space="preserve">MOT-PIS1227          </t>
  </si>
  <si>
    <t>AROS DE PISTON GILERA REVOLUTION 125 0,50</t>
  </si>
  <si>
    <t xml:space="preserve">MOT-PIS1228          </t>
  </si>
  <si>
    <t>AROS DE PISTON GILERA REVOLUTION 125 0,75</t>
  </si>
  <si>
    <t xml:space="preserve">MOT-PIS1229          </t>
  </si>
  <si>
    <t>AROS DE PISTON GILERA REVOLUTION 125 1,00</t>
  </si>
  <si>
    <t xml:space="preserve">MOT-PIS1000          </t>
  </si>
  <si>
    <t xml:space="preserve">AROS DE PISTON GILERA SMASH 110  52.4 MM STD </t>
  </si>
  <si>
    <t xml:space="preserve">MOT-PIS1001          </t>
  </si>
  <si>
    <t xml:space="preserve">AROS DE PISTON GILERA SMASH 110 0.25 </t>
  </si>
  <si>
    <t xml:space="preserve">MOT-PIS1002          </t>
  </si>
  <si>
    <t>AROS DE PISTON GILERA SMASH 110 0.50</t>
  </si>
  <si>
    <t xml:space="preserve">MOT-PIS1003          </t>
  </si>
  <si>
    <t xml:space="preserve">AROS DE PISTON GILERA SMASH 110 0.75 </t>
  </si>
  <si>
    <t xml:space="preserve">MOT-PIS1004          </t>
  </si>
  <si>
    <t xml:space="preserve">AROS DE PISTON GILERA SMASH 110 1 </t>
  </si>
  <si>
    <t xml:space="preserve">MOT-PIS1005          </t>
  </si>
  <si>
    <t>AROS DE PISTON GILERA SMASH 110 1.25</t>
  </si>
  <si>
    <t xml:space="preserve">MOT-PIS1006          </t>
  </si>
  <si>
    <t xml:space="preserve">AROS DE PISTON GILERA SMASH 110 1.5 </t>
  </si>
  <si>
    <t xml:space="preserve">MOT-PIS1007          </t>
  </si>
  <si>
    <t xml:space="preserve">AROS DE PISTON GILERA SMASH 110 1.75 </t>
  </si>
  <si>
    <t xml:space="preserve">MOT-PIS1008          </t>
  </si>
  <si>
    <t xml:space="preserve">AROS DE PISTON GILERA SMASH 110 2.00 </t>
  </si>
  <si>
    <t xml:space="preserve">MOT-PIS1010          </t>
  </si>
  <si>
    <t xml:space="preserve">AROS DE PISTON GUERRERO TRIP 110  52MM STD </t>
  </si>
  <si>
    <t xml:space="preserve">MOT-PIS1011          </t>
  </si>
  <si>
    <t xml:space="preserve">AROS DE PISTON GUERRERO TRIP 110 0.25 </t>
  </si>
  <si>
    <t xml:space="preserve">MOT-PIS1012          </t>
  </si>
  <si>
    <t xml:space="preserve">AROS DE PISTON GUERRERO TRIP 110 0.5 </t>
  </si>
  <si>
    <t xml:space="preserve">MOT-PIS1013          </t>
  </si>
  <si>
    <t xml:space="preserve">AROS DE PISTON GUERRERO TRIP 110 0.75 </t>
  </si>
  <si>
    <t xml:space="preserve">MOT-PIS1014          </t>
  </si>
  <si>
    <t>AROS DE PISTON GUERRERO TRIP 110 1 .00</t>
  </si>
  <si>
    <t xml:space="preserve">MOT-PIS1015          </t>
  </si>
  <si>
    <t xml:space="preserve">AROS DE PISTON GUERRERO TRIP 110 1.25 </t>
  </si>
  <si>
    <t xml:space="preserve">MOT-PIS1016          </t>
  </si>
  <si>
    <t>AROS DE PISTON GUERRERO TRIP 110 1.50</t>
  </si>
  <si>
    <t xml:space="preserve">MOT-PIS1017          </t>
  </si>
  <si>
    <t xml:space="preserve">AROS DE PISTON GUERRERO TRIP 110 1.75 </t>
  </si>
  <si>
    <t xml:space="preserve">MOT-PIS1018          </t>
  </si>
  <si>
    <t xml:space="preserve">AROS DE PISTON GUERRERO TRIP 110 2.00 </t>
  </si>
  <si>
    <t xml:space="preserve">MOT-PIS1020          </t>
  </si>
  <si>
    <t>AROS DE PISTON HONDA BIZ  50MM STD</t>
  </si>
  <si>
    <t xml:space="preserve">MOT-PIS1021          </t>
  </si>
  <si>
    <t xml:space="preserve">AROS DE PISTON HONDA BIZ 0.25 </t>
  </si>
  <si>
    <t xml:space="preserve">MOT-PIS1022          </t>
  </si>
  <si>
    <t>AROS DE PISTON HONDA BIZ 0.50</t>
  </si>
  <si>
    <t xml:space="preserve">MOT-PIS1023          </t>
  </si>
  <si>
    <t xml:space="preserve">AROS DE PISTON HONDA BIZ 0.75 </t>
  </si>
  <si>
    <t xml:space="preserve">MOT-PIS1024          </t>
  </si>
  <si>
    <t>AROS DE PISTON HONDA BIZ 1.00</t>
  </si>
  <si>
    <t xml:space="preserve">MOT-PIS1025          </t>
  </si>
  <si>
    <t xml:space="preserve">AROS DE PISTON HONDA BIZ 1.25 </t>
  </si>
  <si>
    <t xml:space="preserve">MOT-PIS1026          </t>
  </si>
  <si>
    <t>AROS DE PISTON HONDA BIZ 1.50</t>
  </si>
  <si>
    <t xml:space="preserve">MOT-PIS1027          </t>
  </si>
  <si>
    <t xml:space="preserve">AROS DE PISTON HONDA BIZ 1.75 </t>
  </si>
  <si>
    <t xml:space="preserve">MOT-PIS1028          </t>
  </si>
  <si>
    <t>AROS DE PISTON HONDA BIZ 2.00</t>
  </si>
  <si>
    <t xml:space="preserve">MOT-PIS1333          </t>
  </si>
  <si>
    <t>AROS DE PISTON HONDA BIZ 125 / CB1 125   52,30MM STD</t>
  </si>
  <si>
    <t xml:space="preserve">MOT-PIS1334          </t>
  </si>
  <si>
    <t>AROS DE PISTON HONDA BIZ 125 / CB1 125 0.25</t>
  </si>
  <si>
    <t xml:space="preserve">MOT-PIS1335          </t>
  </si>
  <si>
    <t>AROS DE PISTON HONDA BIZ 125 / CB1 125 0.50</t>
  </si>
  <si>
    <t xml:space="preserve">MOT-PIS1336          </t>
  </si>
  <si>
    <t>AROS DE PISTON HONDA BIZ 125 / CB1 125 0.75</t>
  </si>
  <si>
    <t xml:space="preserve">MOT-PIS1337          </t>
  </si>
  <si>
    <t>AROS DE PISTON HONDA BIZ 125 / CB1 125 1.00</t>
  </si>
  <si>
    <t xml:space="preserve">MOT-PIS1215          </t>
  </si>
  <si>
    <t>AROS DE PISTON HONDA TWISTER-TORNADO STD</t>
  </si>
  <si>
    <t xml:space="preserve">MOT-PIS1216          </t>
  </si>
  <si>
    <t>AROS DE PISTON HONDA TWISTER-TORNADO 0,25</t>
  </si>
  <si>
    <t xml:space="preserve">MOT-PIS1217          </t>
  </si>
  <si>
    <t>AROS DE PISTON HONDA TWISTER-TORNADO 0,50</t>
  </si>
  <si>
    <t xml:space="preserve">MOT-PIS1218          </t>
  </si>
  <si>
    <t>AROS DE PISTON HONDA TWISTER-TORNADO 0,75</t>
  </si>
  <si>
    <t xml:space="preserve">MOT-PIS1219          </t>
  </si>
  <si>
    <t>AROS DE PISTON HONDA TWISTER-TORNADO 1,00</t>
  </si>
  <si>
    <t xml:space="preserve">MOT-PIS1309          </t>
  </si>
  <si>
    <t>AROS DE PISTON HONDA DAX70  47MM  STD</t>
  </si>
  <si>
    <t xml:space="preserve">MOT-PIS1310          </t>
  </si>
  <si>
    <t>AROS DE PISTON HONDA DAX70 0.25</t>
  </si>
  <si>
    <t xml:space="preserve">MOT-PIS1311          </t>
  </si>
  <si>
    <t>AROS DE PISTON HONDA DAX70 0.50</t>
  </si>
  <si>
    <t xml:space="preserve">MOT-PIS1312          </t>
  </si>
  <si>
    <t>AROS DE PISTON HONDA DAX70 0.75</t>
  </si>
  <si>
    <t xml:space="preserve">MOT-PIS1313          </t>
  </si>
  <si>
    <t>AROS DE PISTON HONDA DAX70 1.00</t>
  </si>
  <si>
    <t xml:space="preserve">MOT-PIS1510          </t>
  </si>
  <si>
    <t>AROS DE PISTON HONDA NEW WAVE 110S STD</t>
  </si>
  <si>
    <t xml:space="preserve">MOT-PIS1511          </t>
  </si>
  <si>
    <t>AROS DE PISTON HONDA NEW WAVE 110S 0.25</t>
  </si>
  <si>
    <t xml:space="preserve">MOT-PIS1512          </t>
  </si>
  <si>
    <t>AROS DE PISTON HONDA NEW WAVE 110S 0.5</t>
  </si>
  <si>
    <t xml:space="preserve">MOT-PIS1513          </t>
  </si>
  <si>
    <t>AROS DE PISTON HONDA NEW WAVE 110S 0.75</t>
  </si>
  <si>
    <t xml:space="preserve">MOT-PIS1514          </t>
  </si>
  <si>
    <t>AROS DE PISTON HONDA NEW WAVE 110S 1.00</t>
  </si>
  <si>
    <t xml:space="preserve">MOT-PIS1515          </t>
  </si>
  <si>
    <t>AROS DE PISTON HONDA NEW WAVE 110S 1.25</t>
  </si>
  <si>
    <t xml:space="preserve">MOT-PIS1516          </t>
  </si>
  <si>
    <t>AROS DE PISTON HONDA NEW WAVE 110S 1.5</t>
  </si>
  <si>
    <t xml:space="preserve">MOT-PIS1517          </t>
  </si>
  <si>
    <t>AROS DE PISTON HONDA NEW WAVE 110S 1.75</t>
  </si>
  <si>
    <t xml:space="preserve">MOT-PIS1518          </t>
  </si>
  <si>
    <t>AROS DE PISTON HONDA NEW WAVE 110S 2.00</t>
  </si>
  <si>
    <t xml:space="preserve">MOT-PIS1200          </t>
  </si>
  <si>
    <t>AROS DE PISTON HONDA STORM   56,5MM STD</t>
  </si>
  <si>
    <t xml:space="preserve">MOT-PIS1201          </t>
  </si>
  <si>
    <t>AROS DE PISTON HONDA STORM 0,25</t>
  </si>
  <si>
    <t xml:space="preserve">MOT-PIS1202          </t>
  </si>
  <si>
    <t>AROS DE PISTON HONDA STORM 0,50</t>
  </si>
  <si>
    <t xml:space="preserve">MOT-PIS1203          </t>
  </si>
  <si>
    <t>AROS DE PISTON HONDA STORM 0,75</t>
  </si>
  <si>
    <t xml:space="preserve">MOT-PIS1204          </t>
  </si>
  <si>
    <t>AROS DE PISTON HONDA STORM 1,00</t>
  </si>
  <si>
    <t xml:space="preserve">MOT-PIS1314          </t>
  </si>
  <si>
    <t>AROS DE PISTON HONDA TITAN 150  57,30MM STD</t>
  </si>
  <si>
    <t xml:space="preserve">MOT-PIS1315          </t>
  </si>
  <si>
    <t>AROS DE PISTON HONDA TITAN 150 0.25</t>
  </si>
  <si>
    <t xml:space="preserve">MOT-PIS1316          </t>
  </si>
  <si>
    <t>AROS DE PISTON HONDA TITAN 150 0.50</t>
  </si>
  <si>
    <t xml:space="preserve">MOT-PIS1317          </t>
  </si>
  <si>
    <t>AROS DE PISTON HONDA TITAN 150 0.75</t>
  </si>
  <si>
    <t xml:space="preserve">MOT-PIS1318          </t>
  </si>
  <si>
    <t>AROS DE PISTON HONDA TITAN 150 1.00</t>
  </si>
  <si>
    <t xml:space="preserve">MOT-PIS1319          </t>
  </si>
  <si>
    <t>AROS DE PISTON HONDA TITAN 150 1.25</t>
  </si>
  <si>
    <t xml:space="preserve">MOT-PIS1320          </t>
  </si>
  <si>
    <t>AROS DE PISTON HONDA TITAN 150 1.50</t>
  </si>
  <si>
    <t xml:space="preserve">MOT-PIS1321          </t>
  </si>
  <si>
    <t>AROS DE PISTON HONDA TITAN 150 1.75</t>
  </si>
  <si>
    <t xml:space="preserve">MOT-PIS1322          </t>
  </si>
  <si>
    <t>AROS DE PISTON HONDA TITAN 150 2.00</t>
  </si>
  <si>
    <t xml:space="preserve">MOT-PIS1030          </t>
  </si>
  <si>
    <t xml:space="preserve">AROS DE PISTON HONDA TITAN 2000 / BROSS 125   56.5 MM  STD </t>
  </si>
  <si>
    <t xml:space="preserve">MOT-PIS1031          </t>
  </si>
  <si>
    <t xml:space="preserve">AROS DE PISTON HONDA TITAN 2000 / BROSS 125  0.25 </t>
  </si>
  <si>
    <t xml:space="preserve">MOT-PIS1032          </t>
  </si>
  <si>
    <t>AROS DE PISTON HONDA TITAN 2000 / BROSS 125  0.50</t>
  </si>
  <si>
    <t xml:space="preserve">MOT-PIS1033          </t>
  </si>
  <si>
    <t xml:space="preserve">AROS DE PISTON HONDA TITAN 2000 / BROSS 125  0.75 </t>
  </si>
  <si>
    <t xml:space="preserve">MOT-PIS1034          </t>
  </si>
  <si>
    <t>AROS DE PISTON HONDA TITAN 2000 / BROSS 125  1.00</t>
  </si>
  <si>
    <t xml:space="preserve">MOT-PIS1035          </t>
  </si>
  <si>
    <t>AROS DE PISTON HONDA TITAN 2000 / BROSS 125  1.25</t>
  </si>
  <si>
    <t xml:space="preserve">MOT-PIS1036          </t>
  </si>
  <si>
    <t>AROS DE PISTON HONDA TITAN 2000 / BROSS 125  1.50</t>
  </si>
  <si>
    <t xml:space="preserve">MOT-PIS1037          </t>
  </si>
  <si>
    <t>AROS DE PISTON HONDA TITAN 2000 / BROSS 125  1.75</t>
  </si>
  <si>
    <t xml:space="preserve">MOT-PIS1038          </t>
  </si>
  <si>
    <t>AROS DE PISTON HONDA TITAN 2000 / BROSS 125  2.00</t>
  </si>
  <si>
    <t xml:space="preserve">MOT-PIS1240          </t>
  </si>
  <si>
    <t>AROS DE PISTON MOTOMEL DAKAR 200-OTRAS   69MM STD</t>
  </si>
  <si>
    <t xml:space="preserve">MOT-PIS1241          </t>
  </si>
  <si>
    <t>AROS DE PISTON MOTOMEL DAKAR 200-OTRAS 0,25</t>
  </si>
  <si>
    <t xml:space="preserve">MOT-PIS1242          </t>
  </si>
  <si>
    <t>AROS DE PISTON MOTOMEL DAKAR 200-OTRAS 0,50</t>
  </si>
  <si>
    <t xml:space="preserve">MOT-PIS1243          </t>
  </si>
  <si>
    <t>AROS DE PISTON MOTOMEL DAKAR 200-OTRAS 0,75</t>
  </si>
  <si>
    <t xml:space="preserve">MOT-PIS1244          </t>
  </si>
  <si>
    <t>AROS DE PISTON MOTOMEL DAKAR 200-OTRAS 1,00</t>
  </si>
  <si>
    <t xml:space="preserve">MOT-PIS1400          </t>
  </si>
  <si>
    <t>AROS DE PÍSTON MOTOMEL VX 150 57.30 STD</t>
  </si>
  <si>
    <t xml:space="preserve">MOT-PIS1401          </t>
  </si>
  <si>
    <t>AROS DE PÍSTON MOTOMEL VX 150 0,25</t>
  </si>
  <si>
    <t xml:space="preserve">MOT-PIS1402          </t>
  </si>
  <si>
    <t>AROS DE PÍSTON MOTOMEL VX 150 0,50</t>
  </si>
  <si>
    <t xml:space="preserve">MOT-PIS1403          </t>
  </si>
  <si>
    <t>AROS DE PÍSTON MOTOMEL VX 150 0,75</t>
  </si>
  <si>
    <t xml:space="preserve">MOT-PIS1404          </t>
  </si>
  <si>
    <t>AROS DE PÍSTON MOTOMEL VX 150 1,00</t>
  </si>
  <si>
    <t xml:space="preserve">MOT-PIS1405          </t>
  </si>
  <si>
    <t>AROS DE PÍSTON MOTOMEL VX 150 1,25</t>
  </si>
  <si>
    <t xml:space="preserve">MOT-PIS1406          </t>
  </si>
  <si>
    <t>AROS DE PÍSTON MOTOMEL VX 150 1,50</t>
  </si>
  <si>
    <t xml:space="preserve">MOT-PIS1407          </t>
  </si>
  <si>
    <t>AROS DE PÍSTON MOTOMEL VX 150 1,75</t>
  </si>
  <si>
    <t xml:space="preserve">MOT-PIS1408          </t>
  </si>
  <si>
    <t>AROS DE PÍSTON MOTOMEL VX 150 2,00</t>
  </si>
  <si>
    <t xml:space="preserve">MOT-PIS1338          </t>
  </si>
  <si>
    <t>AROS DE PISTON MOTOMEL MOTARD 200  67MM STD</t>
  </si>
  <si>
    <t xml:space="preserve">MOT-PIS1339          </t>
  </si>
  <si>
    <t>AROS DE PISTON MOTOMEL MOTARD 200 0.25</t>
  </si>
  <si>
    <t xml:space="preserve">MOT-PIS1340          </t>
  </si>
  <si>
    <t>AROS DE PISTON MOTOMEL MOTARD 200 0.50</t>
  </si>
  <si>
    <t xml:space="preserve">MOT-PIS1341          </t>
  </si>
  <si>
    <t>AROS DE PISTON MOTOMEL MOTARD 200 0.75</t>
  </si>
  <si>
    <t xml:space="preserve">MOT-PIS1342          </t>
  </si>
  <si>
    <t>AROS DE PISTON MOTOMEL MOTARD 200 1.00</t>
  </si>
  <si>
    <t xml:space="preserve">MOT-PIS1300          </t>
  </si>
  <si>
    <t>AROS DE PISTON SUZUKI AX100  50MM STD</t>
  </si>
  <si>
    <t xml:space="preserve">MOT-PIS1301          </t>
  </si>
  <si>
    <t>AROS DE PISTON SUZUKI AX100 0.25</t>
  </si>
  <si>
    <t xml:space="preserve">MOT-PIS1302          </t>
  </si>
  <si>
    <t>AROS DE PISTON SUZUKI AX100 0,50</t>
  </si>
  <si>
    <t xml:space="preserve">MOT-PIS1303          </t>
  </si>
  <si>
    <t>AROS DE PISTON SUZUKI AX100 0,75</t>
  </si>
  <si>
    <t xml:space="preserve">MOT-PIS1304          </t>
  </si>
  <si>
    <t>AROS DE PISTON SUZUKI AX100 1.00</t>
  </si>
  <si>
    <t>700 u.</t>
  </si>
  <si>
    <t xml:space="preserve">MOT-PIS1305          </t>
  </si>
  <si>
    <t>AROS DE PISTON SUZUKI AX100 1,25</t>
  </si>
  <si>
    <t xml:space="preserve">MOT-PIS1306          </t>
  </si>
  <si>
    <t>AROS DE PISTON SUZUKI AX100 1,50</t>
  </si>
  <si>
    <t xml:space="preserve">MOT-PIS1307          </t>
  </si>
  <si>
    <t>AROS DE PISTON SUZUKI AX100 1,75</t>
  </si>
  <si>
    <t xml:space="preserve">MOT-PIS1308          </t>
  </si>
  <si>
    <t>AROS DE PISTON SUZUKI AX100 2.00</t>
  </si>
  <si>
    <t xml:space="preserve">MOT-PIS1205          </t>
  </si>
  <si>
    <t>AROS DE PISTON YAMAHA CRYPTON T105  49,00MM STD</t>
  </si>
  <si>
    <t xml:space="preserve">MOT-PIS1206          </t>
  </si>
  <si>
    <t>AROS DE PISTON YAMAHA CRYPTON T105 0,25</t>
  </si>
  <si>
    <t xml:space="preserve">MOT-PIS1207          </t>
  </si>
  <si>
    <t>AROS DE PISTON YAMAHA CRYPTON T105 0,50</t>
  </si>
  <si>
    <t xml:space="preserve">MOT-PIS1208          </t>
  </si>
  <si>
    <t>AROS DE PISTON YAMAHA CRYPTON T105 0,75</t>
  </si>
  <si>
    <t xml:space="preserve">MOT-PIS1209          </t>
  </si>
  <si>
    <t>AROS DE PISTON YAMAHA CRYPTON T105 1,00</t>
  </si>
  <si>
    <t xml:space="preserve">MOT-PIS1220          </t>
  </si>
  <si>
    <t>AROS DE PISTON YAMAHA FZ16  58MM STD</t>
  </si>
  <si>
    <t xml:space="preserve">MOT-PIS1221          </t>
  </si>
  <si>
    <t>AROS DE PISTON YAMAHA FZ16 0,25</t>
  </si>
  <si>
    <t xml:space="preserve">MOT-PIS1222          </t>
  </si>
  <si>
    <t>AROS DE PISTON YAMAHA FZ16 0,50</t>
  </si>
  <si>
    <t xml:space="preserve">MOT-PIS1223          </t>
  </si>
  <si>
    <t>AROS DE PISTON YAMAHA FZ16 0,75</t>
  </si>
  <si>
    <t xml:space="preserve">MOT-PIS1224          </t>
  </si>
  <si>
    <t>AROS DE PISTON YAMAHA FZ16 1,00</t>
  </si>
  <si>
    <t xml:space="preserve">MOT-PIS1323          </t>
  </si>
  <si>
    <t>AROS DE PISTON YAMAHA NEW CRYPTON T110  51MM STD</t>
  </si>
  <si>
    <t xml:space="preserve">MOT-PIS1324          </t>
  </si>
  <si>
    <t>AROS DE PISTON YAMAHA NEW CRYPTON T110 0.25</t>
  </si>
  <si>
    <t xml:space="preserve">MOT-PIS1325          </t>
  </si>
  <si>
    <t>AROS DE PISTON YAMAHA NEW CRYPTON T110 0.50</t>
  </si>
  <si>
    <t xml:space="preserve">MOT-PIS1326          </t>
  </si>
  <si>
    <t>AROS DE PISTON YAMAHA NEW CRYPTON T110 0.75</t>
  </si>
  <si>
    <t xml:space="preserve">MOT-PIS1327          </t>
  </si>
  <si>
    <t>AROS DE PISTON YAMAHA NEW CRYPTON T110 1.00</t>
  </si>
  <si>
    <t xml:space="preserve">MOT-PIS1050          </t>
  </si>
  <si>
    <t>AROS DE PISTON YAMAHA YBR 125  54 MM STD</t>
  </si>
  <si>
    <t xml:space="preserve">MOT-PIS1051          </t>
  </si>
  <si>
    <t>AROS DE PISTON YAMAHA YBR 125 0.25</t>
  </si>
  <si>
    <t xml:space="preserve">MOT-PIS1052          </t>
  </si>
  <si>
    <t>AROS DE PISTON YAMAHA YBR 125 0.50</t>
  </si>
  <si>
    <t xml:space="preserve">MOT-PIS1053          </t>
  </si>
  <si>
    <t>AROS DE PISTON YAMAHA YBR 125 0.75</t>
  </si>
  <si>
    <t xml:space="preserve">MOT-PIS1054          </t>
  </si>
  <si>
    <t>AROS DE PISTON YAMAHA YBR 125 1,00</t>
  </si>
  <si>
    <t xml:space="preserve">MOT-PIS1155          </t>
  </si>
  <si>
    <t>AROS DE PISTON YAMAHA YBR 125 1,25</t>
  </si>
  <si>
    <t xml:space="preserve">MOT-PIS1156          </t>
  </si>
  <si>
    <t>AROS DE PISTON YAMAHA YBR 125 1,50</t>
  </si>
  <si>
    <t xml:space="preserve">MOT-PIS1157          </t>
  </si>
  <si>
    <t>AROS DE PISTON YAMAHA YBR 125 1,75</t>
  </si>
  <si>
    <t xml:space="preserve">MOT-PIS1158          </t>
  </si>
  <si>
    <t>AROS DE PISTON YAMAHA YBR 125 2,00</t>
  </si>
  <si>
    <t xml:space="preserve">MOT-PIS1068          </t>
  </si>
  <si>
    <t>AROS DE PISTON ZANELLA PATAGONIA 250  53 MM STD</t>
  </si>
  <si>
    <t xml:space="preserve">MOT-PIS1071          </t>
  </si>
  <si>
    <t>AROS DE PISTON ZANELLA PATAGONIA 250 0.75</t>
  </si>
  <si>
    <t xml:space="preserve">MOT-PIS1072          </t>
  </si>
  <si>
    <t>AROS DE PISTON ZANELLA PATAGONIA 250 1.00</t>
  </si>
  <si>
    <t xml:space="preserve">MOT-PIS1056          </t>
  </si>
  <si>
    <t>AROS DE PISTON ZANELLA RX150  62 MM STD</t>
  </si>
  <si>
    <t xml:space="preserve">MOT-PIS1057          </t>
  </si>
  <si>
    <t>AROS DE PISTON ZANELLA RX150 0.25</t>
  </si>
  <si>
    <t xml:space="preserve">MOT-PIS1058          </t>
  </si>
  <si>
    <t>AROS DE PISTON ZANELLA RX150 0.50</t>
  </si>
  <si>
    <t xml:space="preserve">MOT-PIS1059          </t>
  </si>
  <si>
    <t>AROS DE PISTON ZANELLA RX150 0.75</t>
  </si>
  <si>
    <t xml:space="preserve">MOT-PIS1060          </t>
  </si>
  <si>
    <t>AROS DE PISTON ZANELLA RX150 1.00</t>
  </si>
  <si>
    <t xml:space="preserve">MOT-PIS1161          </t>
  </si>
  <si>
    <t>AROS DE PISTON ZANELLA RX150 1.25</t>
  </si>
  <si>
    <t xml:space="preserve">MOT-PIS1162          </t>
  </si>
  <si>
    <t>AROS DE PISTON ZANELLA RX150 1.50</t>
  </si>
  <si>
    <t xml:space="preserve">MOT-PIS1163          </t>
  </si>
  <si>
    <t>AROS DE PISTON ZANELLA RX150 1.75</t>
  </si>
  <si>
    <t xml:space="preserve">MOT-PIS1164          </t>
  </si>
  <si>
    <t>AROS DE PISTON ZANELLA RX150 2.00</t>
  </si>
  <si>
    <t xml:space="preserve">MOT-PIS1062          </t>
  </si>
  <si>
    <t>AROS DE PISTON ZANELLA ZTT200 / HONDA CBX200  63 MM STD</t>
  </si>
  <si>
    <t xml:space="preserve">MOT-PIS1063          </t>
  </si>
  <si>
    <t>AROS DE PISTON ZANELLA ZTT200 / HONDA CBX200 0.25</t>
  </si>
  <si>
    <t xml:space="preserve">MOT-PIS1064          </t>
  </si>
  <si>
    <t>AROS DE PISTON ZANELLA ZTT200 / HONDA CBX200 0.50</t>
  </si>
  <si>
    <t xml:space="preserve">MOT-PIS1065          </t>
  </si>
  <si>
    <t>AROS DE PISTON ZANELLA ZTT200 / HONDA CBX200 0.75</t>
  </si>
  <si>
    <t xml:space="preserve">MOT-PIS1066          </t>
  </si>
  <si>
    <t>AROS DE PISTON ZANELLA ZTT200 / HONDA CBX200 1.00</t>
  </si>
  <si>
    <t xml:space="preserve">MOT-PIS1267          </t>
  </si>
  <si>
    <t>AROS DE PISTON ZANELLA ZTT200 / HONDA CBX200 1.25</t>
  </si>
  <si>
    <t xml:space="preserve">MOT-PIS1268          </t>
  </si>
  <si>
    <t>AROS DE PISTON ZANELLA ZTT200 / HONDA CBX200 1.50</t>
  </si>
  <si>
    <t xml:space="preserve">MOT-PIS1269          </t>
  </si>
  <si>
    <t>AROS DE PISTON ZANELLA ZTT200 / HONDA CBX200 1.75</t>
  </si>
  <si>
    <t xml:space="preserve">MOT-PIS1270          </t>
  </si>
  <si>
    <t>AROS DE PISTON  ZANELLA ZTT200 / HONDA CBX200 2.00</t>
  </si>
  <si>
    <t xml:space="preserve">MOT-PIS1271          </t>
  </si>
  <si>
    <t>AROS DE PISTON  ZANELLA ZTT200 / HONDA CBX200 2.25</t>
  </si>
  <si>
    <t xml:space="preserve">MOT-PIS1272          </t>
  </si>
  <si>
    <t>AROS DE PISTON  ZANELLA ZTT200 / HONDA CBX200 2.50</t>
  </si>
  <si>
    <t xml:space="preserve">AROS DE RUEDAS </t>
  </si>
  <si>
    <t xml:space="preserve">MOT-RIM30013         </t>
  </si>
  <si>
    <t>ARO DE RUEDA 13 x 3.00 36H</t>
  </si>
  <si>
    <t xml:space="preserve">MOT-RIM27            </t>
  </si>
  <si>
    <t>ARO DE RUEDA 14 x 1.60 36H</t>
  </si>
  <si>
    <t xml:space="preserve">MOT-RIM22            </t>
  </si>
  <si>
    <t>ARO DE RUEDA 14 x 1.85 36H</t>
  </si>
  <si>
    <t xml:space="preserve">MOT-RIM27515         </t>
  </si>
  <si>
    <t>ARO DE RUEDA 15 x 2.75 36H</t>
  </si>
  <si>
    <t xml:space="preserve">MOT-RIM06            </t>
  </si>
  <si>
    <t>ARO DE RUEDA 16 x 1.60 36H</t>
  </si>
  <si>
    <t xml:space="preserve">MOT-RIM14            </t>
  </si>
  <si>
    <t>ARO DE RUEDA 16 x 2.15 36H</t>
  </si>
  <si>
    <t>AROS DE RUEDAS ALUMINIO</t>
  </si>
  <si>
    <t xml:space="preserve">MOT-16018BL          </t>
  </si>
  <si>
    <t>ARO DE RUEDA DE ALUMINIO 1.60 x 18 NEGRO / BLANCO</t>
  </si>
  <si>
    <t xml:space="preserve">MOT-16018SIL         </t>
  </si>
  <si>
    <t>ARO DE RUEDA DE ALUMINIO 1.60 x 18 PLATA / BLANCO</t>
  </si>
  <si>
    <t xml:space="preserve">MOT-18517GOL         </t>
  </si>
  <si>
    <t>ARO DE RUEDA DE ALUMINIO 1.85 x 17 DORADO</t>
  </si>
  <si>
    <t xml:space="preserve">ASIENTOS             </t>
  </si>
  <si>
    <t xml:space="preserve">MOT-PCSBJ135         </t>
  </si>
  <si>
    <t>ASIENTO BAJAJ ROUSER 135</t>
  </si>
  <si>
    <t xml:space="preserve">MOT-PCSFUYE          </t>
  </si>
  <si>
    <t>ASIENTO GILERA FUTURA / FUSION AMARILLO-NEGRO</t>
  </si>
  <si>
    <t xml:space="preserve">MOT-PCSMANN          </t>
  </si>
  <si>
    <t>ASIENTO GILERA SMASH NEGRO</t>
  </si>
  <si>
    <t>4 u.</t>
  </si>
  <si>
    <t xml:space="preserve">SUP-SEAT             </t>
  </si>
  <si>
    <t>ASIENTO GILERA SUPER 125</t>
  </si>
  <si>
    <t xml:space="preserve">MOT-PCSTIT           </t>
  </si>
  <si>
    <t>ASIENTO HONDA TITAN 150</t>
  </si>
  <si>
    <t xml:space="preserve">MOT-PCSCUS           </t>
  </si>
  <si>
    <t>ASIENTO MOTOMEL CUSTOM ENTERIZO</t>
  </si>
  <si>
    <t>ASIENTO MOTOMEL SKUA 150-200</t>
  </si>
  <si>
    <t xml:space="preserve">MOT-PCSFZ            </t>
  </si>
  <si>
    <t>ASIENTO YAMAHA FZ16</t>
  </si>
  <si>
    <t xml:space="preserve">MOT-PCSHJ            </t>
  </si>
  <si>
    <t>ASIENTO ZANELLA HJ125</t>
  </si>
  <si>
    <t xml:space="preserve">MOT-676RX            </t>
  </si>
  <si>
    <t>ASIENTO ZANELLA RX 150</t>
  </si>
  <si>
    <t xml:space="preserve">RX2-44100            </t>
  </si>
  <si>
    <t>ASIENTO ZANELLA RX200 / RX150 MN</t>
  </si>
  <si>
    <t xml:space="preserve">STY-SEAT             </t>
  </si>
  <si>
    <t>ASIENTO ZANELLA STYLER 125</t>
  </si>
  <si>
    <t xml:space="preserve">ZTF-44100BL          </t>
  </si>
  <si>
    <t>ASIENTO ZANELLA ZTT200 AZUL</t>
  </si>
  <si>
    <t xml:space="preserve">ZTF-44100            </t>
  </si>
  <si>
    <t>ASIENTO ZANELLA ZTT200 NEGRO</t>
  </si>
  <si>
    <t xml:space="preserve">ZTF-44100R           </t>
  </si>
  <si>
    <t>ASIENTO ZANELLA ZTT200 ROJO</t>
  </si>
  <si>
    <t>ACCESORIOS DE ASIENTOS</t>
  </si>
  <si>
    <t xml:space="preserve">MOT-9348V            </t>
  </si>
  <si>
    <t xml:space="preserve">CABLE APERTURA ASIENTO GILERA SMASH </t>
  </si>
  <si>
    <t xml:space="preserve">MOT-SAM2081          </t>
  </si>
  <si>
    <t>TAMBOR CERRADURA ASIENTO CORVEN EXPERT 80</t>
  </si>
  <si>
    <t xml:space="preserve">MOT-9104V            </t>
  </si>
  <si>
    <t>FL 4303</t>
  </si>
  <si>
    <t>TAMBOR CERRADURA ASIENTO GILERA SMASH</t>
  </si>
  <si>
    <t xml:space="preserve">MOT-9105V            </t>
  </si>
  <si>
    <t>TAMBOR CERRADURA ASIENTO HONDA BIZ</t>
  </si>
  <si>
    <t xml:space="preserve">MOT-LLASNW           </t>
  </si>
  <si>
    <t>TAMBOR CERRADURA ASIENTO HONDA NEW WAVE 110S</t>
  </si>
  <si>
    <t xml:space="preserve">MOT-SLTI             </t>
  </si>
  <si>
    <t>TAMBOR CERRADURA ASIENTO HONDA TITAN 150</t>
  </si>
  <si>
    <t xml:space="preserve">MOT-PI032            </t>
  </si>
  <si>
    <t>TAMBOR CERRADURA ASIENTO HONDA WAVE</t>
  </si>
  <si>
    <t xml:space="preserve">MOT-NCRY2418         </t>
  </si>
  <si>
    <t>TAMBOR CERRADURA ASIENTO YAMAHA NEW CRYPTON</t>
  </si>
  <si>
    <t xml:space="preserve">MOT-SAM2084          </t>
  </si>
  <si>
    <t>TAMBOR CERRADURA ASIENTO ZANELLA RX150 COMPLETA</t>
  </si>
  <si>
    <t xml:space="preserve">MOT-M035083          </t>
  </si>
  <si>
    <t>TAMBOR CERRADURA CACHAS YAMAHA XTZ/YBR125</t>
  </si>
  <si>
    <t xml:space="preserve">MOT-SAM033           </t>
  </si>
  <si>
    <t>TAMBOR CERRADURA DE ASIENTO CG125</t>
  </si>
  <si>
    <t xml:space="preserve">MOT-ASGLH            </t>
  </si>
  <si>
    <t>TAMBOR CERRADURA DE ASIENTO HONDA GLH 150 GAUCHA</t>
  </si>
  <si>
    <t xml:space="preserve">MOT-SAM2052          </t>
  </si>
  <si>
    <t>TAMBOR CERRADURA DE ASIENTO MOTOMEL VX 150</t>
  </si>
  <si>
    <t xml:space="preserve">MOT-CAJ026           </t>
  </si>
  <si>
    <t>TRABA ASIENTO GILERA FUTURA / MOTOMEL FUSION</t>
  </si>
  <si>
    <t xml:space="preserve">MOT-9142V            </t>
  </si>
  <si>
    <t>TRABA ASIENTO GILERA SMASH</t>
  </si>
  <si>
    <t xml:space="preserve">MOT-PI017            </t>
  </si>
  <si>
    <t>TRABA ASIENTO HONDA WAVE 100</t>
  </si>
  <si>
    <t xml:space="preserve">MOT-AS9782           </t>
  </si>
  <si>
    <t>TRABA ASIENTO YAMAHA CRYPTON</t>
  </si>
  <si>
    <t xml:space="preserve">MOT-NCRY2415         </t>
  </si>
  <si>
    <t>TRABA ASIENTO YAMAHA NEW CRYPTON</t>
  </si>
  <si>
    <t>BALANCINES DE VALVULA</t>
  </si>
  <si>
    <t xml:space="preserve">MOT-BALADBJ          </t>
  </si>
  <si>
    <t>BALANCIN DE VALVULAS BAJAJ 200NS ADMISION</t>
  </si>
  <si>
    <t xml:space="preserve">MOT-BALESBJ          </t>
  </si>
  <si>
    <t>BALANCIN DE VALVULAS BAJAJ 200NS ESCAPE</t>
  </si>
  <si>
    <t xml:space="preserve">MOT-8193V            </t>
  </si>
  <si>
    <t>BALANCIN DE VALVULAS GILERA SMASH INCLUYE REGULADOR (SET)</t>
  </si>
  <si>
    <t xml:space="preserve">MOT-BALBIZ           </t>
  </si>
  <si>
    <t>BALANCIN DE VALVULAS HONDA BIZ 100 ( SET)</t>
  </si>
  <si>
    <t xml:space="preserve">BIZ-BAL              </t>
  </si>
  <si>
    <t>BALANCIN DE VALVULAS HONDA BIZ125 X UNIDAD</t>
  </si>
  <si>
    <t xml:space="preserve">MOT-BAL190           </t>
  </si>
  <si>
    <t xml:space="preserve">BALANCIN DE VALVULAS HONDA CB 190/CB 190R/XR 190L (SET X2) </t>
  </si>
  <si>
    <t xml:space="preserve">MOT-NWRA             </t>
  </si>
  <si>
    <t>BALANCIN DE VALVULAS HONDA NEW WAVE 110S - NAVI NVA 110 (SET X 2)</t>
  </si>
  <si>
    <t xml:space="preserve">MOT-BALCG150         </t>
  </si>
  <si>
    <t>BALANCIN DE VALVULAS HONDA TITAN 150 SUPERIOR (SET)</t>
  </si>
  <si>
    <t xml:space="preserve">MOT-BALWA            </t>
  </si>
  <si>
    <t>BALANCIN DE VALVULAS HONDA WAVE XY-014 (SET)</t>
  </si>
  <si>
    <t xml:space="preserve">MOT-BALCUS           </t>
  </si>
  <si>
    <t>BALANCIN DE VALVULAS MOTOMEL CUSTOM ( UNIDAD )</t>
  </si>
  <si>
    <t xml:space="preserve">SK2-14431            </t>
  </si>
  <si>
    <t>BALANCIN DE VALVULAS MOTOMEL SKUA 250 (UNIDAD )</t>
  </si>
  <si>
    <t xml:space="preserve">MOT-EN092            </t>
  </si>
  <si>
    <t>BALANCIN DE VALVULAS SUZUKI EN 125 (SET X 2)</t>
  </si>
  <si>
    <t xml:space="preserve">MOT-BALFD            </t>
  </si>
  <si>
    <t>BALANCIN DE VALVULAS SUZUKI FD 110 SUPERIOR (UNIDAD)</t>
  </si>
  <si>
    <t xml:space="preserve">MOT-BALYBR2          </t>
  </si>
  <si>
    <t>BALANCIN DE VALVULAS YAMAHA YBR 250/XTZ 250/YZ 250 (SET X2)</t>
  </si>
  <si>
    <t xml:space="preserve">MOT-BALYBR           </t>
  </si>
  <si>
    <t>BALANCIN DE VALVULAS YAMAHA YBR125 (SET X 2)</t>
  </si>
  <si>
    <t xml:space="preserve">MOT-BALRX2           </t>
  </si>
  <si>
    <t>BALANCIN DE VALVULAS ZANELLA RX 200 (SET X 2)</t>
  </si>
  <si>
    <t xml:space="preserve">XR1-14421            </t>
  </si>
  <si>
    <t xml:space="preserve">MOT-620RX            </t>
  </si>
  <si>
    <t xml:space="preserve">HD2-1540A            </t>
  </si>
  <si>
    <t>BALANCIN SUPERIOR MONDIAL HD 254 ( UNIDAD )</t>
  </si>
  <si>
    <t xml:space="preserve">MOT-BALSUP           </t>
  </si>
  <si>
    <t>BALANCIN SUPERIOR SUPER125 (SET)</t>
  </si>
  <si>
    <t xml:space="preserve">MOT-NAV44            </t>
  </si>
  <si>
    <t>BALANCINES DE VALVULA SET X 2 HONDA NAVI NVA 110 INCLUYE EJES</t>
  </si>
  <si>
    <t xml:space="preserve">Z3E-14421            </t>
  </si>
  <si>
    <t>EJE BALANCIN DE ADMISION ZANELLA ZB110 MOTOR 3 VALVULAS</t>
  </si>
  <si>
    <t xml:space="preserve">HD2-15402            </t>
  </si>
  <si>
    <t>EJE BALANCIN DE VALVULAS MONDIAL HD 254</t>
  </si>
  <si>
    <t xml:space="preserve">Z3E-14413            </t>
  </si>
  <si>
    <t xml:space="preserve">EJE BALANCIN ESCAPE ZANELLA ZB110 MOTOR 3 VALVULAS / SMASH </t>
  </si>
  <si>
    <t xml:space="preserve">MOT-EJBALRX          </t>
  </si>
  <si>
    <t>EJE BALANCIN MOTORES VARILLEROS 150-200CC INFERIOR</t>
  </si>
  <si>
    <t xml:space="preserve">MOT-CG15J071         </t>
  </si>
  <si>
    <t>TORRE BAL. SUP.COMPL. MOTCG150 / RX / RD / PATAGONIA FUNDICION</t>
  </si>
  <si>
    <t xml:space="preserve">MOT-SOP150           </t>
  </si>
  <si>
    <t>TORRE BAL. SUP.COMPL. TITAN 150</t>
  </si>
  <si>
    <t>BALANCINES DE COMPETICION</t>
  </si>
  <si>
    <t>BATERIAS PARA MOTO SIN ACIDO</t>
  </si>
  <si>
    <t xml:space="preserve">BAT-B496             </t>
  </si>
  <si>
    <t>FL 4306</t>
  </si>
  <si>
    <t>BATERIA MOTO B496 GILERA 200</t>
  </si>
  <si>
    <t>BATERIAS DE MOTO LIBRE MANTENIMIENTO (GEL)</t>
  </si>
  <si>
    <t xml:space="preserve">BAT-1253BL           </t>
  </si>
  <si>
    <t>BATERIA 12 N 5 3.B BLINDADA CON GEL</t>
  </si>
  <si>
    <t xml:space="preserve">BAT-1273ABL          </t>
  </si>
  <si>
    <t>BATERIA 127A-3A BLIND. CON GEL HONDA STORM / M.SKUA / Z.RX200</t>
  </si>
  <si>
    <t xml:space="preserve">BAT-1273BBL          </t>
  </si>
  <si>
    <t>BATERIA 12N73B C/GEL VC150 - TT 200 - FZ16 CUATRICICLOS 200cc</t>
  </si>
  <si>
    <t xml:space="preserve">BAT-1274BBL          </t>
  </si>
  <si>
    <t>BATERIA 12N74B CON GEL CUATRICICLOS-ZANELLA RX 150 G3-SUZUKI EN/GN</t>
  </si>
  <si>
    <t xml:space="preserve">BAT-1293BBL          </t>
  </si>
  <si>
    <t>BATERIA 12N9 3B CON GEL CUATRICICLOS / PATAGONIA 150</t>
  </si>
  <si>
    <t xml:space="preserve">BAT-12N94B1BL        </t>
  </si>
  <si>
    <t>BATERIA 12N9 4B1 C/GEL ROUSER 180/200/ 220 PATAGONIA 150/250</t>
  </si>
  <si>
    <t xml:space="preserve">BAT-CT5LBL           </t>
  </si>
  <si>
    <t>BATERIA YTX5LBS TITAN 150 - HONDA BIZ125 - XRL125</t>
  </si>
  <si>
    <t xml:space="preserve">BAT-CT7ABL           </t>
  </si>
  <si>
    <t>BATERIA YTX7A-BS BLINDADA CON GEL RX150 VX150 STYLER TT 200</t>
  </si>
  <si>
    <t xml:space="preserve">BAT-CT7LBL           </t>
  </si>
  <si>
    <t>BATERIA YTX7LBS TORNADO - FALCON - TWISTER - YBR250 - XTZ250</t>
  </si>
  <si>
    <t xml:space="preserve">BAT-YTZ7SBL          </t>
  </si>
  <si>
    <t>BATERIA YTZ7S BLINDADA CON GEL CB 250 NEW TWISTER/XRE 300/</t>
  </si>
  <si>
    <t>CARGADORES DE BATERIAS</t>
  </si>
  <si>
    <t xml:space="preserve">MOT-YY1202           </t>
  </si>
  <si>
    <t>CARGADOR DE BATERIAS MOTO 12v 2A  CORTE AUTOMATICO Y SEGURO DE POLARIDAD INVERTIDA</t>
  </si>
  <si>
    <t xml:space="preserve">MOT-YY1203           </t>
  </si>
  <si>
    <t>CARGADOR DE BATERIAS MOTO 12v 3A  CORTE AUTOMATICO Y SEGURO DE POLARIDAD INVERTIDA</t>
  </si>
  <si>
    <t>CARCAZAS PORTA BATERIAS</t>
  </si>
  <si>
    <t xml:space="preserve">MOT-CAJ024           </t>
  </si>
  <si>
    <t>CARCAZA PORTA BATERIA FUTURA / MOTOMEL FUSION</t>
  </si>
  <si>
    <t xml:space="preserve">BENDIX DE ARRANQUE   </t>
  </si>
  <si>
    <t xml:space="preserve">MOT-BENSTORM         </t>
  </si>
  <si>
    <t>BENDIX COMPLETO HONDA STORM 125 CORONA 57 DIENTES</t>
  </si>
  <si>
    <t xml:space="preserve">MOT-BENTIT           </t>
  </si>
  <si>
    <t>BENDIX COMPLETO HONDA TITAN 56 DIENTES</t>
  </si>
  <si>
    <t xml:space="preserve">MOT-BENRX150         </t>
  </si>
  <si>
    <t>BENDIX COMPLETO ZANELLA RX150 57 DIENTES</t>
  </si>
  <si>
    <t xml:space="preserve">MOT-NAV35            </t>
  </si>
  <si>
    <t>BENDIX DE ARRANQUE HONDA NAVI NVA 110</t>
  </si>
  <si>
    <t xml:space="preserve">MOT-SAM2148          </t>
  </si>
  <si>
    <t xml:space="preserve">MOT-BENBJ            </t>
  </si>
  <si>
    <t xml:space="preserve">MOT-8668V            </t>
  </si>
  <si>
    <t>BENDIX SIN CORONA GILERA SMASH / ZB110 / WAVE COMPL.C/ROSCA</t>
  </si>
  <si>
    <t xml:space="preserve">MOT-BENSM            </t>
  </si>
  <si>
    <t>BENDIX SIN CORONA GILERA SMASH CON ROSCA</t>
  </si>
  <si>
    <t>80 u.</t>
  </si>
  <si>
    <t xml:space="preserve">MOT-BSSMA            </t>
  </si>
  <si>
    <t>BENDIX SIN CORONA GILERA SMASH SIN ROSCA</t>
  </si>
  <si>
    <t xml:space="preserve">MOT-BENSUP           </t>
  </si>
  <si>
    <t>BENDIX SIN CORONA GILERA SUPER 125</t>
  </si>
  <si>
    <t xml:space="preserve">MOT-BENGLH           </t>
  </si>
  <si>
    <t>BENDIX SIN CORONA HONDA GLH 150 GAUCHA 18 RODILLOS</t>
  </si>
  <si>
    <t xml:space="preserve">MOT-NWSC18           </t>
  </si>
  <si>
    <t>BENDIX SIN CORONA HONDA NEW WAVE 110S</t>
  </si>
  <si>
    <t xml:space="preserve">MOT-STARTIT          </t>
  </si>
  <si>
    <t>BENDIX SIN CORONA HONDA TITAN 150</t>
  </si>
  <si>
    <t xml:space="preserve">MOT-CG15J050         </t>
  </si>
  <si>
    <t>BENDIX SIN CORONA MOTOMEL CG150 / RX150 / CUSTOM 150</t>
  </si>
  <si>
    <t xml:space="preserve">MOT-CUSJ076          </t>
  </si>
  <si>
    <t xml:space="preserve">BENDIX SIN CORONA MOTOMEL CUSTOM 150 </t>
  </si>
  <si>
    <t xml:space="preserve">MOT-SAM2300          </t>
  </si>
  <si>
    <t>BENDIX SIN CORONA YAMAHA FZ16</t>
  </si>
  <si>
    <t xml:space="preserve">MOT-BENYBRCH         </t>
  </si>
  <si>
    <t>BENDIX SIN CORONA YAMAHA YBR 125 ( CHINA )</t>
  </si>
  <si>
    <t xml:space="preserve">HD2-21300            </t>
  </si>
  <si>
    <t>BENDIX SIN CORONA ZANELLA PATAGONIA 250</t>
  </si>
  <si>
    <t xml:space="preserve">MOT-CDMAX            </t>
  </si>
  <si>
    <t>CORONA DE BENDIX DAX-MAX-DAY-FUSION 41 DIENTES</t>
  </si>
  <si>
    <t xml:space="preserve">MOT-CORSMA           </t>
  </si>
  <si>
    <t>CORONA DE BENDIX GILERA SMASH 110-OTROS</t>
  </si>
  <si>
    <t xml:space="preserve">MOT-CORSUP           </t>
  </si>
  <si>
    <t>CORONA DE BENDIX GILERA SUPER 125</t>
  </si>
  <si>
    <t xml:space="preserve">BIZ-STAGE            </t>
  </si>
  <si>
    <t>CORONA DE BENDIX HONDA BIZ125 Z-57</t>
  </si>
  <si>
    <t xml:space="preserve">MOT-NWST55           </t>
  </si>
  <si>
    <t>CORONA DE BENDIX HONDA NEW WAVE 110S 55 DIENTES</t>
  </si>
  <si>
    <t xml:space="preserve">MOT-SAM3168          </t>
  </si>
  <si>
    <t>CORONA DE BENDIX TITAN 150 58 DIENTES</t>
  </si>
  <si>
    <t xml:space="preserve">MOT-SAM2019          </t>
  </si>
  <si>
    <t>CORONA DE BENDIX YAMAHA FZ16</t>
  </si>
  <si>
    <t>20 u.</t>
  </si>
  <si>
    <t xml:space="preserve">MOT-SAM3165          </t>
  </si>
  <si>
    <t>CORONA DE BENDIX YAMAHA YBR125 46 DIENTES</t>
  </si>
  <si>
    <t>REPARACION DE BENDIX DE ARRANQUE</t>
  </si>
  <si>
    <t xml:space="preserve">CHI-HK3512           </t>
  </si>
  <si>
    <t>JAULA DOBLE BENDIX HONDA TWISTER-TORNADO</t>
  </si>
  <si>
    <t xml:space="preserve">CHI-K263124          </t>
  </si>
  <si>
    <t>JAULA DOBLE CORONA DE BENDIX HONDA TWISTER</t>
  </si>
  <si>
    <t xml:space="preserve">MOT-REPBJ220         </t>
  </si>
  <si>
    <t>REPARACION DE BENDIX BAJAJ 180-220</t>
  </si>
  <si>
    <t xml:space="preserve">MOT-REBESUP          </t>
  </si>
  <si>
    <t>REPARACION DE BENDIX GILERA SUPER 125</t>
  </si>
  <si>
    <t xml:space="preserve">MOT-FE312            </t>
  </si>
  <si>
    <t>REPARACION DE BENDIX H.CB250 CG125 TODAY, TITAN &amp; TITAN 2000</t>
  </si>
  <si>
    <t xml:space="preserve">MOT-REBECBX          </t>
  </si>
  <si>
    <t>REPARACION DE BENDIX HONDA CBX 250/TORNADO 18 RODILLOS</t>
  </si>
  <si>
    <t xml:space="preserve">MOT-REBESTO          </t>
  </si>
  <si>
    <t>REPARACION DE BENDIX HONDA STORM</t>
  </si>
  <si>
    <t xml:space="preserve">MOT-REEMTIT          </t>
  </si>
  <si>
    <t>REPARACION DE BENDIX HONDA TITAN 150</t>
  </si>
  <si>
    <t xml:space="preserve">MOT-REBEDAK          </t>
  </si>
  <si>
    <t xml:space="preserve">REPARACION DE BENDIX MOTOMEL DAKAR 200/CG 150-SKUA 150/200/250-ZR 150/250 ARMADA  (20 RODILLOS) </t>
  </si>
  <si>
    <t xml:space="preserve">MOT-FE316            </t>
  </si>
  <si>
    <t>REPARACION DE BENDIX SMASH / GUER.G100 / MOTOMEL C100/C110</t>
  </si>
  <si>
    <t xml:space="preserve">MOT-REMFZ            </t>
  </si>
  <si>
    <t>REPARACION DE BENDIX YAMAHA FZ 16</t>
  </si>
  <si>
    <t xml:space="preserve">MOT-REBEYBRCH        </t>
  </si>
  <si>
    <t>REPARACION DE BENDIX YAMAHA YBR CHINA ( 3 RODILLOS )</t>
  </si>
  <si>
    <t xml:space="preserve">MOT-SAM178           </t>
  </si>
  <si>
    <t>REPARACION DE BENDIX ZANELLA RX150 - GG150 (6 RODILLOS)</t>
  </si>
  <si>
    <t xml:space="preserve">MOT-SAM078           </t>
  </si>
  <si>
    <t>REPARACION DE BENDIX ZANELLA RX150 ( 3 RODILLOS)</t>
  </si>
  <si>
    <t xml:space="preserve">BIELAS DE MOTO       </t>
  </si>
  <si>
    <t xml:space="preserve">MOT-BIBJ135          </t>
  </si>
  <si>
    <t>BIELA COMPLETA BAJAJ 135 / 125</t>
  </si>
  <si>
    <t xml:space="preserve">MOT-BIBJ180          </t>
  </si>
  <si>
    <t>BIELA COMPLETA BAJAJ 180-CG125 FAN</t>
  </si>
  <si>
    <t xml:space="preserve">MOT-BIBJ200          </t>
  </si>
  <si>
    <t xml:space="preserve">BIELA COMPLETA BAJAJ 200/180 </t>
  </si>
  <si>
    <t xml:space="preserve">MOT-BIBJ220          </t>
  </si>
  <si>
    <t>BIELA COMPLETA BAJAJ 220</t>
  </si>
  <si>
    <t xml:space="preserve">MOT-BISKU17          </t>
  </si>
  <si>
    <t>BIELA COMPLETA DAKAR 200 / SKUA 200 PERNO 17 MUÑON 32</t>
  </si>
  <si>
    <t xml:space="preserve">MOT-BIDACAD          </t>
  </si>
  <si>
    <t>BIELA COMPLETA DAKAR 200 CADENERO PERNO 17 MUÑON 30</t>
  </si>
  <si>
    <t xml:space="preserve">MOT-SAM1038          </t>
  </si>
  <si>
    <t>BIELA COMPLETA GILERA SMASH 2</t>
  </si>
  <si>
    <t xml:space="preserve">MOT-SAM1037          </t>
  </si>
  <si>
    <t>BIELA COMPLETA GILERA SMASH CORTA</t>
  </si>
  <si>
    <t xml:space="preserve">MOT-SAM1036          </t>
  </si>
  <si>
    <t>BIELA COMPLETA GILERA SMASH LARGA</t>
  </si>
  <si>
    <t xml:space="preserve">MOT-BINW             </t>
  </si>
  <si>
    <t>BIELA COMPLETA HONDA NEW WAVE 110S 97-26-13</t>
  </si>
  <si>
    <t xml:space="preserve">BIE-NWAV             </t>
  </si>
  <si>
    <t>BIELA COMPLETA HONDA NEW WAVE 2014 97-25-13</t>
  </si>
  <si>
    <t xml:space="preserve">BIE-CG150            </t>
  </si>
  <si>
    <t>BIELA COMPLETA HONDA TITAN 150</t>
  </si>
  <si>
    <t>51 u.</t>
  </si>
  <si>
    <t xml:space="preserve">MOT-BIMOT            </t>
  </si>
  <si>
    <t>BIELA COMPLETA MOTARD 200 PERNO 16 MUÑON 30</t>
  </si>
  <si>
    <t xml:space="preserve">MOT-BIDAK            </t>
  </si>
  <si>
    <t>BIELA COMPLETA MOTOMEL DAKAR 200 PERNO 15 MUÑON 30</t>
  </si>
  <si>
    <t xml:space="preserve">MOT-BISKU            </t>
  </si>
  <si>
    <t>BIELA COMPLETA MOTOMEL SKUA 250 FULL / XMM250 (30 - 15 - 110)</t>
  </si>
  <si>
    <t xml:space="preserve">BIE-FZ               </t>
  </si>
  <si>
    <t>BIELA COMPLETA YAMAHA FZ16 98-28-15</t>
  </si>
  <si>
    <t xml:space="preserve">BIE-GT80             </t>
  </si>
  <si>
    <t xml:space="preserve">BIELA COMPLETA YAMAHA GT80/AXIS90 </t>
  </si>
  <si>
    <t xml:space="preserve">MOT-BIENCRY          </t>
  </si>
  <si>
    <t>BIELA COMPLETA YAMAHA NEW CRYPTON T110</t>
  </si>
  <si>
    <t xml:space="preserve">BIE-RX125            </t>
  </si>
  <si>
    <t xml:space="preserve">BIELA COMPLETA YAMAHA RX 125 </t>
  </si>
  <si>
    <t xml:space="preserve">BIE-YBR125           </t>
  </si>
  <si>
    <t>BIELA COMPLETA YAMAHA YBR125</t>
  </si>
  <si>
    <t xml:space="preserve">MOT-SAM1042          </t>
  </si>
  <si>
    <t>BIELA COMPLETA ZANELLA RX150-OTRAS (PIE DE 16MM)</t>
  </si>
  <si>
    <t>BIELA COMPLETA ZANELLA RX150-OTRAS (PIE DE 18MM)</t>
  </si>
  <si>
    <t xml:space="preserve">BIELAS - JAULAS      </t>
  </si>
  <si>
    <t xml:space="preserve">CHI-K1217145         </t>
  </si>
  <si>
    <t xml:space="preserve">JAULA DE PERNO HONDA LEAD 80 12 x 17 x 14.5 </t>
  </si>
  <si>
    <t xml:space="preserve">CHI-K121613          </t>
  </si>
  <si>
    <t xml:space="preserve">JAULA DE PERNO SUZUKI FA-FZ 12 x 16 x 13 </t>
  </si>
  <si>
    <t xml:space="preserve">CHI-K162110          </t>
  </si>
  <si>
    <t xml:space="preserve">JAULA K 16 x 21 x 10 </t>
  </si>
  <si>
    <t xml:space="preserve">CHI-K162112          </t>
  </si>
  <si>
    <t xml:space="preserve">JAULA K 16 x 21 x 12 </t>
  </si>
  <si>
    <t xml:space="preserve">CHI-K252920          </t>
  </si>
  <si>
    <t xml:space="preserve">JAULA K 25 x 29 x 20 </t>
  </si>
  <si>
    <t xml:space="preserve">CHI-K303818          </t>
  </si>
  <si>
    <t>JAULA K 30 x 38 x 14</t>
  </si>
  <si>
    <t xml:space="preserve">CHI-K404820          </t>
  </si>
  <si>
    <t xml:space="preserve">JAULA K 40 x 48 x 20 </t>
  </si>
  <si>
    <t xml:space="preserve">NJA-CG150            </t>
  </si>
  <si>
    <t>JAULA MUÑON BIELA CG150</t>
  </si>
  <si>
    <t xml:space="preserve">CHI-K162212          </t>
  </si>
  <si>
    <t>JAULA MUÑON CICLOMOTOR</t>
  </si>
  <si>
    <t xml:space="preserve">CHI-K222814          </t>
  </si>
  <si>
    <t xml:space="preserve">JAULA MUÑON KAWASAKI GTO 110 22 x 28 x 14 </t>
  </si>
  <si>
    <t xml:space="preserve">CHI-K263115          </t>
  </si>
  <si>
    <t>JAULA MUÑON REVOLUTION/TODAY 125</t>
  </si>
  <si>
    <t xml:space="preserve">CHI-K2833135         </t>
  </si>
  <si>
    <t>JAULA MUÑON SUPER 125</t>
  </si>
  <si>
    <t xml:space="preserve">CHI-K222816          </t>
  </si>
  <si>
    <t xml:space="preserve">JAULA MUÑON SUZUKI AX100-YAMAHA RX115-125 22 x 28 x 16 </t>
  </si>
  <si>
    <t xml:space="preserve">CHI-K283616          </t>
  </si>
  <si>
    <t>JAULA MUÑON TITAN 150/ TITAN 2002/FAN 125/BROSS 125</t>
  </si>
  <si>
    <t xml:space="preserve">CHI-K253014          </t>
  </si>
  <si>
    <t>JAULA MUÑON TODAS 110CC 25X30X14</t>
  </si>
  <si>
    <t xml:space="preserve">CHI-K222916          </t>
  </si>
  <si>
    <t xml:space="preserve">JAULA MUÑON YAMAHA 125- BAJAJ 125   22 x 29 x 16 </t>
  </si>
  <si>
    <t xml:space="preserve">BOBINAS DE IGNICION  </t>
  </si>
  <si>
    <t xml:space="preserve">MOT-M31100010        </t>
  </si>
  <si>
    <t xml:space="preserve">MOT-CC1065           </t>
  </si>
  <si>
    <t>BOB. DE IGNICION DUCATTI 3 SALIDAS ( 267 )</t>
  </si>
  <si>
    <t xml:space="preserve">MOT-C519             </t>
  </si>
  <si>
    <t>BOB. DE IGNICION GUERRERO BIKE /CORVEN ENERGY 110 / MOTOMEL C110</t>
  </si>
  <si>
    <t xml:space="preserve">MOT-BOBITIT          </t>
  </si>
  <si>
    <t>BOB. DE IGNICION HONDA BIZ125-XR250 TORNADO-TWISTER-TITAN 150</t>
  </si>
  <si>
    <t xml:space="preserve">MOT-C601             </t>
  </si>
  <si>
    <t>BOB. DE IGNICION HONDA CB 190 / GLH150 GAUCHA CON CAPUCHON</t>
  </si>
  <si>
    <t xml:space="preserve">MOT-CCDAX            </t>
  </si>
  <si>
    <t>BOB. DE IGNICION HONDA DAX-MAX DAY 110</t>
  </si>
  <si>
    <t xml:space="preserve">MOT-NAV06            </t>
  </si>
  <si>
    <t>BOB. DE IGNICION HONDA NAVI NVA 110</t>
  </si>
  <si>
    <t xml:space="preserve">MOT-CCTIT            </t>
  </si>
  <si>
    <t>BOB. DE IGNICION HONDA TITAN 150 CON CAPUCHON</t>
  </si>
  <si>
    <t xml:space="preserve">MOT-CC1007           </t>
  </si>
  <si>
    <t>BOB. DE IGNICION HONDA XR / ELITE 50 / GUERRERO 100</t>
  </si>
  <si>
    <t xml:space="preserve">HD2-81100            </t>
  </si>
  <si>
    <t>BOB. DE IGNICION MONDIAL HD 254</t>
  </si>
  <si>
    <t xml:space="preserve">MOT-CUSJ028          </t>
  </si>
  <si>
    <t>BOB. DE IGNICION MOTOMEL CUSTOM 150 C/CAPUCHON/STYLER CRUISER/EXCLUSIVE 125</t>
  </si>
  <si>
    <t xml:space="preserve">MOT-C531             </t>
  </si>
  <si>
    <t>BOB. DE IGNICION SMASH / RX150 / YBR / OTRAS CON CAPUCHON</t>
  </si>
  <si>
    <t xml:space="preserve">MOT-C533             </t>
  </si>
  <si>
    <t>BOB. DE IGNICION SUZUKI AX 100 6V</t>
  </si>
  <si>
    <t xml:space="preserve">MOT-SAM1002          </t>
  </si>
  <si>
    <t>BOB. DE IGNICION YAMAHA FZ 16</t>
  </si>
  <si>
    <t xml:space="preserve">PEF-34500            </t>
  </si>
  <si>
    <t xml:space="preserve">BOB. DE IGNICION ZANELLA PATAGONIA EAGLE </t>
  </si>
  <si>
    <t>BOBINAS DE IGNICION POTENCIADAS</t>
  </si>
  <si>
    <t>BOB. DE IGN. HONDA TITAN 150 COMPETICION CON CAPUCHON</t>
  </si>
  <si>
    <t>BOBINAS DE ALIMENTACION</t>
  </si>
  <si>
    <t xml:space="preserve">MOT-SAM004           </t>
  </si>
  <si>
    <t>BOBINA DE ALIMENTACION HONDA BIZ</t>
  </si>
  <si>
    <t xml:space="preserve">MOT-SAM020           </t>
  </si>
  <si>
    <t>BOBINA DE ALIMENTACION ZANELLA ZB110</t>
  </si>
  <si>
    <t xml:space="preserve">MOT-SAM007           </t>
  </si>
  <si>
    <t>BOBINA DE ALIMENTACION ZANELLA 110 SWING/SEXY/VENTO</t>
  </si>
  <si>
    <t xml:space="preserve">BOBINAS DE LUZ       </t>
  </si>
  <si>
    <t xml:space="preserve">MOT-SAM032           </t>
  </si>
  <si>
    <t>BOBINA DE LUZ HONDA BIZ</t>
  </si>
  <si>
    <t xml:space="preserve">MOT-SAM031           </t>
  </si>
  <si>
    <t xml:space="preserve">BOBINA DE LUZ GILERA SMASH </t>
  </si>
  <si>
    <t xml:space="preserve">BOBINAS INTERNAS     </t>
  </si>
  <si>
    <t xml:space="preserve">BOMBAS DE ACEITE     </t>
  </si>
  <si>
    <t xml:space="preserve">MOT-B03              </t>
  </si>
  <si>
    <t>BOMBA DE ACEITE GUERRERO 110 / SMASH CARTER CHICO / BIZ</t>
  </si>
  <si>
    <t xml:space="preserve">MOT-BACSUP           </t>
  </si>
  <si>
    <t>BOMBA DE ACEITE GILERA SUPER 125</t>
  </si>
  <si>
    <t xml:space="preserve">MOT-BJ160            </t>
  </si>
  <si>
    <t>BOMBA DE ACEITE BAJAJ NS 125-160/V15</t>
  </si>
  <si>
    <t xml:space="preserve">BIZ-BAC              </t>
  </si>
  <si>
    <t>BOMBA DE ACEITE HONDA BIZ125</t>
  </si>
  <si>
    <t xml:space="preserve">MOT-FP102            </t>
  </si>
  <si>
    <t>BOMBA DE ACEITE HONDA BROSS / XR125L / CG FAN 2008 (31 DIENTES)</t>
  </si>
  <si>
    <t xml:space="preserve">MOT-B01              </t>
  </si>
  <si>
    <t>BOMBA DE ACEITE HONDA CG125</t>
  </si>
  <si>
    <t xml:space="preserve">MOT-NAV33            </t>
  </si>
  <si>
    <t>BOMBA DE ACEITE HONDA NAVI NVA 110</t>
  </si>
  <si>
    <t xml:space="preserve">MOT-FP001            </t>
  </si>
  <si>
    <t xml:space="preserve">BOMBA DE ACEITE HONDA STORM / ZANELLA RX </t>
  </si>
  <si>
    <t xml:space="preserve">MOT-SAM2025          </t>
  </si>
  <si>
    <t>BOMBA DE ACEITE HONDA TITAN 150 / XR150L/GLH 150 GAUCHA/NEW TITAN</t>
  </si>
  <si>
    <t xml:space="preserve">MOT-BWA              </t>
  </si>
  <si>
    <t>BOMBA DE ACEITE HONDA WAVE / GILERA SMASH CARTER GRANDE</t>
  </si>
  <si>
    <t xml:space="preserve">MOT-BACXR            </t>
  </si>
  <si>
    <t>BOMBA DE ACEITE HONDA XR 250 TORNADO-TWISTER 250</t>
  </si>
  <si>
    <t xml:space="preserve">MOT-BCUS150          </t>
  </si>
  <si>
    <t>BOMBA DE ACEITE MOTOMEL CUSTOM 150</t>
  </si>
  <si>
    <t xml:space="preserve">MOT-FP101            </t>
  </si>
  <si>
    <t>BOMBA DE ACEITE MOTOMEL SKUA 150 / 37 DIENTES</t>
  </si>
  <si>
    <t xml:space="preserve">MOT-BAXMM            </t>
  </si>
  <si>
    <t>BOMBA DE ACEITE MOTOMEL XMM 250 / SKUA 250 / VC 200 / ZTT200</t>
  </si>
  <si>
    <t xml:space="preserve">MOT-FP002            </t>
  </si>
  <si>
    <t>BOMBA DE ACEITE SUZUKI AX100</t>
  </si>
  <si>
    <t xml:space="preserve">MOT-FPCRY            </t>
  </si>
  <si>
    <t>BOMBA DE ACEITE YAMAHA CRYPTON / YBR125 ENGRANAJE METALICO</t>
  </si>
  <si>
    <t xml:space="preserve">MOT-BANCRY           </t>
  </si>
  <si>
    <t>BOMBA DE ACEITE YAMAHA NEW CRYPTON ENGRANAJE PLASTICO</t>
  </si>
  <si>
    <t xml:space="preserve">MOT-B05              </t>
  </si>
  <si>
    <t>BOMBA DE ACEITE ZANELLA RX150</t>
  </si>
  <si>
    <t xml:space="preserve">MOT-B105             </t>
  </si>
  <si>
    <t>BOMBA DE ACEITE ZANELLA RX150/ 37 DIENTES</t>
  </si>
  <si>
    <t xml:space="preserve">MOT-EBABJ38          </t>
  </si>
  <si>
    <t>ENGRANAJE BOMBA DE ACEITE BAJAJ 38 DIENTES</t>
  </si>
  <si>
    <t xml:space="preserve">HD2-14102            </t>
  </si>
  <si>
    <t>ENGRANAJE BOMBA DE ACEITE MONDIAL HD 254</t>
  </si>
  <si>
    <t xml:space="preserve">MOT-EBASKUA2         </t>
  </si>
  <si>
    <t>ENGRANAJE BOMBA DE ACEITE MOTOMEL SKUA 250-XMM250 23 DIENTES</t>
  </si>
  <si>
    <t xml:space="preserve">MOT-EN094            </t>
  </si>
  <si>
    <t>ENGRANAJE BOMBA DE ACEITE SUZUKI EN 125</t>
  </si>
  <si>
    <t xml:space="preserve">MOT-EBTIT            </t>
  </si>
  <si>
    <t>ENGRANAJE BOMBA DE ACEITE TITAN 150</t>
  </si>
  <si>
    <t xml:space="preserve">MOT-SAM096           </t>
  </si>
  <si>
    <t>ENGRANAJE BOMBA DE ACEITE YAMAHA YBR / CRYPTON ( PLASTICO )</t>
  </si>
  <si>
    <t xml:space="preserve">BOMBAS DE FRENO      </t>
  </si>
  <si>
    <t xml:space="preserve">MOT-BTBJ             </t>
  </si>
  <si>
    <t>FL 4340</t>
  </si>
  <si>
    <t xml:space="preserve">BOMBA DE FRENO TRASERA BAJAJ 200 NS </t>
  </si>
  <si>
    <t xml:space="preserve">XMM-45550            </t>
  </si>
  <si>
    <t>BOMBA DE FRENO TRASERA MOTOMEL XMM 250</t>
  </si>
  <si>
    <t xml:space="preserve">MOT-BTUNI            </t>
  </si>
  <si>
    <t>BOMBA DE FRENO TRASERA UNIVERSAL CON FLEXIBLE Y DEPOSITO</t>
  </si>
  <si>
    <t xml:space="preserve">SK2-45550            </t>
  </si>
  <si>
    <t>BOMBA DE FRENO TRASERA SKUA 250  CON FLEXIBLE Y DEPOSITO</t>
  </si>
  <si>
    <t>BOMBAS DE FRENO CON MANIJA</t>
  </si>
  <si>
    <t xml:space="preserve">APP-F46              </t>
  </si>
  <si>
    <t>BOMBA DE FRENO CON MANIJA APPIA VECTRA 110 DELANTERA</t>
  </si>
  <si>
    <t xml:space="preserve">MOT-MAFRBJ           </t>
  </si>
  <si>
    <t>BOMBA DE FRENO CON MANIJA BAJAJ TODAS/KTM/DUKE/FZ16</t>
  </si>
  <si>
    <t xml:space="preserve">MOT-MAFRCRY          </t>
  </si>
  <si>
    <t>BOMBA DE FRENO CON MANIJA CRYPTON/GUERRERO RECIP.PLASTICO</t>
  </si>
  <si>
    <t xml:space="preserve">MOT-MAFR125          </t>
  </si>
  <si>
    <t>BOMBA DE FRENO CON MANIJA GILERA SMASH / REVOLUTION 125</t>
  </si>
  <si>
    <t xml:space="preserve">MOT-MAFRYL           </t>
  </si>
  <si>
    <t>BOMBA DE FRENO CON MANIJA GILERA YL 150</t>
  </si>
  <si>
    <t xml:space="preserve">MOT-MAFRST           </t>
  </si>
  <si>
    <t>BOMBA DE FRENO CON MANIJA HONDA STORM</t>
  </si>
  <si>
    <t xml:space="preserve">MOT-MAFRTI           </t>
  </si>
  <si>
    <t>BOMBA DE FRENO CON MANIJA HONDA TITAN 2000/ZANELLA RX150</t>
  </si>
  <si>
    <t xml:space="preserve">MOT-MAFRWA           </t>
  </si>
  <si>
    <t>BOMBA DE FRENO CON MANIJA HONDA WAVE</t>
  </si>
  <si>
    <t xml:space="preserve">MOT-FRSCO            </t>
  </si>
  <si>
    <t>BOMBA DE FRENO CON MANIJA IZQUIERDA CUATRICICLOS-SCOOTERS</t>
  </si>
  <si>
    <t xml:space="preserve">MOT-MAFRKTM          </t>
  </si>
  <si>
    <t>BOMBA DE FRENO CON MANIJA KTM DUKE 200</t>
  </si>
  <si>
    <t xml:space="preserve">MOT-MAFRCUS          </t>
  </si>
  <si>
    <t>BOMBA DE FRENO CON MANIJA MOTOMEL CUSTOM 250CC PULIDA</t>
  </si>
  <si>
    <t xml:space="preserve">MOT-MAFRSKU          </t>
  </si>
  <si>
    <t xml:space="preserve">BOMBA DE FRENO CON MANIJA MOTOMEL SKUA 150 </t>
  </si>
  <si>
    <t xml:space="preserve">MOT-MAFRDAK          </t>
  </si>
  <si>
    <t>BOMBA DE FRENO CON MANIJA MOTOMEL SKUA 150 / DAKAR 200</t>
  </si>
  <si>
    <t xml:space="preserve">SK2-45500            </t>
  </si>
  <si>
    <t>BOMBA DE FRENO CON MANIJA MOTOMEL SKUA 250</t>
  </si>
  <si>
    <t xml:space="preserve">MOT-MAFRSMC          </t>
  </si>
  <si>
    <t>BOMBA DE FRENO CON MANIJA SMASH CON CABLE Y SOPORTE</t>
  </si>
  <si>
    <t xml:space="preserve">MOT-MAFRSMS          </t>
  </si>
  <si>
    <t>BOMBA DE FRENO SOLA SIN MANIJA SIN CABLE Y SOPORTE</t>
  </si>
  <si>
    <t xml:space="preserve">MOT-MAFREN125        </t>
  </si>
  <si>
    <t>BOMBA DE FRENO CON MANIJA SUZUKI EN 125</t>
  </si>
  <si>
    <t xml:space="preserve">MOT-NCRY294          </t>
  </si>
  <si>
    <t>BOMBA DE FRENO CON MANIJA YAMAHA NEW CRYPTON CROMADA</t>
  </si>
  <si>
    <t xml:space="preserve">MOT-MAFRXTZ          </t>
  </si>
  <si>
    <t>BOMBA DE FRENO CON MANIJA YAMAHA XTZ 125 DELANTERA PULIDA</t>
  </si>
  <si>
    <t xml:space="preserve">MOT-MAFRYBR          </t>
  </si>
  <si>
    <t>BOMBA DE FRENO CON MANIJA YAMAHA YBR125</t>
  </si>
  <si>
    <t xml:space="preserve">MOT-LG213            </t>
  </si>
  <si>
    <t>REPARACION BOMBA DE FRENO DEL.C100/CG125/ T.2000/GS125(MEDIANO)</t>
  </si>
  <si>
    <t xml:space="preserve">MOT-FD329            </t>
  </si>
  <si>
    <t>REPARACION BOMBA DE FRENO GILERA SMASH DELANTERA</t>
  </si>
  <si>
    <t xml:space="preserve">MOT-LG221            </t>
  </si>
  <si>
    <t>REPARACION BOMBA DE FRENO STORM DELANTERA</t>
  </si>
  <si>
    <t xml:space="preserve">MOT-LG223            </t>
  </si>
  <si>
    <t>REPARACION BOMBA DE FRENO TRASERO MOTOS VARIAS</t>
  </si>
  <si>
    <t xml:space="preserve">MOT-LG301            </t>
  </si>
  <si>
    <t>REPARACION BOMBA DE FRENO DEL. BAJAJ NS 160</t>
  </si>
  <si>
    <t xml:space="preserve">MOT-LG303            </t>
  </si>
  <si>
    <t>REPARACION BOMBA DE FRENO DEL. NEW WAVE 110S</t>
  </si>
  <si>
    <t xml:space="preserve">MOT-LG304            </t>
  </si>
  <si>
    <t>REPARACION BOMBA DE FRENO DEL. YAMAHA FZ 16</t>
  </si>
  <si>
    <t xml:space="preserve">MOT-LG220            </t>
  </si>
  <si>
    <t>REPARACION BOMBA DE FRENO YAMAHA FZ16 DELANTERA</t>
  </si>
  <si>
    <t xml:space="preserve">MOT-LG222            </t>
  </si>
  <si>
    <t>REPARACION BOMBA DE FRENO XTZ125 DELANTERA</t>
  </si>
  <si>
    <t xml:space="preserve">BOMBAS DE NAFTA      </t>
  </si>
  <si>
    <t xml:space="preserve">MOT-BNMO             </t>
  </si>
  <si>
    <t>BOMBA DE NAFTA 3 PICOS SCOOTER 125-150-250CC-OTRAS</t>
  </si>
  <si>
    <t xml:space="preserve">MOT-BNZA             </t>
  </si>
  <si>
    <t>BOMBA DE NAFTA 3 PICOS ZANELLA STYLER EXCLUSIVE-OTRAS</t>
  </si>
  <si>
    <t xml:space="preserve">MOT-BNST             </t>
  </si>
  <si>
    <t>BOMBA DE NAFTA 3 PICOS ZANELLA STYLER-OTRAS</t>
  </si>
  <si>
    <t xml:space="preserve">MOT-BNTWI            </t>
  </si>
  <si>
    <t>BOMBA DE NAFTA HONDA CB 250 NEW TWISTER</t>
  </si>
  <si>
    <t xml:space="preserve">MOT-BNFZ             </t>
  </si>
  <si>
    <t>BOMBA DE NAFTA YAMAHA FZ 2.0 FI INCLUYE FILTRO</t>
  </si>
  <si>
    <t xml:space="preserve">MOT-BNYBR            </t>
  </si>
  <si>
    <t>BOMBA DE NAFTA YAMAHA YBR 250-XTZ 250-YZF WR 250</t>
  </si>
  <si>
    <t xml:space="preserve">MOT-BN250            </t>
  </si>
  <si>
    <t>BOMBA DE NAFTA ZANELLA STYLER 250 NEW</t>
  </si>
  <si>
    <t xml:space="preserve">BUJES DE HORQUILLON  </t>
  </si>
  <si>
    <t xml:space="preserve">MOT-CB412            </t>
  </si>
  <si>
    <t>BUJE DE HORQUILLON CD 100 ( SET )</t>
  </si>
  <si>
    <t xml:space="preserve">MOT-CB414            </t>
  </si>
  <si>
    <t>BUJE DE HORQUILLON DAX 70 ( SET )</t>
  </si>
  <si>
    <t xml:space="preserve">MOT-SAM3164          </t>
  </si>
  <si>
    <t>BUJE DE HORQUILLON HONDA TITAN 150 (SET)</t>
  </si>
  <si>
    <t xml:space="preserve">MOT-9093V            </t>
  </si>
  <si>
    <t>BUJE DE HORQUILLON GILERA SMASH - BIT 24 mm ( JUEGO )</t>
  </si>
  <si>
    <t xml:space="preserve">MOT-SAM036           </t>
  </si>
  <si>
    <t xml:space="preserve">BUJE DE HORQUILLON GILERA SMASH 23 MM (SET) </t>
  </si>
  <si>
    <t xml:space="preserve">MOT-SAM2022          </t>
  </si>
  <si>
    <t>BUJE DE HORQUILLON MOT.SKUA 150 / STORM 125 diam 22 mm( JUEGO )</t>
  </si>
  <si>
    <t xml:space="preserve">MOT-CB416            </t>
  </si>
  <si>
    <t>BUJE DE HORQUILLON SUZUKI AX100 ( SET )</t>
  </si>
  <si>
    <t xml:space="preserve">MOT-BUGLH            </t>
  </si>
  <si>
    <t>BUJE DE HORQUILLON GLH 150 GAUCHA ( SET)</t>
  </si>
  <si>
    <t xml:space="preserve">CHI-HK222930         </t>
  </si>
  <si>
    <t>BUJE DE HORQUILLON TORRINGTON TWISTER</t>
  </si>
  <si>
    <t xml:space="preserve">MOT-CRY15            </t>
  </si>
  <si>
    <t>BUJE DE HORQUILLON CRYPTON ( SET )</t>
  </si>
  <si>
    <t xml:space="preserve">MOT-CBYBR2           </t>
  </si>
  <si>
    <t>BUJE DE HORQUILLON YAMAHA YBR (SET) 23 MM</t>
  </si>
  <si>
    <t xml:space="preserve">RXF-61911            </t>
  </si>
  <si>
    <t>BUJE DE HORQUILLON ZANELLA RX150 - MONDIAL RD (JUEGO)</t>
  </si>
  <si>
    <t xml:space="preserve">RX2-F1502            </t>
  </si>
  <si>
    <t>BUJE DE HORQUILLON ZANELLA RX200 / RX150 MN ( SET )</t>
  </si>
  <si>
    <t xml:space="preserve">NBH-CUSTOMT          </t>
  </si>
  <si>
    <t>BUJE HORQUILLON CUSTOM TEFLON</t>
  </si>
  <si>
    <t>BUJES DE MAZA TRASERA</t>
  </si>
  <si>
    <t xml:space="preserve">MOT-HUBBU            </t>
  </si>
  <si>
    <t>BUJES DE MAZA HONDA TITAN- RX-STORM METAL- GOMA (SETX4)</t>
  </si>
  <si>
    <t xml:space="preserve">MOT-BHYBR            </t>
  </si>
  <si>
    <t>BUJE PORTACORONA YAMAHA YBR125</t>
  </si>
  <si>
    <t>BULBOS DE FRENO Y EMBRAGUE</t>
  </si>
  <si>
    <t xml:space="preserve">MOT-SAM3200          </t>
  </si>
  <si>
    <t>BULBO DE EMBRAGUE CUADRADO UNIVERSAL</t>
  </si>
  <si>
    <t xml:space="preserve">MOT-FIC11            </t>
  </si>
  <si>
    <t>BULBO DE FRENO DELANTERO A DISCO UNIVERSAL</t>
  </si>
  <si>
    <t xml:space="preserve">MOT-FIC87            </t>
  </si>
  <si>
    <t>BULBO DE FRENO DELANTERO A ROSCA CON CABLE SMASH / OTRAS</t>
  </si>
  <si>
    <t xml:space="preserve">MOT-ZV144            </t>
  </si>
  <si>
    <t>BULBO DE FRENO DELANTERO GILERA SMASH SIN ROSCA</t>
  </si>
  <si>
    <t xml:space="preserve">MOT-FIC10            </t>
  </si>
  <si>
    <t>BULBO DE FRENO DELANTERO SMASH/MONDIAL/RD150/LD110 A DISCO</t>
  </si>
  <si>
    <t xml:space="preserve">MOT-FIC027           </t>
  </si>
  <si>
    <t>BULBO DE FRENO DELANTERO UNIVERSAL TIPO HONDA</t>
  </si>
  <si>
    <t xml:space="preserve">MOT-FIC200           </t>
  </si>
  <si>
    <t xml:space="preserve">BULBO DE FRENO DELANTERO YAMAHA FZ16 </t>
  </si>
  <si>
    <t xml:space="preserve">MOT-BULYBRDE         </t>
  </si>
  <si>
    <t>BULBO DE FRENO DELANTERO YAMAHA YBR</t>
  </si>
  <si>
    <t xml:space="preserve">MOT-ZV081            </t>
  </si>
  <si>
    <t>BULBO DE FRENO TRASERO GILERA SMASH CON RESORTE</t>
  </si>
  <si>
    <t xml:space="preserve">MOT-BULNW            </t>
  </si>
  <si>
    <t>BULBO DE FRENO TRASERO HONDA NEW WAVE 110S</t>
  </si>
  <si>
    <t xml:space="preserve">MOT-BULSTORM         </t>
  </si>
  <si>
    <t>BULBO DE FRENO TRASERO HONDA STORM</t>
  </si>
  <si>
    <t xml:space="preserve">MOT-BULTITTR         </t>
  </si>
  <si>
    <t>BULBO DE FRENO TRASERO HONDA TITAN 2000</t>
  </si>
  <si>
    <t xml:space="preserve">MOT-BUXMM            </t>
  </si>
  <si>
    <t>BULBO DE FRENO TRASERO MOTOMEL XMM 250</t>
  </si>
  <si>
    <t xml:space="preserve">MOT-SAM1017          </t>
  </si>
  <si>
    <t>BULBO DE FRENO TRASERO YAMAHA FZ16 CON RESORTE Y GANCHO</t>
  </si>
  <si>
    <t xml:space="preserve">MOT-BUXTZ            </t>
  </si>
  <si>
    <t>BULBO DE FRENO TRASERO YAMAHA XTZ CON RESORTE</t>
  </si>
  <si>
    <t xml:space="preserve">MOT-SAM084           </t>
  </si>
  <si>
    <t>BULBO DE FRENO TRASERO YAMAHA YBR125</t>
  </si>
  <si>
    <t xml:space="preserve">PEF-35310            </t>
  </si>
  <si>
    <t>BULBO DE FRENO TRASERO ZANELLA PATAGONIA EAGLE CON RESORTE</t>
  </si>
  <si>
    <t xml:space="preserve">RXE-35330            </t>
  </si>
  <si>
    <t>BULBO DE FRENO TRASERO ZANELLA RX150 CON RESORTE</t>
  </si>
  <si>
    <t xml:space="preserve">ZAP-35330            </t>
  </si>
  <si>
    <t>BULBO DE FRENO TRASERO ZANELLA SAPUCAI 125 CON RESORTE</t>
  </si>
  <si>
    <t xml:space="preserve">ZTF-35330            </t>
  </si>
  <si>
    <t>BULBO DE FRENO TRASERO ZANELLA ZTT200</t>
  </si>
  <si>
    <t xml:space="preserve">MOT-CUSJ036          </t>
  </si>
  <si>
    <t>CABLE CONEXIÓN BULBO FRENO DEL. CUADRADO RX/CUSTOM/STORM/TITAN</t>
  </si>
  <si>
    <t xml:space="preserve">PEF-46410            </t>
  </si>
  <si>
    <t>CABLE DE BULBO DELANTERO PATAGONIA EAGLE / CG / RX150</t>
  </si>
  <si>
    <t xml:space="preserve">BUJÍAS DE MOTO "NSP" </t>
  </si>
  <si>
    <t xml:space="preserve">BUJ-CR8E             </t>
  </si>
  <si>
    <t>FL 4309</t>
  </si>
  <si>
    <t>BUJIA NSP BENELLI TNT25/300/302/502/600/MT03/SUZUKI GN/EN</t>
  </si>
  <si>
    <t xml:space="preserve">BUJ-C7HSA            </t>
  </si>
  <si>
    <t xml:space="preserve">BUJIA NSP C7HSA (A7TC) SMASH/YBR/XTZ125 10 mm </t>
  </si>
  <si>
    <t xml:space="preserve">BUJ-CPR7EA9          </t>
  </si>
  <si>
    <t>BUJIA NSP CB125F NEW TWISTER / HONDA PCX125/150</t>
  </si>
  <si>
    <t xml:space="preserve">BUJ-CR6HSA           </t>
  </si>
  <si>
    <t>BUJIA NSP CR6HSA YAMAHA YBR 125-NEW CRYPTON T110</t>
  </si>
  <si>
    <t xml:space="preserve">BUJ-CR7HSA           </t>
  </si>
  <si>
    <t>BUJIA NSP CR7HSA CON RESISTOR SMASH - YBR - XTZ125</t>
  </si>
  <si>
    <t xml:space="preserve">BUJ-DPR8EA9          </t>
  </si>
  <si>
    <t>BUJIA NSP DPR8EA9 CON RESISTOR CG 150 S2/ ZANELLA ZR/ OTRAS 12MM</t>
  </si>
  <si>
    <t xml:space="preserve">BUJ-CPR6E            </t>
  </si>
  <si>
    <t>BUJIA NSP HONDA NEW WAVE 110S</t>
  </si>
  <si>
    <t xml:space="preserve">BUJ-CPR6EA9S         </t>
  </si>
  <si>
    <t>BUJIA NSP HONDA NEW WAVE 110S 2017-2020</t>
  </si>
  <si>
    <t xml:space="preserve">BUJ-LAKAR8A          </t>
  </si>
  <si>
    <t>BUJIA NSP LKAR8A-9  BAJAJ NS AS 200 / DOMINAR 400 / DUKE 200-390</t>
  </si>
  <si>
    <t xml:space="preserve">BUJ-LMAR7H           </t>
  </si>
  <si>
    <t>BUJIA NSP LMAR7H-9DS CB250 NEW TWISTER/ MT03 / MT07 / CRF250</t>
  </si>
  <si>
    <t xml:space="preserve">BUJ-D8EA             </t>
  </si>
  <si>
    <t>BUJIA NSP MOTO  D 8 EA CG/RX/STORM/OTRAS 12MM</t>
  </si>
  <si>
    <t xml:space="preserve">BUJ-CR9EH9           </t>
  </si>
  <si>
    <t>BUJIA NSP MOTO CR9EH9 HONDA CBX250 TWISTER /XR250 TORNADO</t>
  </si>
  <si>
    <t xml:space="preserve">BUJ-D8HA             </t>
  </si>
  <si>
    <t>BUJIA NSP MOTO D8HA 12MM ROSCA CORTA (SALVA ROSCA 110CC)</t>
  </si>
  <si>
    <t xml:space="preserve">BUJ-MR7C9N           </t>
  </si>
  <si>
    <t>BUJIA NSP MR7C9N CON RESISTOR HONDA NAVI NVA 110</t>
  </si>
  <si>
    <t xml:space="preserve">BUJ-CPR6EA9          </t>
  </si>
  <si>
    <t>BUJIA NSP NEW WAVE 110S / NEW TWISTER 125F / ROUSER 150 / BIZ 125</t>
  </si>
  <si>
    <t xml:space="preserve">BUJ-CPR8EA9          </t>
  </si>
  <si>
    <t>BUJIA NSP ROUSER 220 / CG150 / FZ16 10 MM LARGA CON RESISTOR</t>
  </si>
  <si>
    <t xml:space="preserve">BUJ-CR9E             </t>
  </si>
  <si>
    <t>BUJIA NSP TWISTER - TORNADO SIN TOPE DE ROSCA</t>
  </si>
  <si>
    <t xml:space="preserve">BUJ-W8BC             </t>
  </si>
  <si>
    <t>BUJIA NSP W 8 BC ( BP 5 HS ) ROSCA CORTA CICLO 14MM</t>
  </si>
  <si>
    <t xml:space="preserve">BUJ-W8BC4            </t>
  </si>
  <si>
    <t>BUJIA NSP W 8 BC (4) ( BP 5 HS ) ROSCA CORTA 4 ELECTRODOS</t>
  </si>
  <si>
    <t xml:space="preserve">BUJ-W8DC             </t>
  </si>
  <si>
    <t>BUJIA NSP W 8 DC ( BP 5 ES ) ROSCA LARGA</t>
  </si>
  <si>
    <t xml:space="preserve">MOT-TOOL22           </t>
  </si>
  <si>
    <t>CHISPOMETRO DE BUJIA CON LUZ INDICADORA</t>
  </si>
  <si>
    <t xml:space="preserve">MOT-TOOL11           </t>
  </si>
  <si>
    <t>SACA BUJIA CON MANIJA 10/12MM C7HSA-D8EA-OTRAS</t>
  </si>
  <si>
    <t xml:space="preserve">MOT-TOOL21           </t>
  </si>
  <si>
    <t>TESTER CABLE DE BUJIA CON LUZ INDICADORA</t>
  </si>
  <si>
    <t>BUJÍAS DE APLICACIONES VARIAS "NSP"</t>
  </si>
  <si>
    <t xml:space="preserve">BUJ-WS5F             </t>
  </si>
  <si>
    <t>BUJIA MOTOSIERRA WS 5 F ROSCA CORTA ( CJ7Y)</t>
  </si>
  <si>
    <t xml:space="preserve">BUJ-WS7F             </t>
  </si>
  <si>
    <t>FLYER</t>
  </si>
  <si>
    <t>BUJIA MOTOSIERRA WS 7 F ROSCA CORTA ( CJ7Y)</t>
  </si>
  <si>
    <t xml:space="preserve">BUJ-W7EP             </t>
  </si>
  <si>
    <t>BUJIA NSP W 7 EP ( B 6 S ) MOTORES CONTINENTAL</t>
  </si>
  <si>
    <t xml:space="preserve">BURROS DE ARRANQUE   </t>
  </si>
  <si>
    <t xml:space="preserve">MOT-BUBJ135          </t>
  </si>
  <si>
    <t>FL 4343</t>
  </si>
  <si>
    <t>BURRO DE ARRANQUE BAJAJ 135</t>
  </si>
  <si>
    <t xml:space="preserve">MOT-M12400220        </t>
  </si>
  <si>
    <t>BURRO DE ARRANQUE BAJAJ PULSAR 200</t>
  </si>
  <si>
    <t xml:space="preserve">MOT-BU80             </t>
  </si>
  <si>
    <t>BURRO DE ARRANQUE CORVEN EXPERT 80</t>
  </si>
  <si>
    <t xml:space="preserve">MOT-ZV057            </t>
  </si>
  <si>
    <t>BURRO DE ARRANQUE GILERA SMASH / ZB110 / SEXY</t>
  </si>
  <si>
    <t xml:space="preserve">MOT-BUSUPER          </t>
  </si>
  <si>
    <t>BURRO DE ARRANQUE GILERA SUPER 125 /STRATO EURO 150-VX 150-ELITE 2005/2014</t>
  </si>
  <si>
    <t xml:space="preserve">MOT-GMST24           </t>
  </si>
  <si>
    <t>BURRO DE ARRANQUE HONDA BIZ125</t>
  </si>
  <si>
    <t xml:space="preserve">MOT-BUDAX            </t>
  </si>
  <si>
    <t>BURRO DE ARRANQUE HONDA DAX</t>
  </si>
  <si>
    <t xml:space="preserve">MOT-NAV31            </t>
  </si>
  <si>
    <t>BURRO DE ARRANQUE HONDA NAVI NVA 110</t>
  </si>
  <si>
    <t xml:space="preserve">MOT-BUNWA            </t>
  </si>
  <si>
    <t>BURRO DE ARRANQUE HONDA NEW WAVE</t>
  </si>
  <si>
    <t xml:space="preserve">MOT-JSTE1101         </t>
  </si>
  <si>
    <t>BURRO DE ARRANQUE HONDA STORM 9 ESTRIAS</t>
  </si>
  <si>
    <t xml:space="preserve">MOT-SAM2092          </t>
  </si>
  <si>
    <t>BURRO DE ARRANQUE HONDA TITAN 150 9 ESTRIAS</t>
  </si>
  <si>
    <t xml:space="preserve">MOT-BUTOR            </t>
  </si>
  <si>
    <t>BURRO DE ARRANQUE HONDA XR 250 TORNADO / CBX 250 / TWISTER</t>
  </si>
  <si>
    <t xml:space="preserve">MOT-BUHD             </t>
  </si>
  <si>
    <t>BURRO DE ARRANQUE MONDIAL HD 254 24 ESTRIAS 13 DIENTES</t>
  </si>
  <si>
    <t xml:space="preserve">MOT-CG15J048         </t>
  </si>
  <si>
    <t>BURRO DE ARRANQUE MOTOMEL CG150 / RX / RD / PATAGONIA / SKUA 150</t>
  </si>
  <si>
    <t xml:space="preserve">MOT-BUMOT            </t>
  </si>
  <si>
    <t>BURRO DE ARRANQUE MOTOMEL MOTARD 200 11 ESTRIAS</t>
  </si>
  <si>
    <t xml:space="preserve">MOT-BUGIX            </t>
  </si>
  <si>
    <t>BURRO DE ARRANQUE SUZUKI GIXXER 150</t>
  </si>
  <si>
    <t xml:space="preserve">MOT-BUGN             </t>
  </si>
  <si>
    <t>BURRO DE ARRANQUE SUZUKI GN-EN125 ( 9 DIENTES)</t>
  </si>
  <si>
    <t xml:space="preserve">MOT-SAM2088          </t>
  </si>
  <si>
    <t>BURRO DE ARRANQUE YAMAHA FZ16</t>
  </si>
  <si>
    <t xml:space="preserve">MOT-BUFZ             </t>
  </si>
  <si>
    <t>BURRO DE ARRANQUE YAMAHA FZ16 2.0 (2012 - 2015) / SZ 150</t>
  </si>
  <si>
    <t xml:space="preserve">MOT-BUNCRY           </t>
  </si>
  <si>
    <t>BURRO DE ARRANQUE YAMAHA NEW CRYPTON</t>
  </si>
  <si>
    <t xml:space="preserve">MOT-BUNYBR           </t>
  </si>
  <si>
    <t>BURRO DE ARRANQUE YAMAHA NEW YBR 125</t>
  </si>
  <si>
    <t xml:space="preserve">MOT-M018015          </t>
  </si>
  <si>
    <t>BURRO DE ARRANQUE YAMAHA YBR125</t>
  </si>
  <si>
    <t xml:space="preserve">MOT-ERCRY            </t>
  </si>
  <si>
    <t>ENGRANAJE DOBLE BURRO DE ARRANQUE CRYPTON/NEW CRYPTON</t>
  </si>
  <si>
    <t xml:space="preserve">MOT-NWSHA            </t>
  </si>
  <si>
    <t>ENGRANAJE REDUCTOR BURRO DOBLE NEW WAVE ARR. C/EJE</t>
  </si>
  <si>
    <t xml:space="preserve">SK2-28231            </t>
  </si>
  <si>
    <t>ENGRANAJE REDUCTOR BURRO DOBLE SKUA 250 (CHICO) CON EJE</t>
  </si>
  <si>
    <t xml:space="preserve">SK2-28230            </t>
  </si>
  <si>
    <t>ENGRANAJE REDUCTOR BURRO DOBLE SKUA 250 (GR) CON EJE</t>
  </si>
  <si>
    <t xml:space="preserve">MOT-PIRERX           </t>
  </si>
  <si>
    <t>ENGRANAJE REDUCTOR BURRO DOBLE ZANELLA RX150 CHICO</t>
  </si>
  <si>
    <t xml:space="preserve">MOT-PINZB            </t>
  </si>
  <si>
    <t xml:space="preserve">PIÑON BURRO DE ARRANQUE ZB110 GILERA SMASH </t>
  </si>
  <si>
    <t xml:space="preserve">CABALLETES           </t>
  </si>
  <si>
    <t xml:space="preserve">MOT-CAB135           </t>
  </si>
  <si>
    <t>CABALLETE BAJAJ 135LS</t>
  </si>
  <si>
    <t xml:space="preserve">MOT-CAB200           </t>
  </si>
  <si>
    <t>CABALLETE BAJAJ 200NS</t>
  </si>
  <si>
    <t xml:space="preserve">MOT-ZV031            </t>
  </si>
  <si>
    <t xml:space="preserve">CABALLETE GILERA SMASH / MOTOMEL BIT </t>
  </si>
  <si>
    <t xml:space="preserve">D7F-42100            </t>
  </si>
  <si>
    <t>CABALLETE HONDA DAX 70 / 110 / MAX / DAY</t>
  </si>
  <si>
    <t xml:space="preserve">MOT-TIT005           </t>
  </si>
  <si>
    <t>CABALLETE HONDA TITAN 150</t>
  </si>
  <si>
    <t xml:space="preserve">MOT-PI015            </t>
  </si>
  <si>
    <t>CABALLETE HONDA WAVE</t>
  </si>
  <si>
    <t xml:space="preserve">MOT-CUSJ017          </t>
  </si>
  <si>
    <t>CABALLETE MOTOMEL CUSTOM 150</t>
  </si>
  <si>
    <t xml:space="preserve">MOT-M066009          </t>
  </si>
  <si>
    <t>CABALLETE SUZUKI AX100</t>
  </si>
  <si>
    <t xml:space="preserve">MOT-CABCRY           </t>
  </si>
  <si>
    <t>CABALLETE YAMAHA CRYPTON</t>
  </si>
  <si>
    <t xml:space="preserve">MOT-CABFZ            </t>
  </si>
  <si>
    <t>CABALLETE YAMAHA FZ 16</t>
  </si>
  <si>
    <t xml:space="preserve">MOT-CABNCRY          </t>
  </si>
  <si>
    <t>CABALLETE YAMAHA NEW CRYPTON T110</t>
  </si>
  <si>
    <t xml:space="preserve">MOT-SAM3196          </t>
  </si>
  <si>
    <t>CABALLETE YAMAHA YBR125</t>
  </si>
  <si>
    <t xml:space="preserve">RXF-42110            </t>
  </si>
  <si>
    <t>CABALLETE ZANELLA RX150 - MONDIAL RD</t>
  </si>
  <si>
    <t xml:space="preserve">MOT-571SX            </t>
  </si>
  <si>
    <t>CABALLETE ZANELLA SEXY 110</t>
  </si>
  <si>
    <t xml:space="preserve">MOT-CRY21            </t>
  </si>
  <si>
    <t>RESORTE Y SOPORTE DE CABALLETE YAMAHA CRYPTON</t>
  </si>
  <si>
    <t xml:space="preserve">Z1F-42914            </t>
  </si>
  <si>
    <t>SOPORTE CABALLETE GILERA SMASH / ZB110</t>
  </si>
  <si>
    <t xml:space="preserve">ZAP-42118            </t>
  </si>
  <si>
    <t>SOPORTE CABALLETE ZANELLA SAPUCAI 125</t>
  </si>
  <si>
    <t xml:space="preserve">MOT-ZV252            </t>
  </si>
  <si>
    <t>SOPORTE DE CABALLETE HONDA WAVE</t>
  </si>
  <si>
    <t xml:space="preserve">NCB-DAX              </t>
  </si>
  <si>
    <t>CABALLETE HONDA DAX</t>
  </si>
  <si>
    <t xml:space="preserve">NCB-BUSI             </t>
  </si>
  <si>
    <t>CABALLETE ZANELLA BUSINESS</t>
  </si>
  <si>
    <t xml:space="preserve">CABEZAS DE CILINDRO  </t>
  </si>
  <si>
    <t xml:space="preserve">Z3E-14150            </t>
  </si>
  <si>
    <t>BRAZO DESCOMPRESOR ZANELLA ZB110 MOTOR 3 VALVULAS</t>
  </si>
  <si>
    <t xml:space="preserve">MOT-CILBIZ           </t>
  </si>
  <si>
    <t>CABEZA DE CIL. HONDA BIZ 28 DIENTES 2 AGUJEROS COMPLETA</t>
  </si>
  <si>
    <t xml:space="preserve">D7E-12210            </t>
  </si>
  <si>
    <t>CABEZA DE CIL. HONDA DAX 70/110  SMASH CON GUIAS DE VALV.SOLA</t>
  </si>
  <si>
    <t xml:space="preserve">MOT-PI038            </t>
  </si>
  <si>
    <t>CABEZA DE CIL. HONDA WAVE SOLA</t>
  </si>
  <si>
    <t xml:space="preserve">Z1E-12210            </t>
  </si>
  <si>
    <t>CABEZA DE CIL. ZANELLA ZB110 / GILERA SMASH SOLA</t>
  </si>
  <si>
    <t xml:space="preserve">ZTE-12210            </t>
  </si>
  <si>
    <t>CABEZA DE CIL. ZANELLA ZTT200 SOLA</t>
  </si>
  <si>
    <t xml:space="preserve">Z3E-12210            </t>
  </si>
  <si>
    <t>CABEZA DE CIL. ZB110 MOTOR 3 VALVULAS C/GUIAS DE VALVULA SOLA</t>
  </si>
  <si>
    <t xml:space="preserve">MOT-TAPCILRX         </t>
  </si>
  <si>
    <t>CABEZA DE CILINDRO ZANELLA RX 150 COMPLETA</t>
  </si>
  <si>
    <t xml:space="preserve">MOT-TAPCILTIT        </t>
  </si>
  <si>
    <t>CABEZA DE CILINDRO HONDA TITAN 150 SOLA CON GUIAS DE VALVULA</t>
  </si>
  <si>
    <t xml:space="preserve">MOT-CILSMA           </t>
  </si>
  <si>
    <t>CABEZA DE CILINDRO GILERA SMASH COMPLETA (CORONA 32 DIENTES 3 AGUJEROS)</t>
  </si>
  <si>
    <t xml:space="preserve">MOT-CIL110           </t>
  </si>
  <si>
    <t>CABEZA DE CILINDRO GILERA SMASH SOLA CON GUIAS DE VALVULA</t>
  </si>
  <si>
    <t xml:space="preserve">MOT-CILRX            </t>
  </si>
  <si>
    <t>CABEZA DE CILINDRO ZANELLA RX 150 SOLA CON GUIAS DE VALVULA</t>
  </si>
  <si>
    <t xml:space="preserve">CABLES DE ACELERADOR </t>
  </si>
  <si>
    <t xml:space="preserve">MOT-BJ135059         </t>
  </si>
  <si>
    <t>FL 4326</t>
  </si>
  <si>
    <t>CABLE DE ACELERADOR BAJAJ 135 LS</t>
  </si>
  <si>
    <t xml:space="preserve">MOT-CACEL400         </t>
  </si>
  <si>
    <t>CABLE DE ACELERADOR BAJAJ DOMINAR 250-400-400 UG</t>
  </si>
  <si>
    <t xml:space="preserve">MOT-CACEL160         </t>
  </si>
  <si>
    <t>CABLE DE ACELERADOR BAJAJ NS 150-160</t>
  </si>
  <si>
    <t xml:space="preserve">MOT-CACELNS200       </t>
  </si>
  <si>
    <t>CABLE DE ACELERADOR BAJAJ NS 200</t>
  </si>
  <si>
    <t xml:space="preserve">MOT-SAM2038          </t>
  </si>
  <si>
    <t>CABLE DE ACELERADOR BAJAJ PULSAR 200</t>
  </si>
  <si>
    <t xml:space="preserve">MOT-SAM2032          </t>
  </si>
  <si>
    <t>CABLE DE ACELERADOR BAJAJ PULSAR 220</t>
  </si>
  <si>
    <t xml:space="preserve">MOT-CACEL135         </t>
  </si>
  <si>
    <t>CABLE DE ACELERADOR BAJAJ ROUSER 135LS-220</t>
  </si>
  <si>
    <t xml:space="preserve">BEN-100014           </t>
  </si>
  <si>
    <t>CABLE DE ACELERADOR BENELLI BN600-TNT300/302-TNT 25 (2PCS)</t>
  </si>
  <si>
    <t xml:space="preserve">MOT-CACEL2           </t>
  </si>
  <si>
    <t>CABLE DE ACELERADOR CICLOMOTOR</t>
  </si>
  <si>
    <t xml:space="preserve">MOT-CACEL35          </t>
  </si>
  <si>
    <t>CABLE DE ACELERADOR GILERA SMASH / HONDA C100 BIZ</t>
  </si>
  <si>
    <t xml:space="preserve">MOT-CACEL95          </t>
  </si>
  <si>
    <t>CABLE DE ACELERADOR GILERA SMASH PARA CARBURADOR CG CON BOMBA</t>
  </si>
  <si>
    <t xml:space="preserve">MOT-CACEL04501       </t>
  </si>
  <si>
    <t>CABLE DE ACELERADOR HONDA  XR 250 TORNADO</t>
  </si>
  <si>
    <t xml:space="preserve">MOT-CACEL04601       </t>
  </si>
  <si>
    <t>CABLE DE ACELERADOR HONDA  XR 250 TORNADO (RETORNO)</t>
  </si>
  <si>
    <t xml:space="preserve">XR1-17910            </t>
  </si>
  <si>
    <t>CABLE DE ACELERADOR HONDA  XR125L</t>
  </si>
  <si>
    <t xml:space="preserve">BIZ-ACEL             </t>
  </si>
  <si>
    <t>CABLE DE ACELERADOR HONDA BIZ125</t>
  </si>
  <si>
    <t xml:space="preserve">MOT-CACEL190         </t>
  </si>
  <si>
    <t>CABLE DE ACELERADOR HONDA CB190 (SET)X2 (ACEL. Y RETORNO)</t>
  </si>
  <si>
    <t xml:space="preserve">MOT-SAM2034          </t>
  </si>
  <si>
    <t>CABLE DE ACELERADOR HONDA CBX 250 (A)</t>
  </si>
  <si>
    <t xml:space="preserve">MOT-SAM2035          </t>
  </si>
  <si>
    <t>CABLE DE ACELERADOR HONDA CBX 250 (B)</t>
  </si>
  <si>
    <t xml:space="preserve">MOT-CACEL9           </t>
  </si>
  <si>
    <t>CABLE DE ACELERADOR HONDA CG150 TITAN</t>
  </si>
  <si>
    <t xml:space="preserve">MOT-CACEL201         </t>
  </si>
  <si>
    <t>CABLE DE ACELERADOR HONDA GLH 150 GAUCHA</t>
  </si>
  <si>
    <t xml:space="preserve">MOT-CACEL200         </t>
  </si>
  <si>
    <t>CABLE DE ACELERADOR RETORNO HONDA GLH 150 GAUCHA</t>
  </si>
  <si>
    <t xml:space="preserve">MOT-NAV01            </t>
  </si>
  <si>
    <t>CABLE DE ACELERADOR HONDA NAVI NVA 110</t>
  </si>
  <si>
    <t xml:space="preserve">MOT-CACEL15          </t>
  </si>
  <si>
    <t xml:space="preserve">MOT-CACEL33          </t>
  </si>
  <si>
    <t xml:space="preserve">CABLE DE ACELERADOR HONDA WAVE </t>
  </si>
  <si>
    <t xml:space="preserve">MOT-CACEL07501       </t>
  </si>
  <si>
    <t>CABLE DE ACELERADOR MOT.SKUA 150-200 HONDA NXR125 BROSS</t>
  </si>
  <si>
    <t xml:space="preserve">MOT-CUSJ070          </t>
  </si>
  <si>
    <t>CABLE DE ACELERADOR MOTOMEL CUSTOM 150</t>
  </si>
  <si>
    <t xml:space="preserve">MOT-SAM2027          </t>
  </si>
  <si>
    <t>CABLE DE ACELERADOR MOTOMEL DAKAR 200</t>
  </si>
  <si>
    <t xml:space="preserve">MOT-SAM2026          </t>
  </si>
  <si>
    <t>CABLE DE ACELERADOR MOTOMEL DAKAR 200 (CORTINA)</t>
  </si>
  <si>
    <t xml:space="preserve">MOT-MAJ014           </t>
  </si>
  <si>
    <t>CABLE DE ACELERADOR MOTOMEL DAX 110 DAY 110, MAX 110</t>
  </si>
  <si>
    <t xml:space="preserve">MOT-SK029            </t>
  </si>
  <si>
    <t>CABLE DE ACELERADOR MOTOMEL SKUA 150</t>
  </si>
  <si>
    <t xml:space="preserve">SK2-17920            </t>
  </si>
  <si>
    <t>CABLE DE ACELERADOR MOTOMEL SKUA 250</t>
  </si>
  <si>
    <t xml:space="preserve">MOT-SAM2033          </t>
  </si>
  <si>
    <t>CABLE DE ACELERADOR MOTOMEL VX 150</t>
  </si>
  <si>
    <t xml:space="preserve">XMM-17920            </t>
  </si>
  <si>
    <t>CABLE DE ACELERADOR MOTOMEL XMM 250</t>
  </si>
  <si>
    <t xml:space="preserve">MOT-CACEL27          </t>
  </si>
  <si>
    <t>CABLE DE ACELERADOR SUZUKI AX100</t>
  </si>
  <si>
    <t xml:space="preserve">MOT-CACEL25          </t>
  </si>
  <si>
    <t>CABLE DE ACELERADOR UNIVERSAL</t>
  </si>
  <si>
    <t xml:space="preserve">MOT-CACEL02501       </t>
  </si>
  <si>
    <t>CABLE DE ACELERADOR Y RETORNO (SET)</t>
  </si>
  <si>
    <t xml:space="preserve">MOT-CACEL29          </t>
  </si>
  <si>
    <t>CABLE DE ACELERADOR YAMAHA CRYPTON</t>
  </si>
  <si>
    <t xml:space="preserve">MOT-CACEL100         </t>
  </si>
  <si>
    <t>CABLE DE ACELERADOR YAMAHA FZ16 SIN RETORNO</t>
  </si>
  <si>
    <t xml:space="preserve">MOT-NCRY2815         </t>
  </si>
  <si>
    <t>CABLE DE ACELERADOR YAMAHA NEW CRYPTON</t>
  </si>
  <si>
    <t xml:space="preserve">MOT-CACEL20501       </t>
  </si>
  <si>
    <t>CABLE DE ACELERADOR YAMAHA XTZ 125 2008/2009</t>
  </si>
  <si>
    <t xml:space="preserve">MOT-CACEL34          </t>
  </si>
  <si>
    <t xml:space="preserve">CABLE DE ACELERADOR YAMAHA YBR125 </t>
  </si>
  <si>
    <t xml:space="preserve">MOT-SAM2036          </t>
  </si>
  <si>
    <t>CABLE DE ACELERADOR YAMAHA YBR125 CHINO</t>
  </si>
  <si>
    <t xml:space="preserve">MOT-CACEL32          </t>
  </si>
  <si>
    <t>CABLE DE ACELERADOR ZANELLA RX150  CON BOMBA</t>
  </si>
  <si>
    <t xml:space="preserve">RX2-F0214            </t>
  </si>
  <si>
    <t>CABLE DE ACELERADOR ZANELLA RX200 - RX150 M/N CON BOMBA</t>
  </si>
  <si>
    <t xml:space="preserve">ZTF-46300            </t>
  </si>
  <si>
    <t>CABLE DE ACELERADOR ZANELLA ZTT200</t>
  </si>
  <si>
    <t xml:space="preserve">CABLES DE CEBADOR    </t>
  </si>
  <si>
    <t xml:space="preserve">MOT-CACEB2           </t>
  </si>
  <si>
    <t xml:space="preserve">CABLE DE CEBADOR GILERA SMASH </t>
  </si>
  <si>
    <t xml:space="preserve">BIZ-CEB              </t>
  </si>
  <si>
    <t>CABLE DE CEBADOR HONDA BIZ125</t>
  </si>
  <si>
    <t xml:space="preserve">MOT-NAV02            </t>
  </si>
  <si>
    <t>CABLE DE CEBADOR HONDA NAVI NVA 110</t>
  </si>
  <si>
    <t xml:space="preserve">MOT-CACEB3           </t>
  </si>
  <si>
    <t>CABLE DE CEBADOR HONDA WAVE</t>
  </si>
  <si>
    <t xml:space="preserve">MOT-CUSJ071          </t>
  </si>
  <si>
    <t>CABLE DE CEBADOR MOTOMEL MOTOMEL CUSTOM 150</t>
  </si>
  <si>
    <t xml:space="preserve">XMM-17950            </t>
  </si>
  <si>
    <t>CABLE DE CEBADOR MOTOMEL MOTOMEL XMM 250</t>
  </si>
  <si>
    <t xml:space="preserve">MOT-SAM2039          </t>
  </si>
  <si>
    <t>CABLE DE CEBADOR SUZUKI AX100</t>
  </si>
  <si>
    <t xml:space="preserve">MOT-CACEB1           </t>
  </si>
  <si>
    <t>CABLE DE CEBADOR YAMAHA CRYPTON</t>
  </si>
  <si>
    <t xml:space="preserve">MOT-SAM2040          </t>
  </si>
  <si>
    <t>CABLE DE CEBADOR YAMAHA FZ 16</t>
  </si>
  <si>
    <t xml:space="preserve">RXF-46350            </t>
  </si>
  <si>
    <t>CABLE DE CEBADOR ZANELLA RX150</t>
  </si>
  <si>
    <t xml:space="preserve">RX2-F0213            </t>
  </si>
  <si>
    <t>CABLE DE CEBADOR ZANELLA RX200 - RX150 M/N</t>
  </si>
  <si>
    <t xml:space="preserve">MOT-CACEB200         </t>
  </si>
  <si>
    <t>CABLE REGULADOR RALENTI BAJAJ NS 200</t>
  </si>
  <si>
    <t xml:space="preserve">CABLES DE EMBRAGUE   </t>
  </si>
  <si>
    <t xml:space="preserve">MOT-CEMBR160         </t>
  </si>
  <si>
    <t>CABLE DE EMBRAGUE BAJAJ NS 150-160</t>
  </si>
  <si>
    <t xml:space="preserve">BEN-100015           </t>
  </si>
  <si>
    <t>CABLE DE EMBRAGUE BENELLI TNT 25</t>
  </si>
  <si>
    <t xml:space="preserve">BEN-100016           </t>
  </si>
  <si>
    <t>CABLE DE EMBRAGUE BENELLI TNT 300-302</t>
  </si>
  <si>
    <t xml:space="preserve">MOT-CEMBR190         </t>
  </si>
  <si>
    <t>CABLE DE EMBRAGUE HONDA CB190</t>
  </si>
  <si>
    <t xml:space="preserve">MOT-CEMBR02401       </t>
  </si>
  <si>
    <t>CABLE DE EMBRAGUE HONDA CBX 250 TWISTER</t>
  </si>
  <si>
    <t xml:space="preserve">MOT-CEMBR7           </t>
  </si>
  <si>
    <t>CABLE DE EMBRAGUE HONDA CG150 TITAN</t>
  </si>
  <si>
    <t xml:space="preserve">MOT-CEMBR08501       </t>
  </si>
  <si>
    <t>CABLE DE EMBRAGUE HONDA NEW TITAN 150 / GLH 150 GAUCHA</t>
  </si>
  <si>
    <t xml:space="preserve">MOT-CEMBR07501       </t>
  </si>
  <si>
    <t>CABLE DE EMBRAGUE HONDA NXR 125 BROSS MOT.SKUA 150/200</t>
  </si>
  <si>
    <t xml:space="preserve">MOT-CEMBR27          </t>
  </si>
  <si>
    <t>CABLE DE EMBRAGUE HONDA STORM</t>
  </si>
  <si>
    <t xml:space="preserve">MOT-CEMBR9           </t>
  </si>
  <si>
    <t>CABLE DE EMBRAGUE HONDA TITAN 2000</t>
  </si>
  <si>
    <t xml:space="preserve">MOT-CEMBR04501       </t>
  </si>
  <si>
    <t xml:space="preserve">CABLE DE EMBRAGUE HONDA XR 250 TORNADO </t>
  </si>
  <si>
    <t xml:space="preserve">XR1-22870            </t>
  </si>
  <si>
    <t>CABLE DE EMBRAGUE HONDA XR125L</t>
  </si>
  <si>
    <t xml:space="preserve">MOT-SAM2028          </t>
  </si>
  <si>
    <t>CABLE DE EMBRAGUE MOTOMEL DAKAR 200</t>
  </si>
  <si>
    <t xml:space="preserve">MOT-SK028            </t>
  </si>
  <si>
    <t>CABLE DE EMBRAGUE MOTOMEL SKUA 150</t>
  </si>
  <si>
    <t xml:space="preserve">MOT-CEMBR20          </t>
  </si>
  <si>
    <t>CABLE DE EMBRAGUE SUZUKI AX100</t>
  </si>
  <si>
    <t xml:space="preserve">MOT-CEMBR3           </t>
  </si>
  <si>
    <t>CABLE DE EMBRAGUE UNIVERSAL CHICO</t>
  </si>
  <si>
    <t xml:space="preserve">MOT-CEMBR5           </t>
  </si>
  <si>
    <t>CABLE DE EMBRAGUE UNIVERSAL GRANDE</t>
  </si>
  <si>
    <t xml:space="preserve">MOT-CEMBR100         </t>
  </si>
  <si>
    <t>CABLE DE EMBRAGUE YAMAHA FZ16</t>
  </si>
  <si>
    <t xml:space="preserve">MOT-CEMBR200         </t>
  </si>
  <si>
    <t>CABLE DE EMBRAGUE YAMAHA FZ16 FI 2.0</t>
  </si>
  <si>
    <t xml:space="preserve">MOT-CEMBR20501       </t>
  </si>
  <si>
    <t>CABLE DE EMBRAGUE YAMAHA XTZ 125</t>
  </si>
  <si>
    <t xml:space="preserve">MOT-CEMBR26          </t>
  </si>
  <si>
    <t>CABLE DE EMBRAGUE YAMAHA YBR125 2000</t>
  </si>
  <si>
    <t xml:space="preserve">MOT-CEMBR28          </t>
  </si>
  <si>
    <t>CABLE DE EMBRAGUE ZANELLA RX150</t>
  </si>
  <si>
    <t xml:space="preserve">RX2-F0211            </t>
  </si>
  <si>
    <t>CABLE DE EMBRAGUE ZANELLA RX200 / RX150 MN</t>
  </si>
  <si>
    <t xml:space="preserve">ZTF-46200            </t>
  </si>
  <si>
    <t>CABLE DE EMBRAGUE ZANELLA ZTT200</t>
  </si>
  <si>
    <t xml:space="preserve">MOT-135058           </t>
  </si>
  <si>
    <t>CABLE EMBRAGUE BAJAJ 135</t>
  </si>
  <si>
    <t>CABLES DE FRENO DELANTERO</t>
  </si>
  <si>
    <t xml:space="preserve">MOT-NAV111           </t>
  </si>
  <si>
    <t>CABLE  ACCIONADOR FRENO COMBINADO HONDA NAVI NVA 110 (40CMS)</t>
  </si>
  <si>
    <t xml:space="preserve">MOT-CAFRE12          </t>
  </si>
  <si>
    <t>CABLE DE FRENO DELANTERO GILERA SMASH</t>
  </si>
  <si>
    <t xml:space="preserve">BIZ-CAFRE            </t>
  </si>
  <si>
    <t>CABLE DE FRENO DELANTERO HONDA BIZ125</t>
  </si>
  <si>
    <t xml:space="preserve">MOT-CAFRE1           </t>
  </si>
  <si>
    <t>CABLE DE FRENO DELANTERO HONDA C100 BIZ</t>
  </si>
  <si>
    <t xml:space="preserve">MOT-CAFRE17          </t>
  </si>
  <si>
    <t>CABLE DE FRENO DELANTERO HONDA CG150 TITAN</t>
  </si>
  <si>
    <t xml:space="preserve">MOT-CAFRE6           </t>
  </si>
  <si>
    <t>CABLE DE FRENO DELANTERO HONDA DAX 70</t>
  </si>
  <si>
    <t xml:space="preserve">MOT-CAFRE7           </t>
  </si>
  <si>
    <t>CABLE DE FRENO DELANTERO HONDA ELITE 80</t>
  </si>
  <si>
    <t xml:space="preserve">MOT-NAV106           </t>
  </si>
  <si>
    <t>CABLE DE FRENO DELANTERO HONDA NAVI NVA 110 DERECHO</t>
  </si>
  <si>
    <t xml:space="preserve">MOT-NAV110           </t>
  </si>
  <si>
    <t>CABLE DE FRENO DELANTERO HONDA NAVI NVA 110 IZQUIERDO</t>
  </si>
  <si>
    <t xml:space="preserve">MOT-CAFRE34          </t>
  </si>
  <si>
    <t>CABLE DE FRENO DELANTERO HONDA STORM</t>
  </si>
  <si>
    <t xml:space="preserve">MOT-CAFRE19          </t>
  </si>
  <si>
    <t>CABLE DE FRENO DELANTERO HONDA TITAN</t>
  </si>
  <si>
    <t xml:space="preserve">MOT-CAFRE3           </t>
  </si>
  <si>
    <t>CABLE DE FRENO DELANTERO HONDA TITAN 99</t>
  </si>
  <si>
    <t xml:space="preserve">MOT-CAFRE13          </t>
  </si>
  <si>
    <t>CABLE DE FRENO DELANTERO HONDA TITAN KS</t>
  </si>
  <si>
    <t xml:space="preserve">MOT-CAFRE33          </t>
  </si>
  <si>
    <t xml:space="preserve">CABLE DE FRENO DELANTERO HONDA WAVE </t>
  </si>
  <si>
    <t xml:space="preserve">MOT-MAJ015           </t>
  </si>
  <si>
    <t>CABLE DE FRENO DELANTERO MOTOMEL DAX 110 DAY 110, MAX 110</t>
  </si>
  <si>
    <t xml:space="preserve">MOT-SAM2031          </t>
  </si>
  <si>
    <t>CABLE DE FRENO DELANTERO MOTOMEL VX 150</t>
  </si>
  <si>
    <t xml:space="preserve">MOT-CAFRE22          </t>
  </si>
  <si>
    <t>CABLE DE FRENO DELANTERO SUZUKI AX100</t>
  </si>
  <si>
    <t xml:space="preserve">MOT-CAFRE29          </t>
  </si>
  <si>
    <t>CABLE DE FRENO DELANTERO YAMAHA DT 125</t>
  </si>
  <si>
    <t xml:space="preserve">MOT-CAFRE8           </t>
  </si>
  <si>
    <t>CABLE DE FRENO DELANTERO YAMAHA JOG</t>
  </si>
  <si>
    <t xml:space="preserve">MOT-CAFRE30          </t>
  </si>
  <si>
    <t>CABLE DE FRENO DELANTERO YAMAHA RX 100-125</t>
  </si>
  <si>
    <t xml:space="preserve">MOT-CAFRE31          </t>
  </si>
  <si>
    <t>CABLE DE FRENO DELANTERO YAMAHA V 80</t>
  </si>
  <si>
    <t xml:space="preserve">MOT-CAFRE32          </t>
  </si>
  <si>
    <t>CABLE DE FRENO DELANTERO YAMAHA YBR125</t>
  </si>
  <si>
    <t>CABLES DE FRENO TRASERO</t>
  </si>
  <si>
    <t xml:space="preserve">MOT-CAFRE24          </t>
  </si>
  <si>
    <t>CABLE DE FRENO TRASERO CICLOMOTOR</t>
  </si>
  <si>
    <t xml:space="preserve">MOT-CAFRE38          </t>
  </si>
  <si>
    <t>CABLE DE FRENO TRASERO CICLOMOTOR INTERIOR</t>
  </si>
  <si>
    <t xml:space="preserve">MOT-NAV105           </t>
  </si>
  <si>
    <t>CABLE DE FRENO TRASERO HONDA NAVI NVA 110</t>
  </si>
  <si>
    <t xml:space="preserve">MOT-CAFRE125         </t>
  </si>
  <si>
    <t>CABLE DE FRENO TRASERO KYMCO AGILITY 125</t>
  </si>
  <si>
    <t>CABLES DE VELOCIMETRO</t>
  </si>
  <si>
    <t xml:space="preserve">MOT-CAVELNS200       </t>
  </si>
  <si>
    <t xml:space="preserve">MOT-CAVEL135         </t>
  </si>
  <si>
    <t xml:space="preserve">MOT-CAVEL23          </t>
  </si>
  <si>
    <t>CABLE DE VELOCIMETRO GILERA SMASH A TAMBOR MAZA CHICA</t>
  </si>
  <si>
    <t xml:space="preserve">MOT-CAVEL11          </t>
  </si>
  <si>
    <t xml:space="preserve">MOT-CAVEL01301       </t>
  </si>
  <si>
    <t>CABLE DE VELOCIMETRO HONDA BIZ125</t>
  </si>
  <si>
    <t xml:space="preserve">MOT-CAVEL2           </t>
  </si>
  <si>
    <t>CABLE DE VELOCIMETRO HONDA C 90 LUXE/C 100 BIZ</t>
  </si>
  <si>
    <t xml:space="preserve">MOT-CAVELCB          </t>
  </si>
  <si>
    <t>CABLE DE VELOCIMETRO HONDA CB 125F NEW TWISTER</t>
  </si>
  <si>
    <t xml:space="preserve">MOT-CAVEL00401       </t>
  </si>
  <si>
    <t>CABLE DE VELOCIMETRO HONDA CBX 200/150</t>
  </si>
  <si>
    <t xml:space="preserve">MOT-CAVEL02401       </t>
  </si>
  <si>
    <t>CABLE DE VELOCIMETRO HONDA CBX 250 TWISTER</t>
  </si>
  <si>
    <t xml:space="preserve">MOT-CAVEL28          </t>
  </si>
  <si>
    <t xml:space="preserve">MOT-CAVEL8           </t>
  </si>
  <si>
    <t xml:space="preserve">CABLE DE VELOCIMETRO HONDA CG125/TITAN 2000 </t>
  </si>
  <si>
    <t xml:space="preserve">MOT-CAVELGLH         </t>
  </si>
  <si>
    <t xml:space="preserve">CABLE DE VELOCIMETRO HONDA GLH 150 GAUCHA </t>
  </si>
  <si>
    <t xml:space="preserve">MOT-NAV03            </t>
  </si>
  <si>
    <t>CABLE DE VELOCIMETRO HONDA NAVI NVA 110</t>
  </si>
  <si>
    <t xml:space="preserve">MOT-CAVELNW          </t>
  </si>
  <si>
    <t>CABLE DE VELOCIMETRO HONDA NEW WAVE 110S A DISCO</t>
  </si>
  <si>
    <t xml:space="preserve">MOT-CAVEL110         </t>
  </si>
  <si>
    <t>CABLE DE VELOCIMETRO HONDA NEW WAVE 110S A ZAPATA</t>
  </si>
  <si>
    <t xml:space="preserve">MOT-CAVEL05001       </t>
  </si>
  <si>
    <t>CABLE DE VELOCIMETRO HONDA STORM 125</t>
  </si>
  <si>
    <t xml:space="preserve">MOT-CAVEL6           </t>
  </si>
  <si>
    <t>CABLE DE VELOCIMETRO HONDA TITAN 99</t>
  </si>
  <si>
    <t xml:space="preserve">MOT-CAVEL05003       </t>
  </si>
  <si>
    <t>CABLE DE VELOCIMETRO HONDA WAVE A DISCO</t>
  </si>
  <si>
    <t xml:space="preserve">MOT-CAVEL124         </t>
  </si>
  <si>
    <t>CABLE DE VELOCIMETRO HONDA WAVE A ZAPATA</t>
  </si>
  <si>
    <t xml:space="preserve">MOT-CAVEL04501       </t>
  </si>
  <si>
    <t>CABLE DE VELOCIMETRO HONDA XR 250 TORNADO</t>
  </si>
  <si>
    <t xml:space="preserve">MOT-CG15J054         </t>
  </si>
  <si>
    <t>CABLE DE VELOCIMETRO MOTOMEL CG 150 S2/S</t>
  </si>
  <si>
    <t xml:space="preserve">MOT-CUSJ068          </t>
  </si>
  <si>
    <t>CABLE DE VELOCIMETRO MOTOMEL CUSTOM 150</t>
  </si>
  <si>
    <t xml:space="preserve">MOT-SK030            </t>
  </si>
  <si>
    <t>CABLE DE VELOCIMETRO MOTOMEL SKUA</t>
  </si>
  <si>
    <t xml:space="preserve">SK2-44830            </t>
  </si>
  <si>
    <t>CABLE DE VELOCIMETRO MOTOMEL SKUA 250</t>
  </si>
  <si>
    <t xml:space="preserve">MOT-SAM2041          </t>
  </si>
  <si>
    <t>CABLE DE VELOCIMETRO MOTOMEL VX 150</t>
  </si>
  <si>
    <t xml:space="preserve">MOT-NCRY3511         </t>
  </si>
  <si>
    <t>CABLE DE VELOCIMETRO NEW CRYPTON</t>
  </si>
  <si>
    <t xml:space="preserve">MOT-CAVEL1           </t>
  </si>
  <si>
    <t>CABLE DE VELOCIMETRO SUZUKI AD-50</t>
  </si>
  <si>
    <t xml:space="preserve">MOT-CAVEL12          </t>
  </si>
  <si>
    <t>CABLE DE VELOCIMETRO SUZUKI AX100</t>
  </si>
  <si>
    <t xml:space="preserve">MOT-SAM2133          </t>
  </si>
  <si>
    <t>CABLE DE VELOCIMETRO SUZUKI EN 125</t>
  </si>
  <si>
    <t xml:space="preserve">MOT-CAVEL15          </t>
  </si>
  <si>
    <t>CABLE DE VELOCIMETRO YAMAHA CRYPTON 100</t>
  </si>
  <si>
    <t xml:space="preserve">MOT-CAVEL17          </t>
  </si>
  <si>
    <t>CABLE DE VELOCIMETRO YAMAHA JOG 50</t>
  </si>
  <si>
    <t xml:space="preserve">MOT-CAVEL20752       </t>
  </si>
  <si>
    <t>CABLE DE VELOCIMETRO YAMAHA NEW YBR 125 FACTOR</t>
  </si>
  <si>
    <t xml:space="preserve">MOT-CAVEL18          </t>
  </si>
  <si>
    <t>CABLE DE VELOCIMETRO YAMAHA RX 100/125</t>
  </si>
  <si>
    <t xml:space="preserve">MOT-CAVEL19          </t>
  </si>
  <si>
    <t>CABLE DE VELOCIMETRO YAMAHA V 80</t>
  </si>
  <si>
    <t xml:space="preserve">MOT-CAVEL20501       </t>
  </si>
  <si>
    <t>CABLE DE VELOCIMETRO YAMAHA XTZ 125</t>
  </si>
  <si>
    <t xml:space="preserve">MOT-CAVEL20751       </t>
  </si>
  <si>
    <t>CABLE DE VELOCIMETRO YAMAHA YBR 125 CHINO</t>
  </si>
  <si>
    <t xml:space="preserve">MOT-CAVEL05002       </t>
  </si>
  <si>
    <t>CABLE DE VELOCIMETRO YAMAHA YBR125</t>
  </si>
  <si>
    <t xml:space="preserve">MOT-CAVEL29          </t>
  </si>
  <si>
    <t>CABLE DE VELOCIMETRO YAMAHA YBR125 2002 E.K.</t>
  </si>
  <si>
    <t xml:space="preserve">MOT-CAVEL20          </t>
  </si>
  <si>
    <t>CABLE DE VELOCIMETRO YAMAHA YBR125 A ZAPATA</t>
  </si>
  <si>
    <t xml:space="preserve">MOT-CAVEL21          </t>
  </si>
  <si>
    <t xml:space="preserve">RX2-F0212            </t>
  </si>
  <si>
    <t>CABLE DE VELOCIMETRO ZANELLA RX200 / RX150 MN A DISCO</t>
  </si>
  <si>
    <t xml:space="preserve">ZAP-46700            </t>
  </si>
  <si>
    <t>CABLE DE VELOCIMETRO ZANELLA SAPUCAI A DISCO</t>
  </si>
  <si>
    <t xml:space="preserve">ZTF-46700            </t>
  </si>
  <si>
    <t xml:space="preserve">CABLE DE VELOCIMETRO ZANELLA ZTT200 </t>
  </si>
  <si>
    <t xml:space="preserve">CADENAS DE ARRANQUE  </t>
  </si>
  <si>
    <t xml:space="preserve">HD2-2141B            </t>
  </si>
  <si>
    <t>FL 4316</t>
  </si>
  <si>
    <t>CADENA DE ARRANQUE MONDIAL HD 254</t>
  </si>
  <si>
    <t xml:space="preserve">CAD-40438            </t>
  </si>
  <si>
    <t>CADENA DE ARRANQUE MOTARD 200 0404H 38L</t>
  </si>
  <si>
    <t xml:space="preserve">CAD-2562             </t>
  </si>
  <si>
    <t>CADENA DE ARRANQUE GUERRERO / SMASH / OTRAS 25 H 62 L</t>
  </si>
  <si>
    <t xml:space="preserve">CAD-2556             </t>
  </si>
  <si>
    <t>CADENA DE ARRANQUE MONDIAL HD 254 25H-56L</t>
  </si>
  <si>
    <t>CADENAS DE DISTRIBUCION TIPO MORSE</t>
  </si>
  <si>
    <t xml:space="preserve">CAD-404100           </t>
  </si>
  <si>
    <t>CADENA DE DIST. 0404H 100L HONDA NX150/CBX150</t>
  </si>
  <si>
    <t xml:space="preserve">CAD-404102           </t>
  </si>
  <si>
    <t>CADENA DE DIST. 0404H 102L ROUSER NS 150/160</t>
  </si>
  <si>
    <t xml:space="preserve">CAD-404104           </t>
  </si>
  <si>
    <t>CADENA DE DIST. 0404H 104L YAMAHA YBR 250</t>
  </si>
  <si>
    <t xml:space="preserve">CAD-40492            </t>
  </si>
  <si>
    <t>CADENA DE DIST. 0404H 92L HONDA BIZ125</t>
  </si>
  <si>
    <t xml:space="preserve">CAD-40494            </t>
  </si>
  <si>
    <t>CADENA DE DIST. 0404H 94L HONDA TITAN 150 / ELITE 150 / XRL 125 / XR 150</t>
  </si>
  <si>
    <t xml:space="preserve">CAD-40486            </t>
  </si>
  <si>
    <t>CADENA DE DIST. 0404H-86L YAMAHA NEW CRYPTON T110N</t>
  </si>
  <si>
    <t xml:space="preserve">CAD-40490            </t>
  </si>
  <si>
    <t>CADENA DE DIST. 0404H-90L YAMAHA YBR- VX 150-GIL.SUPER 125-XTZ 125</t>
  </si>
  <si>
    <t xml:space="preserve">CAD-40496            </t>
  </si>
  <si>
    <t>CADENA DE DIST. 0404H-96L YAMAHA FZ / ROUSER 135 / BAJAJ NS125</t>
  </si>
  <si>
    <t xml:space="preserve">CAD-40498            </t>
  </si>
  <si>
    <t>CADENA DE DIST. 0404H-98L HONDA CB190/XR190L</t>
  </si>
  <si>
    <t xml:space="preserve">CAD-409112           </t>
  </si>
  <si>
    <t>CADENA DE DIST. 0409H 112L HONDA NX400 FALCON</t>
  </si>
  <si>
    <t xml:space="preserve">CAD-409126           </t>
  </si>
  <si>
    <t>CADENA DE DIST. 0409H 126L HONDA TORNADO XR250/CBX250 TWISTER</t>
  </si>
  <si>
    <t xml:space="preserve">CAD-409100           </t>
  </si>
  <si>
    <t>CADENA DE DIST. 0409H-100L DAKAR 200/GMX 150/ BETA BK 150</t>
  </si>
  <si>
    <t xml:space="preserve">CAD-409102           </t>
  </si>
  <si>
    <t>CADENA DE DIST. 0409H-102L ZANELLA RX200/SR 200/ XR 250 96/98</t>
  </si>
  <si>
    <t xml:space="preserve">CAD-409104           </t>
  </si>
  <si>
    <t>CADENA DE DIST. 0409H-104L MOTOMEL SKUA 250 / XMM 250/CRF 230</t>
  </si>
  <si>
    <t xml:space="preserve">CAD-40994            </t>
  </si>
  <si>
    <t>CADENA DE DIST. 0409H-94L BAJAJ NS200</t>
  </si>
  <si>
    <t xml:space="preserve">SK2-15105            </t>
  </si>
  <si>
    <t>CADENA TIPO MORSE BOMBA DE ACEITE MOTOMEL SKUA 250</t>
  </si>
  <si>
    <t>CADENAS DE DISTRIBUCION</t>
  </si>
  <si>
    <t xml:space="preserve">CAD-2582             </t>
  </si>
  <si>
    <t>CADENA DE DIST. 25 H 82 L HONDA DAX</t>
  </si>
  <si>
    <t xml:space="preserve">CAD-2584             </t>
  </si>
  <si>
    <t>CADENA DE DIST. 25 H 84 L YAMAHA NEW CRYPTON - HONDA BIZ  - WAVE</t>
  </si>
  <si>
    <t xml:space="preserve">CAD-2586             </t>
  </si>
  <si>
    <t>CADENA DE DIST. 25 H 86 L HONDA C90</t>
  </si>
  <si>
    <t xml:space="preserve">CAD-2588             </t>
  </si>
  <si>
    <t>CADENA DE DIST. 25 H 88 L YAMAHA YBR - BETA -WAVE- CB1- CBF125 NEW TWISTER</t>
  </si>
  <si>
    <t xml:space="preserve">CAD-2590             </t>
  </si>
  <si>
    <t>CADENA DE DIST. 25 H 90 L GILERA SMASH - GUERRERO -  NAVI NVA 110 -NEW WAVE 110S</t>
  </si>
  <si>
    <t xml:space="preserve">CAD-25100            </t>
  </si>
  <si>
    <t>CADENA DE DIST. 25H 100L BAJAJ 220</t>
  </si>
  <si>
    <t xml:space="preserve">CAD-2594             </t>
  </si>
  <si>
    <t>CADENA DE DIST. 25H 94L BAJAJ 135</t>
  </si>
  <si>
    <t xml:space="preserve">CAD-2598             </t>
  </si>
  <si>
    <t xml:space="preserve">CADENA DE DIST. 25H 98L BAJAJ 180-200 </t>
  </si>
  <si>
    <t>CADENAS DE TRANSMISION</t>
  </si>
  <si>
    <t xml:space="preserve">CAD-420112           </t>
  </si>
  <si>
    <t>FL 4313</t>
  </si>
  <si>
    <t xml:space="preserve">CADENA MOTO 420H 112L </t>
  </si>
  <si>
    <t xml:space="preserve">CAD-428110           </t>
  </si>
  <si>
    <t xml:space="preserve">CADENA MOTO 428H 110L </t>
  </si>
  <si>
    <t xml:space="preserve">CAD-428118           </t>
  </si>
  <si>
    <t xml:space="preserve">CADENA MOTO 428H 118L </t>
  </si>
  <si>
    <t xml:space="preserve">CAD-428118G          </t>
  </si>
  <si>
    <t xml:space="preserve">CADENA MOTO 428H 118L COLOR DORADO </t>
  </si>
  <si>
    <t xml:space="preserve">CAD-428136           </t>
  </si>
  <si>
    <t xml:space="preserve">CADENA MOTO 428H 136L </t>
  </si>
  <si>
    <t xml:space="preserve">CAD-428136G          </t>
  </si>
  <si>
    <t xml:space="preserve">CADENA MOTO 428H 136L COLOR DORADO </t>
  </si>
  <si>
    <t xml:space="preserve">CAD-520118           </t>
  </si>
  <si>
    <t xml:space="preserve">CADENA MOTO 520H-118L </t>
  </si>
  <si>
    <t>15 u.</t>
  </si>
  <si>
    <t xml:space="preserve">CAD-520118E          </t>
  </si>
  <si>
    <t>CADENA MOTO 520H-118L ECONOMICA</t>
  </si>
  <si>
    <t xml:space="preserve">CAD-520118G          </t>
  </si>
  <si>
    <t xml:space="preserve">CADENA MOTO 520 H 118 L COLOR DORADO </t>
  </si>
  <si>
    <t xml:space="preserve">CAD-525118           </t>
  </si>
  <si>
    <t xml:space="preserve">CADENA MOTO 525H-118L </t>
  </si>
  <si>
    <t xml:space="preserve">CAD-525118G          </t>
  </si>
  <si>
    <t>CADENA MOTO 525H-118L  COLOR DORADO</t>
  </si>
  <si>
    <t xml:space="preserve">CAD-525SX118         </t>
  </si>
  <si>
    <t>CADENA MOTO 525H-118L  CON X'RING</t>
  </si>
  <si>
    <t xml:space="preserve">ECM-428              </t>
  </si>
  <si>
    <t xml:space="preserve">ESLABON CADENA MOTO 428H </t>
  </si>
  <si>
    <t xml:space="preserve">ECM-420              </t>
  </si>
  <si>
    <t xml:space="preserve">ESLABON CADENA MOTO 420H </t>
  </si>
  <si>
    <t>CADENAS -  ACCESORIOS</t>
  </si>
  <si>
    <t xml:space="preserve">MOT-CHABR            </t>
  </si>
  <si>
    <t>CEPILLO LIMPIA CADENAS DE TRANSMISION</t>
  </si>
  <si>
    <t xml:space="preserve">MOT-CHAC             </t>
  </si>
  <si>
    <t>CORTA CADENAS DE MOTO 420-428-520</t>
  </si>
  <si>
    <t xml:space="preserve">MOT-TOOL35           </t>
  </si>
  <si>
    <t>CORTA CADENA PARA BICICLETA 11 FUNCIONES</t>
  </si>
  <si>
    <t xml:space="preserve">MOT-TOOL36           </t>
  </si>
  <si>
    <t>CORTA CADENA PARA BICICLETA UNIVERSAL</t>
  </si>
  <si>
    <t xml:space="preserve">MOT-TOOL10           </t>
  </si>
  <si>
    <t>CORTA CADENA Y REMACHADORA PARA CAD. DE DISTRIB.UNIVERSAL</t>
  </si>
  <si>
    <t>90 u.</t>
  </si>
  <si>
    <t xml:space="preserve">CAJAS DE CAMBIO      </t>
  </si>
  <si>
    <t xml:space="preserve">MOT-CCBJ135          </t>
  </si>
  <si>
    <t>CAJA DE CAMBIOS BAJAJ 135LS</t>
  </si>
  <si>
    <t xml:space="preserve">MOT-FU217            </t>
  </si>
  <si>
    <t>CAJA DE CAMBIOS G100-BIZ SMASH MOTOMEL BIT LARGA</t>
  </si>
  <si>
    <t xml:space="preserve">MOT-9906V            </t>
  </si>
  <si>
    <t xml:space="preserve">CAJA DE CAMBIOS G70 GUERRERO MAGIC </t>
  </si>
  <si>
    <t xml:space="preserve">MOT-8342V            </t>
  </si>
  <si>
    <t>CAJA DE CAMBIOS GILERA SMASH CORTA</t>
  </si>
  <si>
    <t xml:space="preserve">BIZ-CAC              </t>
  </si>
  <si>
    <t>CAJA DE CAMBIOS HONDA BIZ 125</t>
  </si>
  <si>
    <t xml:space="preserve">D7E-23600            </t>
  </si>
  <si>
    <t>CAJA DE CAMBIOS HONDA DAX 70</t>
  </si>
  <si>
    <t xml:space="preserve">MOT-PI039            </t>
  </si>
  <si>
    <t>CAJA DE CAMBIOS HONDA WAVE COMPLETA</t>
  </si>
  <si>
    <t xml:space="preserve">MOT-CCNW             </t>
  </si>
  <si>
    <t>CAJA DE CAMBIOS HONDA NEW WAVE 110S</t>
  </si>
  <si>
    <t xml:space="preserve">MOT-CCATIT           </t>
  </si>
  <si>
    <t>CAJA DE CAMBIOS COMPLETA TITAN 150</t>
  </si>
  <si>
    <t xml:space="preserve">MOT-CCXR             </t>
  </si>
  <si>
    <t>CAJA DE CAMBIOS HONDA XR 150L</t>
  </si>
  <si>
    <t xml:space="preserve">MOT-CCSKU2           </t>
  </si>
  <si>
    <t>CAJA DE CAMBIOS MOTOMEL SKUA 250</t>
  </si>
  <si>
    <t xml:space="preserve">MOT-CCYBR125         </t>
  </si>
  <si>
    <t>CAJA DE CAMBIOS YAMAHA YBR125</t>
  </si>
  <si>
    <t xml:space="preserve">MOT-CCAMRX           </t>
  </si>
  <si>
    <t>CAJA DE CAMBIOS ZANELLA RX150</t>
  </si>
  <si>
    <t xml:space="preserve">MOT-FU222            </t>
  </si>
  <si>
    <t>CAJA DE CAMBIOS ZANELLA TT 200 -  BK150 C/ROSCA (DIRECTA CORTA)</t>
  </si>
  <si>
    <t xml:space="preserve">ZTE-23601            </t>
  </si>
  <si>
    <t>CAJA DE CAMBIOS ZANELLA TT 200 CON ROSCA / BETA BK150</t>
  </si>
  <si>
    <t xml:space="preserve">MOT-SAM1060          </t>
  </si>
  <si>
    <t>CAJA DE CAMBIOS ZANELLA ZTT200 SIN ROSCA (DIRECTA LARGA)</t>
  </si>
  <si>
    <t xml:space="preserve">MOT-SAM012           </t>
  </si>
  <si>
    <t xml:space="preserve">INDICADOR DE CAMBIOS (MOTOR) GILERA SMASH </t>
  </si>
  <si>
    <t>800 u.</t>
  </si>
  <si>
    <t xml:space="preserve">MOT-W100             </t>
  </si>
  <si>
    <t>INDICADOR DE CAMBIOS HONDA WAVE 100</t>
  </si>
  <si>
    <t xml:space="preserve">MOT-NWSEN            </t>
  </si>
  <si>
    <t>INDICADOR DE CAMBIOS HONDA NEW WAVE 110S</t>
  </si>
  <si>
    <t xml:space="preserve">HD2-8803B            </t>
  </si>
  <si>
    <t>INDICADOR DE CAMBIOS ELECTRONICO MONDIAL HD 254</t>
  </si>
  <si>
    <t xml:space="preserve">MOT-CAMBSK           </t>
  </si>
  <si>
    <t>INDICADOR DE CAMBIOS ELECTRONICO MOTOMEL SKUA 150 6 CONTACTOS</t>
  </si>
  <si>
    <t xml:space="preserve">MOT-CAMCRYN          </t>
  </si>
  <si>
    <t>INDICADOR DE CAMBIOS ELECTRONICO YAMAHA CRYPTON T110 / 2 CONTACTOS</t>
  </si>
  <si>
    <t xml:space="preserve">MOT-CHANRX150        </t>
  </si>
  <si>
    <t>INDICADOR DE CAMBIOS ELECTRONICO ZANELLA RX150 ( MOTOR )</t>
  </si>
  <si>
    <t xml:space="preserve">MOT-NSWCRYN          </t>
  </si>
  <si>
    <t>INDICADOR DE CAMBIOS YAMAHA NEW CRYPTON T110 4 CONTACTOS</t>
  </si>
  <si>
    <t>CARCAZAS DE FILTRO DE AIRE</t>
  </si>
  <si>
    <t xml:space="preserve">MOT-JR057            </t>
  </si>
  <si>
    <t>CARCAZA DE FILTRO DE AIRE HONDA BIZ  / SMASH TUNNING</t>
  </si>
  <si>
    <t xml:space="preserve">MOT-ZW060            </t>
  </si>
  <si>
    <t>CARCAZA DE FILTRO DE AIRE HONDA WAVE</t>
  </si>
  <si>
    <t xml:space="preserve">MOT-ACNW             </t>
  </si>
  <si>
    <t>CARCAZA FILTRO DE AIRE COMPLETA HONDA NEW WAVE 110S</t>
  </si>
  <si>
    <t>CARCAZA FILTRO DE AIRE DAX70/MAX 110/DX110/HOT 90</t>
  </si>
  <si>
    <t xml:space="preserve">MOT-DG215            </t>
  </si>
  <si>
    <t>CARCAZA FILTRO DE AIRE G.SMASH / HONDA WAVE / MOTOMEL C110</t>
  </si>
  <si>
    <t xml:space="preserve">TDF-17100            </t>
  </si>
  <si>
    <t>CARCAZA FILTRO DE AIRE MONDIAL TDL 150</t>
  </si>
  <si>
    <t xml:space="preserve">MOT-CUSJ055          </t>
  </si>
  <si>
    <t>CARCAZA FILTRO DE AIRE MOTOMEL CUSTOM 150</t>
  </si>
  <si>
    <t xml:space="preserve">MOT-SK003            </t>
  </si>
  <si>
    <t>CARCAZA FILTRO DE AIRE MOTOMEL SKUA 150-200</t>
  </si>
  <si>
    <t xml:space="preserve">XMM-17211            </t>
  </si>
  <si>
    <t>CARCAZA FILTRO DE AIRE MOTOMEL XMM 250</t>
  </si>
  <si>
    <t xml:space="preserve">MOT-AX422            </t>
  </si>
  <si>
    <t>CARCAZA FILTRO DE AIRE SUZUKI AX 100</t>
  </si>
  <si>
    <t xml:space="preserve">PEF-17100            </t>
  </si>
  <si>
    <t xml:space="preserve">CARCAZA FILTRO DE AIRE ZANELLA PATAGONIA EAGLE </t>
  </si>
  <si>
    <t xml:space="preserve">RXF-17100            </t>
  </si>
  <si>
    <t>CARCAZA FILTRO DE AIRE ZANELLA RX 150</t>
  </si>
  <si>
    <t xml:space="preserve">ZTF-17100            </t>
  </si>
  <si>
    <t>CARCAZA FILTRO DE AIRE ZANELLA ZTT200</t>
  </si>
  <si>
    <t xml:space="preserve">CALIPERS             </t>
  </si>
  <si>
    <t xml:space="preserve">MOT-D2812            </t>
  </si>
  <si>
    <t>CALIPER DEL. GILERA SMASH / MONDIAL C100 / HD125 PAST.S/GANCHO</t>
  </si>
  <si>
    <t xml:space="preserve">MOT-CALCBX           </t>
  </si>
  <si>
    <t>CALIPER DEL. HONDA CBX 250 TWISTER / GLH150 GAUCHA</t>
  </si>
  <si>
    <t xml:space="preserve">MOT-D2820            </t>
  </si>
  <si>
    <t>CALIPER DEL. HONDA STORM</t>
  </si>
  <si>
    <t xml:space="preserve">MOT-D2827            </t>
  </si>
  <si>
    <t>CALIPER DEL. MOTOMEL DAKAR 200 / SKUA 150</t>
  </si>
  <si>
    <t xml:space="preserve">MOT-D2838            </t>
  </si>
  <si>
    <t>CALIPER DEL. MOTOMEL MOTARD 200</t>
  </si>
  <si>
    <t xml:space="preserve">MOT-NCRY264          </t>
  </si>
  <si>
    <t>CALIPER DEL. YAMAHA NEW CRYPTON T110</t>
  </si>
  <si>
    <t xml:space="preserve">MOT-661RX            </t>
  </si>
  <si>
    <t>CALIPER DEL. ZANELLA RX 150</t>
  </si>
  <si>
    <t xml:space="preserve">MOT-D2841            </t>
  </si>
  <si>
    <t>CALIPER DELANTERO HONDA GLH 150 GAUCHA</t>
  </si>
  <si>
    <t xml:space="preserve">MOT-D2901            </t>
  </si>
  <si>
    <t>CALIPER DELANTERO YAMAHA FZ 16</t>
  </si>
  <si>
    <t xml:space="preserve">MOT-D2903            </t>
  </si>
  <si>
    <t>CALIPER DELANTERO YAMAHA YBR 125 BRASIL</t>
  </si>
  <si>
    <t xml:space="preserve">MOT-RECAST           </t>
  </si>
  <si>
    <t>REPARACION CALIPER GILERA SUPER 125</t>
  </si>
  <si>
    <t xml:space="preserve">MOT-NWRC             </t>
  </si>
  <si>
    <t>REPARACION DE CALIPER HONDA NEW WAVE 110S</t>
  </si>
  <si>
    <t xml:space="preserve">MOT-RECATIT          </t>
  </si>
  <si>
    <t>REPARACION DE CALIPER HONDA TITAN 150</t>
  </si>
  <si>
    <t xml:space="preserve">MOT-RECAWA           </t>
  </si>
  <si>
    <t>REPARACION DE CALIPER HONDA WAVE</t>
  </si>
  <si>
    <t xml:space="preserve">MOT-REPXR            </t>
  </si>
  <si>
    <t>REPARACION DE CALIPER XR125L-XR150L-TORNADO-TWISTER-TITAN 150</t>
  </si>
  <si>
    <t xml:space="preserve">MOT-RECAYBRCH        </t>
  </si>
  <si>
    <t>REPARACION DE CALIPER YAMAHA YBR125 CHINO</t>
  </si>
  <si>
    <t>CAMARAS DE MOTO ( 38 % CAUCHO )</t>
  </si>
  <si>
    <t>PRESENTACION BOLSA INDIVIDUAL</t>
  </si>
  <si>
    <t xml:space="preserve">CAM-30010            </t>
  </si>
  <si>
    <t>FL 4301</t>
  </si>
  <si>
    <t>CAMARA DE MOTO 300 10</t>
  </si>
  <si>
    <t xml:space="preserve">CAM-35010            </t>
  </si>
  <si>
    <t>CAMARA DE MOTO 350 10</t>
  </si>
  <si>
    <t xml:space="preserve">CAM-1109013          </t>
  </si>
  <si>
    <t>CAMARA DE MOTO 110/90 13</t>
  </si>
  <si>
    <t xml:space="preserve">CAM-27514            </t>
  </si>
  <si>
    <t>CAMARA DE MOTO 275/300 14</t>
  </si>
  <si>
    <t xml:space="preserve">CAM-30014            </t>
  </si>
  <si>
    <t>CAMARA DE MOTO 300/325 14</t>
  </si>
  <si>
    <t xml:space="preserve">CAM-1309015          </t>
  </si>
  <si>
    <t>CAMARA DE MOTO 130/90 15</t>
  </si>
  <si>
    <t xml:space="preserve">CAM-22516            </t>
  </si>
  <si>
    <t>CAMARA DE MOTO 225 16</t>
  </si>
  <si>
    <t>FOTO</t>
  </si>
  <si>
    <t xml:space="preserve">CAM-30016            </t>
  </si>
  <si>
    <t>CAMARA DE MOTO 300 16</t>
  </si>
  <si>
    <t xml:space="preserve">CAM-35016            </t>
  </si>
  <si>
    <t>CAMARA DE MOTO 350 16</t>
  </si>
  <si>
    <t xml:space="preserve">CAM-1307017          </t>
  </si>
  <si>
    <t xml:space="preserve">CAMARA DE MOTO 130/70 17 </t>
  </si>
  <si>
    <t xml:space="preserve">CAM-22517            </t>
  </si>
  <si>
    <t>CAMARA DE MOTO 225/250 17</t>
  </si>
  <si>
    <t xml:space="preserve">CAM-25017            </t>
  </si>
  <si>
    <t>CAMARA DE MOTO 250/275 17</t>
  </si>
  <si>
    <t xml:space="preserve">CAM-27517            </t>
  </si>
  <si>
    <t>CAMARA DE MOTO 275/300  17</t>
  </si>
  <si>
    <t xml:space="preserve">CAM-30017            </t>
  </si>
  <si>
    <t>CAMARA DE MOTO 300 17</t>
  </si>
  <si>
    <t xml:space="preserve">CAM-40017            </t>
  </si>
  <si>
    <t>CAMARA DE MOTO 400/450 17</t>
  </si>
  <si>
    <t xml:space="preserve">CAM-25018            </t>
  </si>
  <si>
    <t>CAMARA DE MOTO 250/275 18</t>
  </si>
  <si>
    <t xml:space="preserve">CAM-27518            </t>
  </si>
  <si>
    <t>CAMARA DE MOTO 275/300  18</t>
  </si>
  <si>
    <t xml:space="preserve">CAM-30018            </t>
  </si>
  <si>
    <t>CAMARA DE MOTO 300/325 18</t>
  </si>
  <si>
    <t xml:space="preserve">CAM-32518            </t>
  </si>
  <si>
    <t>CAMARA DE MOTO 325 18</t>
  </si>
  <si>
    <t xml:space="preserve">CAM-41018            </t>
  </si>
  <si>
    <t xml:space="preserve">CAMARA DE MOTO 410/450 18                                                                                   </t>
  </si>
  <si>
    <t xml:space="preserve">CAM-909018           </t>
  </si>
  <si>
    <t>CAMARA DE MOTO 90/90 18</t>
  </si>
  <si>
    <t xml:space="preserve">CAM-27519            </t>
  </si>
  <si>
    <t>CAMARA DE MOTO 275/300  19</t>
  </si>
  <si>
    <t xml:space="preserve">CAM-909019           </t>
  </si>
  <si>
    <t>CAMARA DE MOTO 90/90 19</t>
  </si>
  <si>
    <t xml:space="preserve">CAM-909021           </t>
  </si>
  <si>
    <t>CAMARA DE MOTO 90/90 21</t>
  </si>
  <si>
    <t xml:space="preserve">CAM-27521            </t>
  </si>
  <si>
    <t>CAMARA DE MOTO 275 21</t>
  </si>
  <si>
    <t xml:space="preserve">CAM-30021            </t>
  </si>
  <si>
    <t>CAMARA DE MOTO 300/325 21</t>
  </si>
  <si>
    <t>CUBIERTAS OSAKA PLATINUM 6 TELAS</t>
  </si>
  <si>
    <t xml:space="preserve">CUB-35010SY090       </t>
  </si>
  <si>
    <t>CUBIERTA OSAKA PLATINUM 350-10 USO SIN CAMARA SCOOTERS</t>
  </si>
  <si>
    <t xml:space="preserve">CUB-35010SY103       </t>
  </si>
  <si>
    <t xml:space="preserve">CUB-35010OP          </t>
  </si>
  <si>
    <t xml:space="preserve">CUB-27514            </t>
  </si>
  <si>
    <t xml:space="preserve">CUB-27514TA          </t>
  </si>
  <si>
    <t>CUBIERTA OSAKA PLATINUM 275-14 CON TACO</t>
  </si>
  <si>
    <t xml:space="preserve">CUB-8010014OP        </t>
  </si>
  <si>
    <t xml:space="preserve">CUB-22516OP          </t>
  </si>
  <si>
    <t>CUBIERTA OSAKA PLATINUM 225 X 16 CICLOMOTOR</t>
  </si>
  <si>
    <t xml:space="preserve">CUB-25017            </t>
  </si>
  <si>
    <t xml:space="preserve">CUB-25017TA          </t>
  </si>
  <si>
    <t>CUBIERTA OSAKA PLATINUM 250-17 CON TACO</t>
  </si>
  <si>
    <t xml:space="preserve">CUB-27517TA          </t>
  </si>
  <si>
    <t>CUBIERTA OSAKA PLATINUM 275-17 CON TACO</t>
  </si>
  <si>
    <t xml:space="preserve">CUB-27517            </t>
  </si>
  <si>
    <t xml:space="preserve">CUB-1008017OP        </t>
  </si>
  <si>
    <t>CUBIERTA OSAKA PLATINUM DEL. 100/80X17 USO SIN CAMARA GIXXER-TWSITER-FZ-OTRAS</t>
  </si>
  <si>
    <t xml:space="preserve">CUB-1107017OP        </t>
  </si>
  <si>
    <t>CUBIERTA OSAKA PLATINUM DEL. 110/70X17 USO SIN CAMARA  CB190-DUKE 200-DOMINAR 400-OTRAS</t>
  </si>
  <si>
    <t xml:space="preserve">CUB-1307017OP        </t>
  </si>
  <si>
    <t xml:space="preserve">CUB-1406017OP        </t>
  </si>
  <si>
    <t>CUBIERTA OSAKA PLATINUM TRAS. 140/60X17 USO SIN CAMARA GIXXER-FZ-OTRAS</t>
  </si>
  <si>
    <t xml:space="preserve">CUB-27518OP          </t>
  </si>
  <si>
    <t xml:space="preserve">CUB-30018            </t>
  </si>
  <si>
    <t xml:space="preserve">CUB-30018TA          </t>
  </si>
  <si>
    <t>CUBIERTA OSAKA PLATINUM 300-18 CON TACO</t>
  </si>
  <si>
    <t xml:space="preserve">CUB-27518TA          </t>
  </si>
  <si>
    <t>CUBIERTA OSAKA PLATINUM 275-18 CON TACO</t>
  </si>
  <si>
    <t xml:space="preserve">CUB-909018SY025      </t>
  </si>
  <si>
    <t>CUBIERTA OSAKA PLATINUM TRAS.  USO SIN CAMARANEW TITAN/YBR/STORM</t>
  </si>
  <si>
    <t xml:space="preserve">CUB-909018SY026      </t>
  </si>
  <si>
    <t xml:space="preserve">CUB-46018OP          </t>
  </si>
  <si>
    <t>CUBIERTA OSAKA PLATINUM TRAS. 460X18 (120/80X18) SKUA-TORNADO-XTZ 250-OTRAS</t>
  </si>
  <si>
    <t xml:space="preserve">CUB-41018SY013       </t>
  </si>
  <si>
    <t>CUBIERTA OSAKA PLATINUM TRAS. SKUA/TORNADO/XTZ</t>
  </si>
  <si>
    <t xml:space="preserve">CUB-909018SY108      </t>
  </si>
  <si>
    <t>CUBIERTA OSAKA PLATINUM TRAS. USO SIN CAMARA NEW TITAN/YBR/STORM</t>
  </si>
  <si>
    <t xml:space="preserve">CUB-909019           </t>
  </si>
  <si>
    <t xml:space="preserve">CUB-27521            </t>
  </si>
  <si>
    <t>CUBIERTA OSAKA PLATINUM DEL.TRIAX/SKUA/TORNADO</t>
  </si>
  <si>
    <t xml:space="preserve">PRENSA TALON         </t>
  </si>
  <si>
    <t xml:space="preserve">MOT-HP160            </t>
  </si>
  <si>
    <t>PRENSA TALON LLANTA 1.60</t>
  </si>
  <si>
    <t xml:space="preserve">MOT-HP185            </t>
  </si>
  <si>
    <t>PRENSA TALON LLANTA 1.85</t>
  </si>
  <si>
    <t xml:space="preserve">MOT-HP215            </t>
  </si>
  <si>
    <t>PRENSA TALON LLANTA 2.15</t>
  </si>
  <si>
    <t xml:space="preserve">CAMARAS - ACCESORIOS </t>
  </si>
  <si>
    <t xml:space="preserve">MOT-SELLA            </t>
  </si>
  <si>
    <t>FL 4349</t>
  </si>
  <si>
    <t>LIQUIDO SELLADOR DE PINCHADURAS CON O SIN CAMARAS 500ml</t>
  </si>
  <si>
    <t xml:space="preserve">MOT-CEM100           </t>
  </si>
  <si>
    <t>POTE PEGAMIENTO EN FRIO PARA PARCHES *100 ML  UNIDAD</t>
  </si>
  <si>
    <t xml:space="preserve">MOT-CEM250           </t>
  </si>
  <si>
    <t>POTE PEGAMIENTO EN FRIO PARA PARCHES *250 ML  UNIDAD</t>
  </si>
  <si>
    <t xml:space="preserve">MOT-CEMBO20          </t>
  </si>
  <si>
    <t>PEGAMENTO EN FRIO PARA PARA PARCHES POMO *20 ML *12POMOS</t>
  </si>
  <si>
    <t xml:space="preserve">MOT-CEMBO8           </t>
  </si>
  <si>
    <t>PEGAMENTO EN FRIO PARA PARA PARCHES POMO *8 ML *12POMOS</t>
  </si>
  <si>
    <t xml:space="preserve">MOT-CEMCARD          </t>
  </si>
  <si>
    <t>PEGAMENTO EN FRIO PARA PARA PARCHES POMO *20 ML*1 UNID.BLISTER</t>
  </si>
  <si>
    <t xml:space="preserve">MOT-YP802            </t>
  </si>
  <si>
    <t>TARUGOS CUB. CAMARA 100mm*5mm * 80 UNIDADES</t>
  </si>
  <si>
    <t xml:space="preserve">MOT-YP822            </t>
  </si>
  <si>
    <t>KIT DE HERR. PARA COLOCAR TARUGOS EN CUBIERTAS S/CAMARA 5 TARUGOS 100*5, SOLUCION DE 20ml, CUTTER, PERFORADOR, PINZA</t>
  </si>
  <si>
    <t xml:space="preserve">MOT-CO2KIT2          </t>
  </si>
  <si>
    <t>GARRAFA DE C02)REPUESTO SET X4 PIEZAS 16GRS CON ROSCA</t>
  </si>
  <si>
    <t xml:space="preserve">MOT-CO216G           </t>
  </si>
  <si>
    <t>GARRAFA DE C02 REPUESTO 1 PIEZA 16GRS CON ROSCA</t>
  </si>
  <si>
    <t xml:space="preserve">MOT-PUNC             </t>
  </si>
  <si>
    <t>KIT PARCHE Y SOLUCION 4 PARCHES 42X42 + 6.5ML DE SOLUCION</t>
  </si>
  <si>
    <t xml:space="preserve">MOT-INFL             </t>
  </si>
  <si>
    <t>INFL.DE MANO PVC VALV.REVER. SCHRADER/PRESTA LARGO 22CM 80PSI</t>
  </si>
  <si>
    <t xml:space="preserve">MOT-TOOL30           </t>
  </si>
  <si>
    <t>JUEGO DE 2 BARRETAS PARA DESARME DE CUBIERTAS LARGO 30CMS</t>
  </si>
  <si>
    <t xml:space="preserve">MOT-TOOL2            </t>
  </si>
  <si>
    <t>JUEGO PALANCAS DESARME CUBIERTA MOTO LARGO 293mm DIAM 10mm</t>
  </si>
  <si>
    <t xml:space="preserve">CANILLAS DE NAFTA    </t>
  </si>
  <si>
    <t xml:space="preserve">MOT-CFAE             </t>
  </si>
  <si>
    <t>CANILLA DE NAFTA AEREA 2 PICOS UNIVERSAL</t>
  </si>
  <si>
    <t xml:space="preserve">MOT-BJ135061         </t>
  </si>
  <si>
    <t>CANILLA DE NAFTA BAJAJ 135 LS</t>
  </si>
  <si>
    <t xml:space="preserve">MOT-CFNS200          </t>
  </si>
  <si>
    <t>CANILLA DE NAFTA BAJAJ NS 150-160-200</t>
  </si>
  <si>
    <t xml:space="preserve">MOT-CFZAN50          </t>
  </si>
  <si>
    <t>CANILLA DE NAFTA CICLOMOTOR ZANELLA 50 ROSCA FINA</t>
  </si>
  <si>
    <t xml:space="preserve">MOT-NAV41            </t>
  </si>
  <si>
    <t>CANILLA DE NAFTA COMPLETA HONDA NAVI NVA 110 INCLUYE PERILLA</t>
  </si>
  <si>
    <t xml:space="preserve">MOT-CFSUPER          </t>
  </si>
  <si>
    <t>CANILLA DE NAFTA GILERA SUPER 125</t>
  </si>
  <si>
    <t xml:space="preserve">MOT-CFBIZ            </t>
  </si>
  <si>
    <t>CANILLA DE NAFTA HONDA BIZ /C100/ GILERA SMASH  1 PICO</t>
  </si>
  <si>
    <t xml:space="preserve">MOT-CNNXR125         </t>
  </si>
  <si>
    <t>CANILLA DE NAFTA HONDA BROSS 125</t>
  </si>
  <si>
    <t xml:space="preserve">MOT-CANCB250         </t>
  </si>
  <si>
    <t>CANILLA DE NAFTA HONDA CB 250</t>
  </si>
  <si>
    <t xml:space="preserve">MOT-CFCG125          </t>
  </si>
  <si>
    <t>CANILLA DE NAFTA HONDA CG125</t>
  </si>
  <si>
    <t xml:space="preserve">MOT-CF5020           </t>
  </si>
  <si>
    <t>CANILLA DE NAFTA HONDA STORM 125/ ZANELLA RX 150/MOTOMEL SKUA 150/ OTRAS</t>
  </si>
  <si>
    <t xml:space="preserve">D7F-16810            </t>
  </si>
  <si>
    <t>CANILLA DE NAFTA HONDA DAX 70</t>
  </si>
  <si>
    <t xml:space="preserve">MOT-CF110            </t>
  </si>
  <si>
    <t>CANILLA DE NAFTA HONDA NEW WAVE 110S  REPUESTO SIN PERILLA</t>
  </si>
  <si>
    <t xml:space="preserve">MOT-CFNW             </t>
  </si>
  <si>
    <t xml:space="preserve">CANILLA DE NAFTA HONDA NEW WAVE 110S COMPLETA CON PERILLA </t>
  </si>
  <si>
    <t xml:space="preserve">MOT-CANTIT150        </t>
  </si>
  <si>
    <t>CANILLA DE NAFTA HONDA TITAN 150</t>
  </si>
  <si>
    <t xml:space="preserve">MOT-SK006            </t>
  </si>
  <si>
    <t>CANILLA DE NAFTA MOTOMEL SKUA 150</t>
  </si>
  <si>
    <t xml:space="preserve">SK2-CN               </t>
  </si>
  <si>
    <t>CANILLA DE NAFTA MOTOMEL SKUA 250</t>
  </si>
  <si>
    <t xml:space="preserve">XMM-16950            </t>
  </si>
  <si>
    <t>CANILLA DE NAFTA MOTOMEL XMM 250</t>
  </si>
  <si>
    <t xml:space="preserve">MOT-CF5028           </t>
  </si>
  <si>
    <t>CANILLA DE NAFTA SUZUKI ADRESS 50</t>
  </si>
  <si>
    <t xml:space="preserve">MOT-CFAN             </t>
  </si>
  <si>
    <t>CANILLA DE NAFTA SUZUKI AN 125</t>
  </si>
  <si>
    <t xml:space="preserve">MOT-CANAX100         </t>
  </si>
  <si>
    <t xml:space="preserve">CANILLA DE NAFTA SUZUKI AX100 </t>
  </si>
  <si>
    <t xml:space="preserve">MOT-CANFZ16          </t>
  </si>
  <si>
    <t>CANILLA DE NAFTA YAMAHA FZ16</t>
  </si>
  <si>
    <t xml:space="preserve">MOT-CANYBRCH         </t>
  </si>
  <si>
    <t>CANILLA DE NAFTA YAMAHA YBR CHINA</t>
  </si>
  <si>
    <t xml:space="preserve">MOT-CANYBR           </t>
  </si>
  <si>
    <t>CANILLA DE NAFTA YAMAHA YBR125 SIN VASO</t>
  </si>
  <si>
    <t xml:space="preserve">MOT-SAM3118          </t>
  </si>
  <si>
    <t>CANILLA DE NAFTA YAMAHA XTZ 125</t>
  </si>
  <si>
    <t xml:space="preserve">MOT-CFPAT            </t>
  </si>
  <si>
    <t>CANILLA DE NAFTA ZANELLA PATAGONIA 150</t>
  </si>
  <si>
    <t xml:space="preserve">RX2-F0904            </t>
  </si>
  <si>
    <t>CANILLA DE NAFTA ZANELLA RX200 / RX150 MN</t>
  </si>
  <si>
    <t xml:space="preserve">MOT-DO234            </t>
  </si>
  <si>
    <t>CANILLA DE NAFTA ZANELLA SOL</t>
  </si>
  <si>
    <t xml:space="preserve">ZTF-16810            </t>
  </si>
  <si>
    <t>CANILLA DE NAFTA ZANELLA ZTT200</t>
  </si>
  <si>
    <t xml:space="preserve">MOT-FCFZ16           </t>
  </si>
  <si>
    <t>VASO CANILLA DE NAFTA YAMAHA FZ16 / YBR / MONDIAL CON FILTRO</t>
  </si>
  <si>
    <t>CAPTORES DE ENCENDIDO</t>
  </si>
  <si>
    <t xml:space="preserve">MOT-CD1105           </t>
  </si>
  <si>
    <t>CAPTOR DE MAGNETO BAJAJ 135-180</t>
  </si>
  <si>
    <t xml:space="preserve">MOT-C825             </t>
  </si>
  <si>
    <t>CAPTOR DE MAGNETO GILERA SMASH (1 CABLE) / SUPER 125</t>
  </si>
  <si>
    <t xml:space="preserve">MOT-CD1034           </t>
  </si>
  <si>
    <t>CAPTOR DE MAGNETO GILERA SMASH 2 CABLES</t>
  </si>
  <si>
    <t xml:space="preserve">MOT-CD1102           </t>
  </si>
  <si>
    <t>CAPTOR DE MAGNETO GILERA SUPER 125-OTRAS</t>
  </si>
  <si>
    <t xml:space="preserve">MOT-CD1030           </t>
  </si>
  <si>
    <t>CAPTOR DE MAGNETO GUERRERO TRIP 110</t>
  </si>
  <si>
    <t xml:space="preserve">MOT-NAV120           </t>
  </si>
  <si>
    <t>CAPTOR DE MAGNETO HONDA NAVI NVA 110</t>
  </si>
  <si>
    <t xml:space="preserve">MOT-C806             </t>
  </si>
  <si>
    <t>CAPTOR DE MAGNETO HONDA TITAN / TITAN 2000</t>
  </si>
  <si>
    <t xml:space="preserve">MOT-CD1028           </t>
  </si>
  <si>
    <t>CAPTOR DE MAGNETO HONDA TITAN 125</t>
  </si>
  <si>
    <t xml:space="preserve">MOT-CD1100           </t>
  </si>
  <si>
    <t>CAPTOR DE MAGNETO MOTOMEL SKUA 150-200</t>
  </si>
  <si>
    <t xml:space="preserve">MOT-CD1101           </t>
  </si>
  <si>
    <t>CAPTOR DE MAGNETO TITAN 150</t>
  </si>
  <si>
    <t xml:space="preserve">MOT-SAM1020          </t>
  </si>
  <si>
    <t>CAPTOR DE MAGNETO YAMAHA YBR125 / CRYPTON</t>
  </si>
  <si>
    <t>CAPUCHONES Y CABLES  DE BUJIAS</t>
  </si>
  <si>
    <t xml:space="preserve">MOT-CF6003           </t>
  </si>
  <si>
    <t>CAPUCHON DE BUJIA HONDA TORNADO / TWISTER</t>
  </si>
  <si>
    <t xml:space="preserve">MOT-CF6001           </t>
  </si>
  <si>
    <t>CAPUCHON DE BUJIA BAQUELITA UNIVERSAL</t>
  </si>
  <si>
    <t xml:space="preserve">MOT-SAM2074          </t>
  </si>
  <si>
    <t>CAPUCHON DE BUJIA HONDA TITAN 150</t>
  </si>
  <si>
    <t xml:space="preserve">MOT-GY6080           </t>
  </si>
  <si>
    <t>CAPUCHON DE BUJIA MOTOMEL VX 150-STYLER 125-OTRAS</t>
  </si>
  <si>
    <t xml:space="preserve">MOT-M085014          </t>
  </si>
  <si>
    <t>CAPUCHON DE BUJIA METALICO (TIPO ORIGINAL)</t>
  </si>
  <si>
    <t xml:space="preserve">MOT-M085004          </t>
  </si>
  <si>
    <t>CAPUCHON DE BUJIA TIPO YAMAHA YBR</t>
  </si>
  <si>
    <t xml:space="preserve">MOT-SAM10061         </t>
  </si>
  <si>
    <t>CAPUCHON DE BUJIA YAMAHA FZ16</t>
  </si>
  <si>
    <t xml:space="preserve">CARBONES             </t>
  </si>
  <si>
    <t xml:space="preserve">MOT-CARBON3          </t>
  </si>
  <si>
    <t>CARBONES GILERA SMASH (SET COMPLETO)</t>
  </si>
  <si>
    <t>2000 u.</t>
  </si>
  <si>
    <t xml:space="preserve">MOT-CARBON2          </t>
  </si>
  <si>
    <t>CARBONES HONDA BIZ (SET)</t>
  </si>
  <si>
    <t xml:space="preserve">MOT-CARBON5          </t>
  </si>
  <si>
    <t>CARBONES HONDA BIZ 125 (SET)</t>
  </si>
  <si>
    <t xml:space="preserve">MOT-CARBON11         </t>
  </si>
  <si>
    <t>CARBONES HONDA TITAN 150 ( 2 CARBONES)</t>
  </si>
  <si>
    <t xml:space="preserve">MOT-CARBON4          </t>
  </si>
  <si>
    <t>CARBONES HONDA TITAN 2000 / TORNADO / TWISTER (2 CARBONES)</t>
  </si>
  <si>
    <t xml:space="preserve">MOT-M089002          </t>
  </si>
  <si>
    <t>CARBONES YAMAHA CRYPTON (SET)</t>
  </si>
  <si>
    <t xml:space="preserve">MOT-CARBON7          </t>
  </si>
  <si>
    <t>CARBONES YAMAHA FZ 16/FI/SZ 150/N MAX SET 2 CARBONES</t>
  </si>
  <si>
    <t xml:space="preserve">MOT-CBCRYN           </t>
  </si>
  <si>
    <t>CARBONES YAMAHA NEW CRYPTON (SET)</t>
  </si>
  <si>
    <t xml:space="preserve">MOT-CARBON1          </t>
  </si>
  <si>
    <t xml:space="preserve">CARBONES ZANELLA RX150- HONDA STORM SET DE 4 CARBONES </t>
  </si>
  <si>
    <t>750 u.</t>
  </si>
  <si>
    <t xml:space="preserve">CARBURADORES         </t>
  </si>
  <si>
    <t xml:space="preserve">MOT-M13400210        </t>
  </si>
  <si>
    <t>FL 4327</t>
  </si>
  <si>
    <t>CARBURADOR BAJAJ 135 SIN SENSOR TPS Y SIN CEBADOR AUTOMATICO</t>
  </si>
  <si>
    <t xml:space="preserve">MOT-CARCICLO         </t>
  </si>
  <si>
    <t>CARBURADOR CICLOMOTOR</t>
  </si>
  <si>
    <t xml:space="preserve">MOT-CAR80            </t>
  </si>
  <si>
    <t>CARBURADOR CORVEN EXPERT 80/ STYLER 50</t>
  </si>
  <si>
    <t xml:space="preserve">MOT-CAR1016          </t>
  </si>
  <si>
    <t>CARBURADOR GILERA SMASH / SEXY / ZB / WAVE</t>
  </si>
  <si>
    <t xml:space="preserve">MOT-CARSM125         </t>
  </si>
  <si>
    <t>CARBURADOR GILERA SMASH 125</t>
  </si>
  <si>
    <t xml:space="preserve">MOT-CARSUPER         </t>
  </si>
  <si>
    <t>CARBURADOR GILERA SUPER 125</t>
  </si>
  <si>
    <t xml:space="preserve">MOT-OSAB110          </t>
  </si>
  <si>
    <t>CARBURADOR HONDA BIZ 110 / C 90 LUXE CON CEBADOR MANUAL</t>
  </si>
  <si>
    <t xml:space="preserve">BIZ-CAR              </t>
  </si>
  <si>
    <t>CARBURADOR HONDA BIZ125</t>
  </si>
  <si>
    <t xml:space="preserve">MOT-CAR1047          </t>
  </si>
  <si>
    <t>CARBURADOR HONDA CG TODAY / TITAN SIN BOMBA DE PIQUE PZ27</t>
  </si>
  <si>
    <t xml:space="preserve">MOT-CAR1018          </t>
  </si>
  <si>
    <t>CARBURADOR HONDA CG125 - TODAY CON BOMBA DE PIQUE PZ27</t>
  </si>
  <si>
    <t xml:space="preserve">MOT-NAV101           </t>
  </si>
  <si>
    <t>CARBURADOR HONDA NAVI NVA110</t>
  </si>
  <si>
    <t xml:space="preserve">MOT-CARNW            </t>
  </si>
  <si>
    <t xml:space="preserve">CARBURADOR HONDA NEW WAVE 110S </t>
  </si>
  <si>
    <t xml:space="preserve">MOT-CARTIT           </t>
  </si>
  <si>
    <t>CARBURADOR HONDA TITAN 150</t>
  </si>
  <si>
    <t xml:space="preserve">MOT-CARXR125         </t>
  </si>
  <si>
    <t>CARBURADOR HONDA XR150L/NEW TITAN 150  CON CALENTADOR DE COMBUSTIBLE</t>
  </si>
  <si>
    <t xml:space="preserve">MOT-CARDK200CB       </t>
  </si>
  <si>
    <t>CARBURADOR MOTOMEL DAKAR 200 CON BOMBA</t>
  </si>
  <si>
    <t xml:space="preserve">MOT-CARDK200AF       </t>
  </si>
  <si>
    <t>CARBURADOR MOTOMEL DAKAR 200 PZ30  SIN BOMBA DE PIQUE</t>
  </si>
  <si>
    <t xml:space="preserve">MOT-CARXMMSB         </t>
  </si>
  <si>
    <t>CARBURADOR MOTOMEL SKUA 250 SIN BOMBA</t>
  </si>
  <si>
    <t xml:space="preserve">MOT-CARXMMCB         </t>
  </si>
  <si>
    <t>CARBURADOR MOTOMEL XMM 250 CON BOMBA PZ32</t>
  </si>
  <si>
    <t xml:space="preserve">CARBURADOR SMASH POT.125CC (CORTINA 18MM) ADMISION 22MM CALIDAD ORIGINAL OSAKA PLATINUM </t>
  </si>
  <si>
    <t xml:space="preserve">MOT-CAR1027          </t>
  </si>
  <si>
    <t>CARBURADOR SUZUKI AX 100</t>
  </si>
  <si>
    <t xml:space="preserve">MOT-CAREN            </t>
  </si>
  <si>
    <t>CARBURADOR SUZUKI EN 125-GN 125</t>
  </si>
  <si>
    <t xml:space="preserve">MOT-CARCRYP          </t>
  </si>
  <si>
    <t>CARBURADOR YAMAHA CRYPTON T105</t>
  </si>
  <si>
    <t xml:space="preserve">MOT-CARYBRDIA        </t>
  </si>
  <si>
    <t>CARBURADOR YAMAHA YBR 125 /XTZ 125 CON DIAFRAGMA</t>
  </si>
  <si>
    <t xml:space="preserve">MOT-CARYBR           </t>
  </si>
  <si>
    <t xml:space="preserve">CARBURADOR YAMAHA YBR BRASIL SIN DIAFRAGMA </t>
  </si>
  <si>
    <t xml:space="preserve">MOT-SAM155           </t>
  </si>
  <si>
    <t>CARBURADOR ZANELLA RX150 CON BOMBA</t>
  </si>
  <si>
    <t xml:space="preserve">MOT-TOOL29           </t>
  </si>
  <si>
    <t>DESTORNILLADOR CARDANICO 90 GRADOS CON ACCESORIOS</t>
  </si>
  <si>
    <t xml:space="preserve">CARBURADORES - SENSOR TPS        </t>
  </si>
  <si>
    <t xml:space="preserve">MOT-LSGLH            </t>
  </si>
  <si>
    <t>SENSOR DE RALENTÍ HONDA GLH 150</t>
  </si>
  <si>
    <t xml:space="preserve">MOT-SEN001           </t>
  </si>
  <si>
    <t>SENSOR TPS DE ACELERADOR BAJAJ 135LS/NS200-AS200</t>
  </si>
  <si>
    <t>SENSOR TPS DE ACELERADOR HONDA BIZ 125/CB 190R</t>
  </si>
  <si>
    <t xml:space="preserve">MOT-TPSGAU           </t>
  </si>
  <si>
    <t>SENSOR TPS DE ACELERADOR HONDA GLH 150 GAUCHA</t>
  </si>
  <si>
    <t xml:space="preserve">MOT-SEN003           </t>
  </si>
  <si>
    <t>SENSOR TPS DE ACELERADOR HONDA NEW CB 250 F TWISTER / CB 300F</t>
  </si>
  <si>
    <t xml:space="preserve">MOT-SEN002           </t>
  </si>
  <si>
    <t>SENSOR TPS DE ACELERADOR HONDA PCX 150</t>
  </si>
  <si>
    <t>CARBURADORES DE COMPETICION</t>
  </si>
  <si>
    <t>REPARACIONES DE CARBURADOR</t>
  </si>
  <si>
    <t xml:space="preserve">MOT-FE252            </t>
  </si>
  <si>
    <t>KIT REP.CARB. BAJAJ ROUSER 135 LS COMPLETO</t>
  </si>
  <si>
    <t xml:space="preserve">MOT-FE254            </t>
  </si>
  <si>
    <t>KIT REP.CARB. BAJAJ ROUSER 200 NS</t>
  </si>
  <si>
    <t xml:space="preserve">MOT-REPCICLO         </t>
  </si>
  <si>
    <t>KIT REP.CARB. CICLOMOTOR COMPLETO</t>
  </si>
  <si>
    <t xml:space="preserve">MOT-REP80            </t>
  </si>
  <si>
    <t>KIT REP.CARB. CORVEN EXPERT 80/STYLER 50</t>
  </si>
  <si>
    <t xml:space="preserve">MOT-FE225            </t>
  </si>
  <si>
    <t>KIT REP.CARB. G.SMASH / HONDA BIZ / MOTOMEL C110  COMPLETO</t>
  </si>
  <si>
    <t xml:space="preserve">MOT-FE125            </t>
  </si>
  <si>
    <t>KIT REP.CARB. GILERA SMASH 125 COMPLETO</t>
  </si>
  <si>
    <t xml:space="preserve">MOT-FE243            </t>
  </si>
  <si>
    <t>KIT REP.CARB. GILERA SUPER 125 CON DIAFRAGMA COMPLETO</t>
  </si>
  <si>
    <t xml:space="preserve">MOT-FE220            </t>
  </si>
  <si>
    <t>KIT REP.CARB. GUERRERO G100 / HONDA C100  COMPLETO</t>
  </si>
  <si>
    <t xml:space="preserve">MOT-FE221            </t>
  </si>
  <si>
    <t>KIT REP.CARB. GUERRERO GM70 / HONDA C70 / JH70 COMPLETO</t>
  </si>
  <si>
    <t xml:space="preserve">BIZ-REPCA            </t>
  </si>
  <si>
    <t>KIT REP.CARB. HONDA BIZ125 SIN FLOTANTE</t>
  </si>
  <si>
    <t xml:space="preserve">MOT-REP250           </t>
  </si>
  <si>
    <t>KIT REP.CARB. HONDA CBX 250 TWISTER CON FLOTANTE</t>
  </si>
  <si>
    <t xml:space="preserve">MOT-REPCBX           </t>
  </si>
  <si>
    <t>KIT REP.CARB. HONDA CBX 250 TWISTER SIN FLOTANTE</t>
  </si>
  <si>
    <t xml:space="preserve">MOT-FE218            </t>
  </si>
  <si>
    <t>KIT REP.CARB. HONDA CG125 (M. VIEJO), NX150, XR100 COMPLETO</t>
  </si>
  <si>
    <t xml:space="preserve">MOT-FE236            </t>
  </si>
  <si>
    <t>KIT REP.CARB. HONDA CG125 TODAY, TITAN  COMPLETO</t>
  </si>
  <si>
    <t xml:space="preserve">MOT-NAV115           </t>
  </si>
  <si>
    <t>KIT REP.CARB. HONDA NAVI NVA110</t>
  </si>
  <si>
    <t xml:space="preserve">MOT-REPCARNW         </t>
  </si>
  <si>
    <t>KIT REP.CARB. HONDA NEW WAVE 110S COMPLETO</t>
  </si>
  <si>
    <t xml:space="preserve">MOT-REPSTORM         </t>
  </si>
  <si>
    <t>KIT REP.CARB. HONDA STORM COMPLETO</t>
  </si>
  <si>
    <t xml:space="preserve">MOT-REPCARTIT        </t>
  </si>
  <si>
    <t>KIT REP.CARB. HONDA TITAN 150 COMPLETO</t>
  </si>
  <si>
    <t xml:space="preserve">MOT-REP150L          </t>
  </si>
  <si>
    <t xml:space="preserve">KIT REP.CARB. HONDA XR 150L </t>
  </si>
  <si>
    <t xml:space="preserve">MOT-REPHD254         </t>
  </si>
  <si>
    <t>KIT REP.CARB. MONDIAL HD254-PATAG-OTRAS ( SET P/1CARB) CON DIAFRAGMA.</t>
  </si>
  <si>
    <t xml:space="preserve">MOT-REPDAK           </t>
  </si>
  <si>
    <t>KIT REP.CARB. MOTOMEL DAKAR-ZAN.TT 200-OTRAS COMPLETO</t>
  </si>
  <si>
    <t xml:space="preserve">MOT-FE253            </t>
  </si>
  <si>
    <t>KIT REP.CARB. MOTOMEL SKUA 250 CON FLOTANTE</t>
  </si>
  <si>
    <t xml:space="preserve">MOT-FE242            </t>
  </si>
  <si>
    <t>KIT REP.CARB. SUZUKI AX100 Y CORTINA COMPLETO</t>
  </si>
  <si>
    <t xml:space="preserve">MOT-WF01             </t>
  </si>
  <si>
    <t>KIT REP.CARB. YAMAHA FZ16 SIN DIAFRAGMA COMPLETO</t>
  </si>
  <si>
    <t xml:space="preserve">MOT-FE214            </t>
  </si>
  <si>
    <t>KIT REP.CARB. YAMAHA V80, CY80 COMPLETO</t>
  </si>
  <si>
    <t xml:space="preserve">MOT-REYBR            </t>
  </si>
  <si>
    <t>KIT REP.CARB. YAMAHA YBR BRASIL SIN FLOTANTE</t>
  </si>
  <si>
    <t xml:space="preserve">MOT-SAM2926          </t>
  </si>
  <si>
    <t xml:space="preserve">MOT-REPRX            </t>
  </si>
  <si>
    <t>KIT REP.CARB. ZANELLA RX150 COMPLETO</t>
  </si>
  <si>
    <t xml:space="preserve">MOT-FE250            </t>
  </si>
  <si>
    <t>KIT REP.CARB.YAMAHA FZ16 SIN DIAFRAGMA/SIN PUNZUA</t>
  </si>
  <si>
    <t xml:space="preserve">MOT-FE256            </t>
  </si>
  <si>
    <t>REP. CARB. BAJAJ NS 200 COMPLETO SIN DIAFRAGMA     </t>
  </si>
  <si>
    <t xml:space="preserve">MOT-FE255            </t>
  </si>
  <si>
    <t>REP. CARB. HONDA CB1 125 COMPLETO</t>
  </si>
  <si>
    <t xml:space="preserve">MOT-FE257            </t>
  </si>
  <si>
    <t>REP. CARB. SUZUKI GIXXER 150COMPLETO SIN DIAFRAGMA</t>
  </si>
  <si>
    <t>REPARACIONES DE CARBURADOR - DIAFRAGMAS</t>
  </si>
  <si>
    <t xml:space="preserve">MOT-DIACBX           </t>
  </si>
  <si>
    <t>DIAFRAGMA CARBURADOR COMPLETO CBX 250 TWISTER-TORNADO</t>
  </si>
  <si>
    <t xml:space="preserve">MOT-DIA002           </t>
  </si>
  <si>
    <t>DIAFRAGMA CARBURADOR SUZUKI AN 125</t>
  </si>
  <si>
    <t xml:space="preserve">MOT-DFEN             </t>
  </si>
  <si>
    <t>DIAFRAGMA CARBURADOR SUZUKI EN 125/GN 125</t>
  </si>
  <si>
    <t xml:space="preserve">MOT-DFHD             </t>
  </si>
  <si>
    <t>DIAFRAGMA CARBURADOR MONDIAL HD 254</t>
  </si>
  <si>
    <t xml:space="preserve">MOT-DIA003           </t>
  </si>
  <si>
    <t>DIAFRAGMA CARBURADOR SUZUKI EN/GN 125</t>
  </si>
  <si>
    <t xml:space="preserve">MOT-WF30             </t>
  </si>
  <si>
    <t>DIAFRAGMA CARBURADOR YAMAHA FZ 16</t>
  </si>
  <si>
    <t xml:space="preserve">MOT-SAM2927          </t>
  </si>
  <si>
    <t>DIAFRAGMA CARBURADOR YAMAHA YBR125 CHINO</t>
  </si>
  <si>
    <t xml:space="preserve">MOT-DIA001           </t>
  </si>
  <si>
    <t>DIAFRAGMA Y RESORTE DE CARBURADOR BAJAJ NS 200</t>
  </si>
  <si>
    <t>REPARACIONES DE CARBURADOR - FLOTANTES</t>
  </si>
  <si>
    <t xml:space="preserve">MOT-G615             </t>
  </si>
  <si>
    <t>FLOTANTE DE CARB. SUZUKI AX 100</t>
  </si>
  <si>
    <t xml:space="preserve">MOT-FLOTOR           </t>
  </si>
  <si>
    <t>FLOTANTE DE CARBURADOR CBX 250 TWISTER</t>
  </si>
  <si>
    <t xml:space="preserve">MOT-FLOBJ            </t>
  </si>
  <si>
    <t>FLOTANTE DE CARB. BAJAJ ROUSER</t>
  </si>
  <si>
    <t xml:space="preserve">MOT-G612             </t>
  </si>
  <si>
    <t>FLOTANTE DE CARB. GILERA SMASH / BIZ / C90 / CD100 / DAX70 / MOTOMEL C110 /</t>
  </si>
  <si>
    <t xml:space="preserve">MOT-G613             </t>
  </si>
  <si>
    <t>FLOTANTE DE CARB. HONDA CBX150, TITAN STORM CUSTOM 150 DAKAR</t>
  </si>
  <si>
    <t xml:space="preserve">MOT-FLOTIT           </t>
  </si>
  <si>
    <t>FLOTANTE DE CARB. HONDA TITAN 150</t>
  </si>
  <si>
    <t xml:space="preserve">MOT-FLODAK           </t>
  </si>
  <si>
    <t>FLOTANTE DE CARB. MOTOMEL DAKAR 200-OTRAS</t>
  </si>
  <si>
    <t xml:space="preserve">MOT-FLOXTZ           </t>
  </si>
  <si>
    <t>FLOTANTE DE CARB. YAMAHA XTZ 125-YBR125</t>
  </si>
  <si>
    <t xml:space="preserve">MOT-FLOYBRCH         </t>
  </si>
  <si>
    <t xml:space="preserve">FLOTANTE DE CARB. YAMAHA YBR125 CHINO </t>
  </si>
  <si>
    <t xml:space="preserve">CEBADOR - ACCESORIOS </t>
  </si>
  <si>
    <t xml:space="preserve">MOT-MANCEB           </t>
  </si>
  <si>
    <t>PALANCA DE CEBADOR CORTA ( 110 )</t>
  </si>
  <si>
    <t xml:space="preserve">MOT-FIC046           </t>
  </si>
  <si>
    <t>PALANCA DE CEBADOR FUTURA LARGA</t>
  </si>
  <si>
    <t xml:space="preserve">MOT-FIC044           </t>
  </si>
  <si>
    <t>SOPORTE CABLE DE CEBADOR</t>
  </si>
  <si>
    <t xml:space="preserve">MOT-FIC045           </t>
  </si>
  <si>
    <t>TOPE DE PALANCA DE CEBADOR</t>
  </si>
  <si>
    <t xml:space="preserve">MOT-WF35             </t>
  </si>
  <si>
    <t>CEBADOR AUTOMATICO CARBURADOR SCOOTER UNIV.70CC/125CC/150CC</t>
  </si>
  <si>
    <t xml:space="preserve">CDI                  </t>
  </si>
  <si>
    <t xml:space="preserve">MOT-CD2011           </t>
  </si>
  <si>
    <t>FL 4311</t>
  </si>
  <si>
    <t>CDI GILERA SMASH / HONDA DAX70, BIZ 105  5 CONTACTOS</t>
  </si>
  <si>
    <t xml:space="preserve">MOT-CDITR            </t>
  </si>
  <si>
    <t>CDI GILERA SMASH FICHA VERDE CON TRANSFORMADOR 4 PINS</t>
  </si>
  <si>
    <t xml:space="preserve">ZTF-34400            </t>
  </si>
  <si>
    <t>CDI H.WAVE, Z. RX150/ZTT200, SKUA 150-MOTARD 200 F.RED ( 6 CONT)</t>
  </si>
  <si>
    <t xml:space="preserve">MOT-NAV04            </t>
  </si>
  <si>
    <t>CDI HONDA HONDA NAVI NVA 110</t>
  </si>
  <si>
    <t xml:space="preserve">MOT-SAM118           </t>
  </si>
  <si>
    <t>CDI HONDA HONDA STORM 125</t>
  </si>
  <si>
    <t xml:space="preserve">MOT-NWCDI            </t>
  </si>
  <si>
    <t>CDI HONDA NEW WAVE 110S</t>
  </si>
  <si>
    <t>5 u.</t>
  </si>
  <si>
    <t xml:space="preserve">MOT-SAM2091          </t>
  </si>
  <si>
    <t>CDI HONDA XR125L / HONDA BROSS 125 / TITAN 150</t>
  </si>
  <si>
    <t xml:space="preserve">MOT-CDINI            </t>
  </si>
  <si>
    <t>CDI KAWASAKI NEOMAX I</t>
  </si>
  <si>
    <t xml:space="preserve">MOT-SAM2154          </t>
  </si>
  <si>
    <t>CDI MONDIAL HD 254</t>
  </si>
  <si>
    <t xml:space="preserve">MOT-SK010            </t>
  </si>
  <si>
    <t>CDI MOTOMEL SKUA FICHA REDONDA 6 PINS</t>
  </si>
  <si>
    <t xml:space="preserve">MOT-SAM133           </t>
  </si>
  <si>
    <t>CDI YAMAHA YBR 125 6 PINS</t>
  </si>
  <si>
    <t xml:space="preserve">MOT-SAM119           </t>
  </si>
  <si>
    <t>CDI YAMAHA YBR 8 PINS</t>
  </si>
  <si>
    <t xml:space="preserve">ZAP-34400            </t>
  </si>
  <si>
    <t>CDI Z.RX150-VC 150- BETA BK150- SAPUCAI FICH. CUAD 6 PINS</t>
  </si>
  <si>
    <t xml:space="preserve">CDI DE COMPETICION   </t>
  </si>
  <si>
    <t xml:space="preserve">MOT-CDIPSMA          </t>
  </si>
  <si>
    <t>CDI SMASH 4 PINS COMP. SIN CORTE C/AVANCE PROGRAMABLE</t>
  </si>
  <si>
    <t xml:space="preserve">MOT-CDIPTWI          </t>
  </si>
  <si>
    <t>CDI TWISTER COMPETICION  17IC04168801T</t>
  </si>
  <si>
    <t xml:space="preserve">CIGUEÑALES           </t>
  </si>
  <si>
    <t xml:space="preserve">MOT-ZV213            </t>
  </si>
  <si>
    <t>CIGÜEÑAL GILERA SMASH LARGO TORTA 90MM BIELA CORTA</t>
  </si>
  <si>
    <t xml:space="preserve">MOT-8670V            </t>
  </si>
  <si>
    <t>CIGÜEÑAL GILERA SMASH CORTO TORTA 90 MM BIELA CORTA</t>
  </si>
  <si>
    <t xml:space="preserve">MOT-ZV1130           </t>
  </si>
  <si>
    <t>CIGUEÑAL GILERA SMASH CORTO TORTA 96 MM BIELA LARGA</t>
  </si>
  <si>
    <t xml:space="preserve">D7E-13100            </t>
  </si>
  <si>
    <t>CIGÜEÑAL HONDA DAX 70</t>
  </si>
  <si>
    <t xml:space="preserve">MOT-CIGUETI          </t>
  </si>
  <si>
    <t>CIGÜEÑAL HONDA TITAN 150</t>
  </si>
  <si>
    <t xml:space="preserve">MOT-CRASUP           </t>
  </si>
  <si>
    <t>CIGÜEÑAL SUPER 125 / STYLER 125 / VX150</t>
  </si>
  <si>
    <t xml:space="preserve">MOT-CIAX100          </t>
  </si>
  <si>
    <t>CIGÜEÑAL SUZUKI AX 100</t>
  </si>
  <si>
    <t xml:space="preserve">MOT-CIGUECRY         </t>
  </si>
  <si>
    <t>CIGÜEÑAL YAMAHA CRYPTON 105</t>
  </si>
  <si>
    <t>6 u.</t>
  </si>
  <si>
    <t xml:space="preserve">MOT-615RX            </t>
  </si>
  <si>
    <t>CIGUEÑAL ZANELLA RX150 - PATAGONIA - MONDIAL RD - CG150</t>
  </si>
  <si>
    <t xml:space="preserve">SK2-13900            </t>
  </si>
  <si>
    <t>EJE BALANCEADOR DE CIGÜEÑAL MOTOMEL SKUA 250</t>
  </si>
  <si>
    <t xml:space="preserve">ZTE-13611            </t>
  </si>
  <si>
    <t>EJE BALANCEADOR ZANELLA ZTT200</t>
  </si>
  <si>
    <t xml:space="preserve">ZTE-13640            </t>
  </si>
  <si>
    <t>ENGR.BALANCEADOR DE MOTOR BALANCEADO ZANELLA ZTT200</t>
  </si>
  <si>
    <t xml:space="preserve">ZTE-22621            </t>
  </si>
  <si>
    <t>ENGR.CIGÜEÑAL ( BOMBA DE ACEITE ) ZAN. ZTT200 21 DIENTES</t>
  </si>
  <si>
    <t xml:space="preserve">MOT-ENYBR            </t>
  </si>
  <si>
    <t>ENGR.CIGÜEÑAL ( CANASTA DE EMBR.) HELIC.  Y. YBR/ XTZ 125</t>
  </si>
  <si>
    <t xml:space="preserve">MOT-PIDI14           </t>
  </si>
  <si>
    <t>ENGR.CIGÜEÑAL (CAD. DE DISTRIB) SMASH-OTRAS 14 DIENTES</t>
  </si>
  <si>
    <t xml:space="preserve">MOT-EPCRY            </t>
  </si>
  <si>
    <t>ENGR.CIGÜEÑAL (CAD.DE DISTRIB.) YAMAHA CRYPTON 14 DIENTES</t>
  </si>
  <si>
    <t xml:space="preserve">MOT-SAM3175          </t>
  </si>
  <si>
    <t xml:space="preserve">ENGR.CIGÜEÑAL YAMAHA YBR125 (BOMBA DE ACEITE) </t>
  </si>
  <si>
    <t xml:space="preserve">MOT-PIDI16           </t>
  </si>
  <si>
    <t>PIÑON CIGÜEÑAL (CAD.DE DISTRIB.) G. SMASH 16 DIENTES</t>
  </si>
  <si>
    <t xml:space="preserve">CILINDROS            </t>
  </si>
  <si>
    <t xml:space="preserve">BIZ-GOMAN            </t>
  </si>
  <si>
    <t>ANTIVIBRADORES DE CILINDRO HONDA BIZ  125 (SET)</t>
  </si>
  <si>
    <t xml:space="preserve">MOT-TOOL32           </t>
  </si>
  <si>
    <t>BRUÑIDORA PARA CILINDRO DE MOTO 32-89MM (3 PIEDRAS)</t>
  </si>
  <si>
    <t xml:space="preserve">MOT-CILBIZ125        </t>
  </si>
  <si>
    <t>CILINDRO HONDA BIZ125 52,4MM</t>
  </si>
  <si>
    <t xml:space="preserve">MOT-CILCRYT110       </t>
  </si>
  <si>
    <t>CILINDRO YAMAHA NEW CRYPTON T110 51MM</t>
  </si>
  <si>
    <t xml:space="preserve">ZAP-12110            </t>
  </si>
  <si>
    <t>CILINDRO ZANELLA SAPUCAI 125</t>
  </si>
  <si>
    <t xml:space="preserve">ZTE-12110            </t>
  </si>
  <si>
    <t>CILINDRO ZANELLA ZTT 200</t>
  </si>
  <si>
    <t xml:space="preserve">MOT-KITCILCBX        </t>
  </si>
  <si>
    <t>CONJ. CIL. C/KIT DE PISTON HONDA TWISTER 250/TORNADO 73.00MM</t>
  </si>
  <si>
    <t xml:space="preserve">MOT-KITCILBJ135      </t>
  </si>
  <si>
    <t>CONJ.CIL.C/ KIT DE PISTON BAJAJ 135 LS</t>
  </si>
  <si>
    <t xml:space="preserve">MOT-KITCIL135        </t>
  </si>
  <si>
    <t>FL 4318</t>
  </si>
  <si>
    <t>CONJ.CIL.C/ KIT DE PISTON BAJAJ 135 LS 54MM PERNO 14</t>
  </si>
  <si>
    <t xml:space="preserve">MOT-KITCILBJ150      </t>
  </si>
  <si>
    <t>CONJ.CIL.C/ KIT DE PISTON BAJAJ NS 150</t>
  </si>
  <si>
    <t xml:space="preserve">MOT-KITCILBJ160      </t>
  </si>
  <si>
    <t>CONJ.CIL.C/ KIT DE PISTON BAJAJ NS 160</t>
  </si>
  <si>
    <t xml:space="preserve">MOT-KITCILNS200      </t>
  </si>
  <si>
    <t>CONJ.CIL.C/ KIT DE PISTON BAJAJ NS 200</t>
  </si>
  <si>
    <t xml:space="preserve">MOT-KITCILDAK        </t>
  </si>
  <si>
    <t>CONJ.CIL.C/ KIT DE PISTON DAKAR 200 CADEN.69MM PERNO 17</t>
  </si>
  <si>
    <t xml:space="preserve">MOT-KITCIL524        </t>
  </si>
  <si>
    <t>CONJ.CIL.C/ KIT DE PISTON GILERA SMASH 52.4 MM ALT 69 ALUMINIO</t>
  </si>
  <si>
    <t xml:space="preserve">MOT-KITCILSM125      </t>
  </si>
  <si>
    <t>CONJ.CIL.C/ KIT DE PISTON GILERA SMASH 54 MM PERNO 13 - FUNDICION - ALT 69 CARRERA CORTA</t>
  </si>
  <si>
    <t xml:space="preserve">MOT-KITCILREV        </t>
  </si>
  <si>
    <t>CONJ.CIL.C/ KIT DE PISTON GILERA SMASH REV. 54 MM  PERNO 14MM</t>
  </si>
  <si>
    <t xml:space="preserve">MOT-KITCILWAVIR      </t>
  </si>
  <si>
    <t>CONJ.CIL.C/ KIT DE PISTON GILERA SMASH-WAVE FUND.52,4MM ALT.69MM</t>
  </si>
  <si>
    <t xml:space="preserve">MOT-KITCIL525        </t>
  </si>
  <si>
    <t>CONJ.CIL.C/ KIT DE PISTON GILERA SMASH-WAVE FUND.52,5MM ALT.69MM</t>
  </si>
  <si>
    <t xml:space="preserve">MOT-KITCILGUE        </t>
  </si>
  <si>
    <t>CONJ.CIL.C/ KIT DE PISTON GUERRERO 110</t>
  </si>
  <si>
    <t xml:space="preserve">MOT-KITCIL50         </t>
  </si>
  <si>
    <t>CONJ.CIL.C/ KIT DE PISTON HONDA BIZ 50 MM ALUM.ALT 69MM</t>
  </si>
  <si>
    <t xml:space="preserve">MOT-KITCIL501        </t>
  </si>
  <si>
    <t>CONJ.CIL.C/ KIT DE PISTON HONDA BIZ 50 MM ALUM.ALT 78</t>
  </si>
  <si>
    <t xml:space="preserve">MOT-KITCIL125        </t>
  </si>
  <si>
    <t>CONJ.CIL.C/ KIT DE PISTON HONDA BIZ125 52,4MM P.13</t>
  </si>
  <si>
    <t xml:space="preserve">MOT-KITCILH125       </t>
  </si>
  <si>
    <t>CONJ.CIL.C/ KIT DE PISTON HONDA ELITE 125 52.4MM PERNO 15 (2014-2017)</t>
  </si>
  <si>
    <t xml:space="preserve">MOT-KITCILGLH        </t>
  </si>
  <si>
    <t>CONJ.CIL.C/ KIT DE PISTON HONDA GLH GAUCHA 57.3MM PERNO 14 (NEGRO)</t>
  </si>
  <si>
    <t xml:space="preserve">MOT-KITCILNW         </t>
  </si>
  <si>
    <t>CONJ.CIL.C/ KIT DE PISTON HONDA NEW WAVE 110CC 50MM ALUMINIO</t>
  </si>
  <si>
    <t xml:space="preserve">MOT-KITCILNX         </t>
  </si>
  <si>
    <t>CONJ.CIL.C/ KIT DE PISTON HONDA NX 150 63,5MM PERNO 15</t>
  </si>
  <si>
    <t xml:space="preserve">MOT-KITCG125         </t>
  </si>
  <si>
    <t>CONJ.CIL.C/ KIT DE PISTON HONDA TITAN 125 56,5MM PERNO 15MM</t>
  </si>
  <si>
    <t xml:space="preserve">MOT-KITCIL150        </t>
  </si>
  <si>
    <t>CONJ.CIL.C/ KIT DE PISTON HONDA TITAN 150 57.3MM PERNO 14</t>
  </si>
  <si>
    <t xml:space="preserve">MOT-KITCIL50H        </t>
  </si>
  <si>
    <t>CONJ.CIL.C/ KIT DE PISTON HONDA WAVE 100CC 50MM HIERRO ALT. 69MM</t>
  </si>
  <si>
    <t xml:space="preserve">MOT-KITXR125         </t>
  </si>
  <si>
    <t>CONJ.CIL.C/ KIT DE PISTON HONDA XR 125L 52,4MM P.13 CADENERO</t>
  </si>
  <si>
    <t xml:space="preserve">MOT-KITCILMO         </t>
  </si>
  <si>
    <t>CONJ.CIL.C/ KIT DE PISTON MOTARD 200 VARILL.67MM PERNO 16</t>
  </si>
  <si>
    <t xml:space="preserve">MOT-KITCILVX         </t>
  </si>
  <si>
    <t xml:space="preserve">CONJ.CIL.C/ KIT DE PISTON MOTOMEL VX 150/STYLER 150 57.4MM PERNO </t>
  </si>
  <si>
    <t xml:space="preserve">MOT-KITCIL200        </t>
  </si>
  <si>
    <t>CONJ.CIL.C/ KIT DE PISTON SKUA 200 63,5MM (PERNO 15MM) VARILLERO</t>
  </si>
  <si>
    <t xml:space="preserve">MOT-KITCILSK250      </t>
  </si>
  <si>
    <t>CONJ.CIL.C/ KIT DE PISTON SKUA 250 FULL CAD.65,5MM P.15</t>
  </si>
  <si>
    <t xml:space="preserve">MOT-KITCILAX         </t>
  </si>
  <si>
    <t>CONJ.CIL.C/ KIT DE PISTON SUZUKI AX100 50MM</t>
  </si>
  <si>
    <t xml:space="preserve">MOT-KITCRY105        </t>
  </si>
  <si>
    <t>CONJ.CIL.C/ KIT DE PISTON YAMAHA CRYPTON T105 49MM</t>
  </si>
  <si>
    <t>8 u.</t>
  </si>
  <si>
    <t xml:space="preserve">MOT-KITCILNECRY      </t>
  </si>
  <si>
    <t>CONJ.CIL.C/ KIT DE PISTON YAMAHA NEW CRYPTON 51MM</t>
  </si>
  <si>
    <t xml:space="preserve">MOT-KITCILYBR        </t>
  </si>
  <si>
    <t>CONJ.CIL.C/ KIT DE PISTON YAMAHA YBR125 54MM</t>
  </si>
  <si>
    <t xml:space="preserve">MOT-KITCILRX13       </t>
  </si>
  <si>
    <t>CONJ.CIL.C/ KIT DE PISTON ZAN.RX150 62 MM PERNO 13</t>
  </si>
  <si>
    <t xml:space="preserve">MOT-KITCILRX         </t>
  </si>
  <si>
    <t>CONJ.CIL.C/ KIT DE PISTON ZAN.RX150/CG150 / CUS.150 VARILLERO</t>
  </si>
  <si>
    <t xml:space="preserve">MOT-KITCILZTT        </t>
  </si>
  <si>
    <t>CONJ.CIL.C/ KIT DE PISTON ZANELLA TT 200 63MM PERNO 15</t>
  </si>
  <si>
    <t xml:space="preserve">MOT-TOOL33           </t>
  </si>
  <si>
    <t>JUEGO DE PIEDRAS (3) PARA BRUÑIDORA GRANO 220</t>
  </si>
  <si>
    <t>CILINDROS Y PISTONES POTENCIADOS ( KITS )</t>
  </si>
  <si>
    <t>CONJUNTOS DE DIRECCION</t>
  </si>
  <si>
    <t xml:space="preserve">MOT-CONJ20           </t>
  </si>
  <si>
    <t>CONJUNTO DE DIRECCION BAJAJ 180-200-220</t>
  </si>
  <si>
    <t xml:space="preserve">MOT-CONJNS           </t>
  </si>
  <si>
    <t>CONJUNTO DE DIRECCION BAJAJ NS 180-200-220</t>
  </si>
  <si>
    <t xml:space="preserve">MOT-9651V            </t>
  </si>
  <si>
    <t>CONJUNTO DE DIRECCIÓN GILERA SMASH - BIT - MOTOMEL - FUSION- BIZ 125 - NEW WAVE 110</t>
  </si>
  <si>
    <t xml:space="preserve">MOT-CONJ2            </t>
  </si>
  <si>
    <t>CONJUNTO DE DIRECCIÓN HONDA BIZ 100</t>
  </si>
  <si>
    <t xml:space="preserve">MOT-TIT008           </t>
  </si>
  <si>
    <t>CONJUNTO DE DIRECCION HONDA TITAN 150</t>
  </si>
  <si>
    <t xml:space="preserve">MOT-CONJ3            </t>
  </si>
  <si>
    <t>CONJUNTO DE DIRECCION HONDA TITAN 2000</t>
  </si>
  <si>
    <t xml:space="preserve">XR1-91015            </t>
  </si>
  <si>
    <t>CONJUNTO DE DIRECCION HONDA XR125L</t>
  </si>
  <si>
    <t xml:space="preserve">MOT-MAJ035           </t>
  </si>
  <si>
    <t>CONJUNTO DE DIRECCION MAX / DAX / DAY 110/70</t>
  </si>
  <si>
    <t xml:space="preserve">MOT-SK013            </t>
  </si>
  <si>
    <t>CONJUNTO DE DIRECCION MOTOMEL SKUA</t>
  </si>
  <si>
    <t xml:space="preserve">SK2-BEASTE           </t>
  </si>
  <si>
    <t>CONJUNTO DE DIRECCION MOTOMEL SKUA 250</t>
  </si>
  <si>
    <t xml:space="preserve">MOT-CONJ1            </t>
  </si>
  <si>
    <t>CONJUNTO DE DIRECCIÓN SUZUKI AX100</t>
  </si>
  <si>
    <t xml:space="preserve">MOT-CONJ12           </t>
  </si>
  <si>
    <t>CONJUNTO DE DIRECCION XR 250 TORNADO</t>
  </si>
  <si>
    <t xml:space="preserve">MOT-CONJ30           </t>
  </si>
  <si>
    <t>CONJUNTO DE DIRECCION YAMAHA FZ 16</t>
  </si>
  <si>
    <t xml:space="preserve">MOT-CONJ9            </t>
  </si>
  <si>
    <t>CONJUNTO DE DIRECCION YAMAHA XTZ 125</t>
  </si>
  <si>
    <t xml:space="preserve">MOT-CONJ5            </t>
  </si>
  <si>
    <t>CONJUNTO DE DIRECCION YAMAHA YBR 125 / CRYPTON T105</t>
  </si>
  <si>
    <t xml:space="preserve">RXF-51950            </t>
  </si>
  <si>
    <t>CONJUNTO DE DIRECCION ZANELLA RX150</t>
  </si>
  <si>
    <t xml:space="preserve">MOT-CONJ19           </t>
  </si>
  <si>
    <t>CONJUNTO DE DIRECCION ZANELLA STYLER-SUPER 125</t>
  </si>
  <si>
    <t xml:space="preserve">ZTF-51950            </t>
  </si>
  <si>
    <t>CONJUNTO DE DIRECCION ZANELLA ZTT200</t>
  </si>
  <si>
    <t>CONJUNTOS DE CORONA Y PIÑON</t>
  </si>
  <si>
    <t xml:space="preserve">MOT-BJ135072         </t>
  </si>
  <si>
    <t>FL 4314</t>
  </si>
  <si>
    <t xml:space="preserve">CONJ. CORONA Y PIÑON BAJAJ 135 / BAJAJ NS 125 / NS 150 / NS 160 / NS 125 42T/14T </t>
  </si>
  <si>
    <t xml:space="preserve">KCP-126              </t>
  </si>
  <si>
    <t>CONJ. CORONA Y PIÑON BAJAJ  NS 200 (520) 39T/14T 6 AGUJEROS</t>
  </si>
  <si>
    <t xml:space="preserve">KCP-136              </t>
  </si>
  <si>
    <t>CONJ. CORONA Y PIÑON BAJAJ 220 39T/14T 4 AGUJEROS</t>
  </si>
  <si>
    <t xml:space="preserve">KCP-144              </t>
  </si>
  <si>
    <t xml:space="preserve">KCP-146              </t>
  </si>
  <si>
    <t>CONJ. CORONA Y PIÑON BAJAJ 220 36-14 (520)</t>
  </si>
  <si>
    <t xml:space="preserve">KCP-209              </t>
  </si>
  <si>
    <t>CONJ. CORONA Y PIÑON BAJAJ NS 200 PASO 428 39-14 ( 6 AGUJ)</t>
  </si>
  <si>
    <t xml:space="preserve">KCP-210              </t>
  </si>
  <si>
    <t>CONJ. CORONA Y PIÑON BAJAJ NS 200 PASO 428 39-15 ( 6 AGUJ)</t>
  </si>
  <si>
    <t xml:space="preserve">KCP-143              </t>
  </si>
  <si>
    <t xml:space="preserve">KCP-211              </t>
  </si>
  <si>
    <t>CONJ. CORONA Y PIÑON BAJAJ NS 200 PASO 428 40-15 ( 6 AGUJ)</t>
  </si>
  <si>
    <t xml:space="preserve">KCP-BENB15           </t>
  </si>
  <si>
    <t>CONJ. CORONA Y PIÑON BENELLI TNT 15/KEEWAY RKS-RVK 43T/13T</t>
  </si>
  <si>
    <t xml:space="preserve">KCP-BEN315           </t>
  </si>
  <si>
    <t>CONJ. CORONA Y PIÑON BENELLI TNT 25  43T/15T BOMBE</t>
  </si>
  <si>
    <t xml:space="preserve">KCP-BEN014           </t>
  </si>
  <si>
    <t>CONJ. CORONA Y PIÑON BENELLI TNT 300-302-502-600 40T/14T</t>
  </si>
  <si>
    <t xml:space="preserve">KCP-BEN214           </t>
  </si>
  <si>
    <t>CONJ. CORONA Y PIÑON BENELLI TNT 300-302-502-600 42T/14T</t>
  </si>
  <si>
    <t xml:space="preserve">KCP-BEN316           </t>
  </si>
  <si>
    <t>CONJ. CORONA Y PIÑON BENELLI TNT 300-302-502-600 43T/16T</t>
  </si>
  <si>
    <t xml:space="preserve">KCP-BEN414           </t>
  </si>
  <si>
    <t>CONJ. CORONA Y PIÑON BENELLI TNT 300-302-502-600 44T/14T</t>
  </si>
  <si>
    <t xml:space="preserve">KCP-246              </t>
  </si>
  <si>
    <t>CONJ. CORONA Y PIÑON ZANELLA TT200/ZR150/ZR200 45-15 CON REBAJE</t>
  </si>
  <si>
    <t xml:space="preserve">MOT-GN019            </t>
  </si>
  <si>
    <t>CONJ. CORONA Y PIÑON SUZUKI GN125 42/14</t>
  </si>
  <si>
    <t xml:space="preserve">KCP-BEN614           </t>
  </si>
  <si>
    <t>CONJ. CORONA Y PIÑON BENELLI TNT 300-302-502-600 46T/14T</t>
  </si>
  <si>
    <t xml:space="preserve">KCP-101              </t>
  </si>
  <si>
    <t>CONJ. CORONA Y PIÑON GILERA SMASH 35T/15T</t>
  </si>
  <si>
    <t xml:space="preserve">KCP-100              </t>
  </si>
  <si>
    <t>CONJ. CORONA Y PIÑON GILERA SMASH 36T/14T</t>
  </si>
  <si>
    <t xml:space="preserve">KCP-371              </t>
  </si>
  <si>
    <t>CONJ. CORONA Y PIÑON GILERA SMASH 37T/14T</t>
  </si>
  <si>
    <t xml:space="preserve">KCP-207              </t>
  </si>
  <si>
    <t>CONJ. CORONA Y PIÑON HONDA BIZ 35T/15T</t>
  </si>
  <si>
    <t xml:space="preserve">KCP-106              </t>
  </si>
  <si>
    <t>CONJ. CORONA Y PIÑON HONDA BIZ125 34T/14T</t>
  </si>
  <si>
    <t xml:space="preserve">KCP-133              </t>
  </si>
  <si>
    <t xml:space="preserve">CONJ. CORONA Y PIÑON HONDA CB1 125 44T/14T  </t>
  </si>
  <si>
    <t xml:space="preserve">KCP-190              </t>
  </si>
  <si>
    <t>CONJ. CORONA Y PIÑON HONDA CB190 45T/14T   428</t>
  </si>
  <si>
    <t xml:space="preserve">KCP-121              </t>
  </si>
  <si>
    <t>CONJ. CORONA Y PIÑON HONDA CBX 250 TWISTER C/PROT, 38T/13T</t>
  </si>
  <si>
    <t xml:space="preserve">KCP-1210             </t>
  </si>
  <si>
    <t xml:space="preserve">CONJ. CORONA Y PIÑON HONDA CBX NEW TWISTER 250 40T/13T </t>
  </si>
  <si>
    <t xml:space="preserve">KCP-1310             </t>
  </si>
  <si>
    <t xml:space="preserve">CONJ. CORONA Y PIÑON HONDA CBX TWIST.250 40T/13T SIN PROTECTOR </t>
  </si>
  <si>
    <t xml:space="preserve">KCP-70               </t>
  </si>
  <si>
    <t>CONJ. CORONA Y PIÑON HONDA DAX 70 38T/15T</t>
  </si>
  <si>
    <t xml:space="preserve">KCP-236              </t>
  </si>
  <si>
    <t>CONJ. CORONA Y PIÑON HONDA NEW WAVE 110S 37-14 PASO 428 CON PROTECTOR</t>
  </si>
  <si>
    <t xml:space="preserve">KCP-336              </t>
  </si>
  <si>
    <t>CONJ. CORONA Y PIÑON HONDA NEW WAVE 110S 37-14 PASO 428 SIN PROTECTOR</t>
  </si>
  <si>
    <t xml:space="preserve">KCP-206              </t>
  </si>
  <si>
    <t>CONJ. CORONA Y PIÑON HONDA NEW WAVE 110S 37T/14T  (420) CON PROTECTOR</t>
  </si>
  <si>
    <t xml:space="preserve">KCP-306              </t>
  </si>
  <si>
    <t>CONJ. CORONA Y PIÑON HONDA NEW WAVE 110S 37T/14T  (420) SIN PROTECTOR</t>
  </si>
  <si>
    <t xml:space="preserve">KCP-107              </t>
  </si>
  <si>
    <t>CONJ. CORONA Y PIÑON HONDA STORM 125 PLANA 40T/15T</t>
  </si>
  <si>
    <t xml:space="preserve">KCP-11               </t>
  </si>
  <si>
    <t>CONJ. CORONA Y PIÑON HONDA STORM 40T/15T BOMBEE</t>
  </si>
  <si>
    <t xml:space="preserve">KCP-125              </t>
  </si>
  <si>
    <t>CONJ. CORONA Y PIÑON HONDA TITAN 150 / GLH 150 GAUCHA 43T/16T CON PROTECTOR</t>
  </si>
  <si>
    <t xml:space="preserve">KCP-155              </t>
  </si>
  <si>
    <t>CONJ. CORONA Y PIÑON HONDA TITAN 150 / GLH 150 GAUCHA 43T/16T SIN PROTECTOR</t>
  </si>
  <si>
    <t xml:space="preserve">KCP-141              </t>
  </si>
  <si>
    <t>CONJ. CORONA Y PIÑON HONDA XR 125/150 BROSS 125   47-17</t>
  </si>
  <si>
    <t xml:space="preserve">KCP-142              </t>
  </si>
  <si>
    <t>CONJ. CORONA Y PIÑON HONDA XR 125/150 BROSS 125   49-17</t>
  </si>
  <si>
    <t xml:space="preserve">KCP-208              </t>
  </si>
  <si>
    <t>CONJ. CORONA Y PIÑON HONDA XR 160-190 48-16</t>
  </si>
  <si>
    <t xml:space="preserve">KCP-122              </t>
  </si>
  <si>
    <t>CONJ. CORONA Y PIÑON HONDA XR 250 TORNADO-38T/13T</t>
  </si>
  <si>
    <t xml:space="preserve">KCP-120              </t>
  </si>
  <si>
    <t>CONJ. CORONA Y PIÑON HONDA XR125/150L  NXR 125 BROSS 54T/17T</t>
  </si>
  <si>
    <t xml:space="preserve">KCP-109              </t>
  </si>
  <si>
    <t>CONJ. CORONA Y PIÑON MONDIAL HD254 33T/14T</t>
  </si>
  <si>
    <t xml:space="preserve">KCP-112              </t>
  </si>
  <si>
    <t>CONJ. CORONA Y PIÑON MOTOMEL CG150 S2/ CUSTOM 200 38T/15T</t>
  </si>
  <si>
    <t xml:space="preserve">KCP-113              </t>
  </si>
  <si>
    <t>CONJ. CORONA Y PIÑON MOTOMEL DAKAR200 50T/16T-ZAN ZR150-200</t>
  </si>
  <si>
    <t xml:space="preserve">KCP-130              </t>
  </si>
  <si>
    <t>CONJ. CORONA Y PIÑON MOTOMEL SKUA 150-200 46T/17T</t>
  </si>
  <si>
    <t xml:space="preserve">KCP-131              </t>
  </si>
  <si>
    <t>CONJ. CORONA Y PIÑON MOTOMEL SKUA 150-200-250  50T/17T</t>
  </si>
  <si>
    <t xml:space="preserve">KCP-117              </t>
  </si>
  <si>
    <t>CONJ. CORONA Y PIÑON MOTOMEL SKUA 45T/16T</t>
  </si>
  <si>
    <t xml:space="preserve">KCP-21               </t>
  </si>
  <si>
    <t>CONJ. CORONA Y PIÑON SUZUKI AX100 42T/14T</t>
  </si>
  <si>
    <t xml:space="preserve">KCP-108              </t>
  </si>
  <si>
    <t>CONJ. CORONA Y PIÑON SUZUKI GN125 43T/14T</t>
  </si>
  <si>
    <t xml:space="preserve">KCP-20               </t>
  </si>
  <si>
    <t>CONJ. CORONA Y PIÑON YAMAHA CRYPTON 37T/15T</t>
  </si>
  <si>
    <t xml:space="preserve">KCP-132              </t>
  </si>
  <si>
    <t>CONJ. CORONA Y PIÑON YAMAHA CRYPTON T110  35T/15T</t>
  </si>
  <si>
    <t xml:space="preserve">KCP-127              </t>
  </si>
  <si>
    <t>CONJ. CORONA Y PIÑON YAMAHA FZ16 40T/16T</t>
  </si>
  <si>
    <t xml:space="preserve">KCP-105              </t>
  </si>
  <si>
    <t>CONJ. CORONA Y PIÑON YAMAHA XTZ125 48T/14T</t>
  </si>
  <si>
    <t xml:space="preserve">KCP-1041             </t>
  </si>
  <si>
    <t xml:space="preserve">CONJ. CORONA Y PIÑON YAMAHA YBR 125 45T/14T </t>
  </si>
  <si>
    <t xml:space="preserve">KCP-104              </t>
  </si>
  <si>
    <t>CONJ. CORONA Y PIÑON YAMAHA YBR125 43T/14T</t>
  </si>
  <si>
    <t xml:space="preserve">KCP-114              </t>
  </si>
  <si>
    <t>CONJ. CORONA Y PIÑON ZANELLA HJ125 40T/15T</t>
  </si>
  <si>
    <t xml:space="preserve">KCP-111              </t>
  </si>
  <si>
    <t>CONJ. CORONA Y PIÑON ZANELLA PATAGONIA CUSTOM 150 38T/15T</t>
  </si>
  <si>
    <t xml:space="preserve">KCP-103              </t>
  </si>
  <si>
    <t>CONJ. CORONA Y PIÑON ZANELLA RX150 38T/15T</t>
  </si>
  <si>
    <t xml:space="preserve">KCP-128              </t>
  </si>
  <si>
    <t>CONJ. CORONA Y PIÑON ZANELLA RX200 34T/13T  (520)</t>
  </si>
  <si>
    <t xml:space="preserve">KCP-116              </t>
  </si>
  <si>
    <t>CONJ. CORONA Y PIÑON ZANELLA TT 200 / CORVEN TRIAX 150 46T/15T CON REBAJE</t>
  </si>
  <si>
    <t xml:space="preserve">KCP-115              </t>
  </si>
  <si>
    <t>CONJ. CORONA Y PIÑON ZANELLA TT 200 MOTARD 45T/15T BOMBE CON REBAJE</t>
  </si>
  <si>
    <t xml:space="preserve">KCP-226              </t>
  </si>
  <si>
    <t>CONJ. CORONA Y PIÑON ZANELLA TT 200/ ZR150-200  46T/15T SIN  REBAJE</t>
  </si>
  <si>
    <t xml:space="preserve">KCP-135              </t>
  </si>
  <si>
    <t>CONJ. CORONA Y PIÑON ZANELLA ZR 150 49T/17T SIN PROTECTOR CON REBAJE</t>
  </si>
  <si>
    <t xml:space="preserve">KCP-1350             </t>
  </si>
  <si>
    <t>CONJ. CORONA Y PIÑON ZANELLA ZR 150-200 43T/16 CON REBAJE</t>
  </si>
  <si>
    <t xml:space="preserve">CORONA Y PIÑON     </t>
  </si>
  <si>
    <t xml:space="preserve">NCO-TWISTER37        </t>
  </si>
  <si>
    <t>CORONA HONDA TWISTER Z37</t>
  </si>
  <si>
    <t xml:space="preserve">MOT-COR17            </t>
  </si>
  <si>
    <t>CORONA DAELIM LIB. Z44</t>
  </si>
  <si>
    <t xml:space="preserve">MOT-COR13            </t>
  </si>
  <si>
    <t>CORONA GARELLI NOI Z32</t>
  </si>
  <si>
    <t xml:space="preserve">MOT-COR3             </t>
  </si>
  <si>
    <t>CORONA HONDA C90 Z39</t>
  </si>
  <si>
    <t xml:space="preserve">MOT-COR50            </t>
  </si>
  <si>
    <t>CORONA HONDA CB1 125 Z-44 DIENTES (428) SIN PROTECTOR</t>
  </si>
  <si>
    <t xml:space="preserve">MOT-COR38            </t>
  </si>
  <si>
    <t>CORONA HONDA CB1 125 Z-38 DIENTES C/PROTECTOR</t>
  </si>
  <si>
    <t xml:space="preserve">MOT-COR60            </t>
  </si>
  <si>
    <t>CORONA ZANELLA ZR 150-TT200-DAKAR 200 (428) CON REBAJE Z-43</t>
  </si>
  <si>
    <t xml:space="preserve">MOT-COR19            </t>
  </si>
  <si>
    <t>CORONA HONDA NX400 FALCON Z40</t>
  </si>
  <si>
    <t xml:space="preserve">MOT-COR62            </t>
  </si>
  <si>
    <t>CORONA HONDA XR200 Z 43</t>
  </si>
  <si>
    <t xml:space="preserve">MOT-COR9             </t>
  </si>
  <si>
    <t>CORONA JUKI DRIB. Z30</t>
  </si>
  <si>
    <t xml:space="preserve">MOT-COR18            </t>
  </si>
  <si>
    <t>CORONA KAWASAKI N.MAX (420) Z39</t>
  </si>
  <si>
    <t xml:space="preserve">MOT-COR65            </t>
  </si>
  <si>
    <t xml:space="preserve">CORONA ZANELLA DUE/POCK Z35 </t>
  </si>
  <si>
    <t xml:space="preserve">KPI-TI16             </t>
  </si>
  <si>
    <t>PIÑON HONDA TITAN 150-OTROS Z-16 (428) 6 ESTRIAS 5MM</t>
  </si>
  <si>
    <t xml:space="preserve">KPI-CG14             </t>
  </si>
  <si>
    <t>PIÑON HONDA TITAN / ZANELLA RX / YAMAHA YBR  T14</t>
  </si>
  <si>
    <t xml:space="preserve">MOT-PIN16            </t>
  </si>
  <si>
    <t>PIÑON KAWASAKI GTO 110 Z14</t>
  </si>
  <si>
    <t xml:space="preserve">MOT-PIN64            </t>
  </si>
  <si>
    <t xml:space="preserve">PIÑON JUKI DRIB Z13 </t>
  </si>
  <si>
    <t xml:space="preserve">MOT-PIN27            </t>
  </si>
  <si>
    <t>PIÑON YAMAHA V80 Z14</t>
  </si>
  <si>
    <t xml:space="preserve">MOT-PIN3             </t>
  </si>
  <si>
    <t>PIÑON ZANELLA 50 MIN. Z09 CON REBORDE</t>
  </si>
  <si>
    <t>KIT DE CORONA, PIÑON Y CADENAS DE TRANSMISION</t>
  </si>
  <si>
    <t xml:space="preserve">MOT-KIT014           </t>
  </si>
  <si>
    <t>FL 4315</t>
  </si>
  <si>
    <t>KIT TRANSMISION ( 40-14) + 525H X 118 BENELLI TNT 300-302-502-600</t>
  </si>
  <si>
    <t xml:space="preserve">MOT-KIT316           </t>
  </si>
  <si>
    <t>KIT TRANSMISION ( 43-16) + 525H X 118 BENELLI TNT 300-302-502-600</t>
  </si>
  <si>
    <t xml:space="preserve">MOT-KIT4313128       </t>
  </si>
  <si>
    <t xml:space="preserve">KIT TRANSMISION (43-13) + 428H X 128 BENELLI TNT 15 / KEEWAY RKS-RVK  </t>
  </si>
  <si>
    <t xml:space="preserve">CORONAS PRIMARIAS    </t>
  </si>
  <si>
    <t xml:space="preserve">MOT-COR67            </t>
  </si>
  <si>
    <t>CORONA PRIMARIA. DE TRANS. 67 DIENTES BIZ / DAX</t>
  </si>
  <si>
    <t xml:space="preserve">MOT-COR69            </t>
  </si>
  <si>
    <t>CORONA PRIMARIA DE TRANS. 69 DIENTES SMASH / OTRAS</t>
  </si>
  <si>
    <t>CORREAS DE TRANSMISION</t>
  </si>
  <si>
    <t xml:space="preserve">MOT-COBETA           </t>
  </si>
  <si>
    <t>C.TRANSMISION BETA SCOOBY 723X17,5X28</t>
  </si>
  <si>
    <t xml:space="preserve">MOT-COEX             </t>
  </si>
  <si>
    <t>C.TRANSMISION CORVEN EXPERT 80CC 729X17,7X30</t>
  </si>
  <si>
    <t xml:space="preserve">MOT-COSUPER          </t>
  </si>
  <si>
    <t>C.TRANSMISION GILERA SUPER 125 835X20X30/STYLER CRUISER 150/EXPERT 150</t>
  </si>
  <si>
    <t>70 u.</t>
  </si>
  <si>
    <t xml:space="preserve">MOT-COELI125         </t>
  </si>
  <si>
    <t>C.TRANSMISION HONDA ELITE 125 818x19x30</t>
  </si>
  <si>
    <t xml:space="preserve">MOT-CO101            </t>
  </si>
  <si>
    <t>C.TRANSMISION HONDA ELITE 150/SYM FIDDLE 150/DINK 150</t>
  </si>
  <si>
    <t xml:space="preserve">MOT-NAV102           </t>
  </si>
  <si>
    <t>C.TRANSMISION HONDA NAVI NVA 110</t>
  </si>
  <si>
    <t xml:space="preserve">MOT-CO150            </t>
  </si>
  <si>
    <t>C.TRANSMISION HONDA PCX 150</t>
  </si>
  <si>
    <t>60 u.</t>
  </si>
  <si>
    <t xml:space="preserve">MOT-COPCX            </t>
  </si>
  <si>
    <t xml:space="preserve">C.TRANSMISION HONDA PCX 150 TIPO ORIGINAL </t>
  </si>
  <si>
    <t xml:space="preserve">MOT-CO100            </t>
  </si>
  <si>
    <t>C.TRANSMISION KYMCO AGILITY/LIKE/MOVIE/PEOPLE 100-125-150</t>
  </si>
  <si>
    <t xml:space="preserve">MOT-COST150          </t>
  </si>
  <si>
    <t xml:space="preserve">C.TRANSMISION MOTOMEL STRATO 150, MONDIAL MD150 
906x22.5x30  </t>
  </si>
  <si>
    <t xml:space="preserve">MOT-COST250          </t>
  </si>
  <si>
    <t xml:space="preserve">C.TRANSMISION MOTOMEL STRATO 250 
918x22.5x30  </t>
  </si>
  <si>
    <t xml:space="preserve">MOT-COVX150          </t>
  </si>
  <si>
    <t>C.TRANSMISION MOTOMEL VX 150 842X20X30</t>
  </si>
  <si>
    <t xml:space="preserve">MOT-COMAX            </t>
  </si>
  <si>
    <t>C.TRANSMISION YAMAHA N-MAX 155</t>
  </si>
  <si>
    <t xml:space="preserve">MOT-CORAY            </t>
  </si>
  <si>
    <t>C.TRANSMISION YAMAHA  RAY ZR 115</t>
  </si>
  <si>
    <t xml:space="preserve">MOT-CO125            </t>
  </si>
  <si>
    <t>C.TRANSMISION ZANELLA STYLER/GILERA SPEEDY 743x20x30</t>
  </si>
  <si>
    <t xml:space="preserve">MOT-COSTY250         </t>
  </si>
  <si>
    <t>C.TRANSMISION ZANELLA STYLER 250 856X23X30</t>
  </si>
  <si>
    <t xml:space="preserve">MOT-CO50             </t>
  </si>
  <si>
    <t>C.TRANSMISION STYLER 50cc 669x18x30</t>
  </si>
  <si>
    <t xml:space="preserve">MOT-COSUAN           </t>
  </si>
  <si>
    <t>C.TRANSMISION SUZUKI AN 125 801,5X18,2X30</t>
  </si>
  <si>
    <t xml:space="preserve">CRISTOS              </t>
  </si>
  <si>
    <t xml:space="preserve">BIZ-CRIN             </t>
  </si>
  <si>
    <t>CRISTO INFERIOR HONDA BIZ125</t>
  </si>
  <si>
    <t xml:space="preserve">MOT-M039012          </t>
  </si>
  <si>
    <t>CRISTO INFERIOR HONDA CG125 / TODAY</t>
  </si>
  <si>
    <t xml:space="preserve">MOT-CITIT            </t>
  </si>
  <si>
    <t>CRISTO INFERIOR HONDA TITAN 150</t>
  </si>
  <si>
    <t xml:space="preserve">MOT-PI150            </t>
  </si>
  <si>
    <t>CRISTO INFERIOR HONDA WAVE 100</t>
  </si>
  <si>
    <t xml:space="preserve">XR1-53219            </t>
  </si>
  <si>
    <t>CRISTO INFERIOR HONDA XR 125L</t>
  </si>
  <si>
    <t xml:space="preserve">MOT-VX101            </t>
  </si>
  <si>
    <t>CRISTO INFERIOR MOTOMEL VX 150</t>
  </si>
  <si>
    <t xml:space="preserve">MOT-ZV026            </t>
  </si>
  <si>
    <t>CRISTO INFERIOR SMASH</t>
  </si>
  <si>
    <t xml:space="preserve">MOT-M039026          </t>
  </si>
  <si>
    <t>CRISTO INFERIOR SUZUKI AX 100</t>
  </si>
  <si>
    <t>CRISTO INFERIOR YAMAHA YBR 125</t>
  </si>
  <si>
    <t xml:space="preserve">PEF-51210            </t>
  </si>
  <si>
    <t xml:space="preserve">CRISTO INFERIOR ZANELLA PATAGONIA EAGLE </t>
  </si>
  <si>
    <t xml:space="preserve">RXF-51211            </t>
  </si>
  <si>
    <t>CRISTO INFERIOR ZANELLA RX150 - MONDIAL RD</t>
  </si>
  <si>
    <t xml:space="preserve">ZTF-51210            </t>
  </si>
  <si>
    <t>CRISTO INFERIOR ZANELLA ZTT200</t>
  </si>
  <si>
    <t xml:space="preserve">ZTF-51211            </t>
  </si>
  <si>
    <t>CRISTO INFERIOR ZANELLA ZTT200 HORQUILLA INVERTIDA</t>
  </si>
  <si>
    <t xml:space="preserve">MOT-MAJ144           </t>
  </si>
  <si>
    <t>CRISTO INFERIOR/SUPERIOR MAX / DAX / DAY 110</t>
  </si>
  <si>
    <t xml:space="preserve">MOT-CUSJ013          </t>
  </si>
  <si>
    <t>CRISTO INFERIOR/SUPERIOR MOTOMEL CUSTOM 150</t>
  </si>
  <si>
    <t xml:space="preserve">ZTF-L51311           </t>
  </si>
  <si>
    <t>CRISTO SUPERIOR DE HORQUILLA INV. ZTT200 - SUPER MOTARD</t>
  </si>
  <si>
    <t xml:space="preserve">MOT-JSTF0508         </t>
  </si>
  <si>
    <t>CRISTO SUPERIOR HONDA STORM</t>
  </si>
  <si>
    <t xml:space="preserve">MOT-CSTIT            </t>
  </si>
  <si>
    <t>CRISTO SUPERIOR HONDA TITAN 150</t>
  </si>
  <si>
    <t xml:space="preserve">XR1-53300            </t>
  </si>
  <si>
    <t>CRISTO SUPERIOR HONDA XR125L</t>
  </si>
  <si>
    <t xml:space="preserve">MOT-SK112            </t>
  </si>
  <si>
    <t>CRISTO SUPERIOR MOTOMEL SKUA 200</t>
  </si>
  <si>
    <t xml:space="preserve">XMM-53230            </t>
  </si>
  <si>
    <t>CRISTO SUPERIOR MOTOMEL XMM 250</t>
  </si>
  <si>
    <t xml:space="preserve">RXF-51310            </t>
  </si>
  <si>
    <t>CRISTO SUPERIOR ZANELLA RX150 - MONDIAL RD</t>
  </si>
  <si>
    <t xml:space="preserve">RX2-51311            </t>
  </si>
  <si>
    <t>CRISTO SUPERIOR ZANELLA RX200 / RX150 MN</t>
  </si>
  <si>
    <t xml:space="preserve">ZTF-451311           </t>
  </si>
  <si>
    <t>CRISTO SUPERIOR ZANELLA ZTT200</t>
  </si>
  <si>
    <t xml:space="preserve">CUBRE CADENAS        </t>
  </si>
  <si>
    <t xml:space="preserve">MOT-CCNS             </t>
  </si>
  <si>
    <t xml:space="preserve">CUBRE CADENA BAJAJ 200NS  </t>
  </si>
  <si>
    <t xml:space="preserve">D7F-61311            </t>
  </si>
  <si>
    <t xml:space="preserve">MOT-7825V            </t>
  </si>
  <si>
    <t>CUBRE CADENA HONDA BIZ125</t>
  </si>
  <si>
    <t xml:space="preserve">MOT-C1507            </t>
  </si>
  <si>
    <t>CUBRE CADENA HONDA BROSS 125 / 150  - MOTOMEL SKUA 150/200</t>
  </si>
  <si>
    <t xml:space="preserve">MOT-CHCBX            </t>
  </si>
  <si>
    <t>CUBRE CADENA HONDA CBX 250 TWISTER</t>
  </si>
  <si>
    <t xml:space="preserve">MOT-CCGLH            </t>
  </si>
  <si>
    <t>CUBRE CADENA HONDA GLH 150 GAUCHA</t>
  </si>
  <si>
    <t xml:space="preserve">MOT-CC110S           </t>
  </si>
  <si>
    <t>CUBRE CADENA HONDA NEW WAVE 110S</t>
  </si>
  <si>
    <t xml:space="preserve">MOT-JR047            </t>
  </si>
  <si>
    <t>CUBRE CADENA HONDA STORM</t>
  </si>
  <si>
    <t xml:space="preserve">MOT-CCG150           </t>
  </si>
  <si>
    <t>CUBRE CADENA HONDA TITAN 150</t>
  </si>
  <si>
    <t xml:space="preserve">MOT-PI023            </t>
  </si>
  <si>
    <t>CUBRE CADENA HONDA WAVE</t>
  </si>
  <si>
    <t xml:space="preserve">MOT-SK051            </t>
  </si>
  <si>
    <t>CUBRE CADENA MOTOMEL SKUA</t>
  </si>
  <si>
    <t xml:space="preserve">MOT-CCXTZ            </t>
  </si>
  <si>
    <t>CUBRE CADENA YAMAHA XTZ 125</t>
  </si>
  <si>
    <t xml:space="preserve">MOT-YBR0006          </t>
  </si>
  <si>
    <t>CUBRE CADENA YAMAHA YBR125</t>
  </si>
  <si>
    <t xml:space="preserve">RXF-61311            </t>
  </si>
  <si>
    <t>CUBRE CADENA ZANELLA RX150</t>
  </si>
  <si>
    <t xml:space="preserve">RX2-F1509            </t>
  </si>
  <si>
    <t>CUBRE CADENA ZANELLA RX200 / RX150 MN</t>
  </si>
  <si>
    <t xml:space="preserve">MOT-7815V            </t>
  </si>
  <si>
    <t xml:space="preserve">CUBRE CADENA ZANELLA ZB110 / GILERA SMASH </t>
  </si>
  <si>
    <t xml:space="preserve">ZTF-61311            </t>
  </si>
  <si>
    <t>CUBRE CADENA ZANELLA ZTT200</t>
  </si>
  <si>
    <t xml:space="preserve">DISCOS DE FRENO      </t>
  </si>
  <si>
    <t xml:space="preserve">MOT-DFBJ135          </t>
  </si>
  <si>
    <t>DISCO DE FRENO DELANTERO BAJAJ 135LS</t>
  </si>
  <si>
    <t xml:space="preserve">MOT-9415V            </t>
  </si>
  <si>
    <t>DISCO DE FRENO DELANTERO GILERA SMASH</t>
  </si>
  <si>
    <t xml:space="preserve">MOT-DFSMTUN          </t>
  </si>
  <si>
    <t>DISCO DE FRENO DELANTERO GILERA SMASH TUNNING 110</t>
  </si>
  <si>
    <t xml:space="preserve">MOT-GY6084           </t>
  </si>
  <si>
    <t>DISCO DE FRENO DELANTERO GILERA SUPER 125</t>
  </si>
  <si>
    <t xml:space="preserve">MOT-BRADSTO          </t>
  </si>
  <si>
    <t>DISCO DE FRENO DELANTERO HONDA STORM</t>
  </si>
  <si>
    <t xml:space="preserve">MOT-DFTI             </t>
  </si>
  <si>
    <t>DISCO DE FRENO DELANTERO HONDA TITAN 150</t>
  </si>
  <si>
    <t xml:space="preserve">MOT-CUSJ039          </t>
  </si>
  <si>
    <t>DISCO DE FRENO DELANTERO MOTOMEL CUSTOM 150</t>
  </si>
  <si>
    <t xml:space="preserve">MOT-SK083            </t>
  </si>
  <si>
    <t>DISCO DE FRENO DELANTERO MOTOMEL SKUA</t>
  </si>
  <si>
    <t xml:space="preserve">SK2-45251            </t>
  </si>
  <si>
    <t>DISCO DE FRENO DELANTERO MOTOMEL SKUA 250</t>
  </si>
  <si>
    <t xml:space="preserve">MOT-M047009          </t>
  </si>
  <si>
    <t>DISCO DE FRENO DELANTERO YAMAHA CRYPTON</t>
  </si>
  <si>
    <t xml:space="preserve">MOT-DFFZ             </t>
  </si>
  <si>
    <t>DISCO DE FRENO DELANTERO YAMAHA FZ16</t>
  </si>
  <si>
    <t xml:space="preserve">MOT-DFYBF            </t>
  </si>
  <si>
    <t>DISCO DE FRENO DELANTERO YAMAHA YBR 125 FACTOR</t>
  </si>
  <si>
    <t xml:space="preserve">MOT-DFYBR250         </t>
  </si>
  <si>
    <t xml:space="preserve">DISCO DE FRENO DELANTERO YBR250 </t>
  </si>
  <si>
    <t xml:space="preserve">MOT-DFPEF            </t>
  </si>
  <si>
    <t>DISCO DE FRENO DELANTERO ZANELLA PATAGONIA 150/ 250 CUSTOM</t>
  </si>
  <si>
    <t xml:space="preserve">MOT-665RX            </t>
  </si>
  <si>
    <t>DISCO DE FRENO DELANTERO ZANELLA RX 150</t>
  </si>
  <si>
    <t xml:space="preserve">ZTF-56311            </t>
  </si>
  <si>
    <t>DISCO DE FRENO DELANTERO ZANELLA ZTT200</t>
  </si>
  <si>
    <t xml:space="preserve">DISTRIBUCION CORONAS </t>
  </si>
  <si>
    <t xml:space="preserve">MOT-FM400            </t>
  </si>
  <si>
    <t>CORONA DE DISTRIBUCION BAJAJ 135LS</t>
  </si>
  <si>
    <t xml:space="preserve">MOT-FM255            </t>
  </si>
  <si>
    <t>CORONA DE DISTRIBUCION HONDA BIZ, C90 28 DIENTES 2 AGUJEROS</t>
  </si>
  <si>
    <t xml:space="preserve">BIZ-EDIS             </t>
  </si>
  <si>
    <t>CORONA DE DISTRIBUCION HONDA BIZ125 34 DIENTES DOS AGUJEROS</t>
  </si>
  <si>
    <t xml:space="preserve">BIZ-CORDI            </t>
  </si>
  <si>
    <t xml:space="preserve">MOT-FM302            </t>
  </si>
  <si>
    <t>CORONA DE DISTRIBUCION HONDA BROSS 150 / BK150 Z34</t>
  </si>
  <si>
    <t xml:space="preserve">MOT-FM230            </t>
  </si>
  <si>
    <t>CORONA DE DISTRIBUCION HONDA GLH 150 GAUCHA/TITAN 150/XR150L Z34</t>
  </si>
  <si>
    <t xml:space="preserve">MOT-NAV45            </t>
  </si>
  <si>
    <t>CORONA DE DISTRIBUCION HONDA NAVI NVA110</t>
  </si>
  <si>
    <t xml:space="preserve">MOT-NWSPR            </t>
  </si>
  <si>
    <t>CORONA DE DISTRIBUCION HONDA NEW WAVE 110S, CB1 125 32 DIENTES</t>
  </si>
  <si>
    <t xml:space="preserve">HD2-15301            </t>
  </si>
  <si>
    <t>CORONA DE DISTRIBUCION MONDIAL HD 254</t>
  </si>
  <si>
    <t xml:space="preserve">MOT-FM212            </t>
  </si>
  <si>
    <t>CORONA DE DISTRIBUCION SMASH 28 DIENTES 3 AGUJEROS</t>
  </si>
  <si>
    <t xml:space="preserve">MOT-FM220            </t>
  </si>
  <si>
    <t>CORONA DE DISTRIBUCION SMASH 32 DIENTES 3 AGUJEROS</t>
  </si>
  <si>
    <t xml:space="preserve">MOT-CODYBR3          </t>
  </si>
  <si>
    <t>CORONA DE DISTRIBUCION YAMAHA YBR125 BRASIL 3 AGUJEROS</t>
  </si>
  <si>
    <t xml:space="preserve">MOT-CODYBR2          </t>
  </si>
  <si>
    <t>CORONA DE DISTRIBUCION YAMAHA YBR125 CHINA 2 AGUJEROS</t>
  </si>
  <si>
    <t xml:space="preserve">D7E-28174            </t>
  </si>
  <si>
    <t>PANEL DE DISTRIBUCION HONDA DAX 70</t>
  </si>
  <si>
    <t xml:space="preserve">MOT-CJ1104           </t>
  </si>
  <si>
    <t xml:space="preserve">MOT-CJ1103           </t>
  </si>
  <si>
    <t xml:space="preserve">DISTRIBUCION GUIAS   </t>
  </si>
  <si>
    <t xml:space="preserve">KAD-051              </t>
  </si>
  <si>
    <t>GUIA CADENA DE DISTRIBUCION BAJAJ 135 (SET)</t>
  </si>
  <si>
    <t xml:space="preserve">MOT-GUI200           </t>
  </si>
  <si>
    <t>GUIA CADENA DE DISTRIBUCION BAJAJ NS 200 SET</t>
  </si>
  <si>
    <t xml:space="preserve">MOT-8306V            </t>
  </si>
  <si>
    <t>GUIA CADENA DE DISTRIBUCION GILERA SMASH (SET)</t>
  </si>
  <si>
    <t xml:space="preserve">MOT-GUICB1           </t>
  </si>
  <si>
    <t>GUIA CADENA DE DISTRIBUCION HONDA CB1 125 (SET)</t>
  </si>
  <si>
    <t xml:space="preserve">MOT-M094045          </t>
  </si>
  <si>
    <t>GUIA CADENA DE DISTRIBUCION HONDA CG125 (SET)</t>
  </si>
  <si>
    <t xml:space="preserve">MOT-NAV32            </t>
  </si>
  <si>
    <t>GUIA CADENA DE DISTRIBUCION HONDA NAVI NVA 110 (SET)</t>
  </si>
  <si>
    <t xml:space="preserve">MOT-SAM2159          </t>
  </si>
  <si>
    <t>GUIA CADENA DE DISTRIBUCION HONDA TITAN 150 (SET)</t>
  </si>
  <si>
    <t xml:space="preserve">MOT-ZW163            </t>
  </si>
  <si>
    <t>GUIA CADENA DE DISTRIBUCION HONDA WAVE (SET)</t>
  </si>
  <si>
    <t xml:space="preserve">MOT-GUICADTWI        </t>
  </si>
  <si>
    <t>GUIA CADENA DE DISTRIBUCION HONDA XR 250 TORN.-TWISTER (SET)</t>
  </si>
  <si>
    <t xml:space="preserve">MOT-GUICADDAK        </t>
  </si>
  <si>
    <t>GUIA CADENA DE DISTRIBUCION MOTOMEL DAKAR  200 (SET)</t>
  </si>
  <si>
    <t xml:space="preserve">MOT-GUICADCRY        </t>
  </si>
  <si>
    <t>GUIA CADENA DE DISTRIBUCION YAMAHA CRYPTON (SET)</t>
  </si>
  <si>
    <t xml:space="preserve">MOT-FZ115            </t>
  </si>
  <si>
    <t>GUIA CADENA DE DISTRIBUCION YAMAHA FZ16 / FI 2.0 / SZ 150 (SET)</t>
  </si>
  <si>
    <t xml:space="preserve">MOT-GUICRYN          </t>
  </si>
  <si>
    <t>GUIA CADENA DE DISTRIBUCION YAMAHA NEW CRYPTON (SET)</t>
  </si>
  <si>
    <t xml:space="preserve">MOT-YBR0033          </t>
  </si>
  <si>
    <t>GUIA CADENA DE DISTRIBUCION YAMAHA YBR125 (SET)</t>
  </si>
  <si>
    <t xml:space="preserve">MOT-GUISAP           </t>
  </si>
  <si>
    <t>GUÍA CADENA DE DISTRIBUCIÓN YAMAHA YBR125 CHINO (SET)</t>
  </si>
  <si>
    <t xml:space="preserve">MOT-GUIRX2           </t>
  </si>
  <si>
    <t>GUIA CADENA DE DISTRIBUCION ZANELLA RX200 (SET)</t>
  </si>
  <si>
    <t xml:space="preserve">BIZ-GUITE            </t>
  </si>
  <si>
    <t>GUIA Y TENSOR CADENA DE DISTRIBUCION HONDA BIZ  125 (SET)</t>
  </si>
  <si>
    <t xml:space="preserve">SK2-14620            </t>
  </si>
  <si>
    <t>GUIA Y TENSOR CADENA DE DISTRIBUCION MOTOMEL SKUA 250 (SET)</t>
  </si>
  <si>
    <t xml:space="preserve">DISTRIBUCION KITS    </t>
  </si>
  <si>
    <t xml:space="preserve">MOT-9982V            </t>
  </si>
  <si>
    <t>FL 4317</t>
  </si>
  <si>
    <t xml:space="preserve">KIT TENSOR DE DISTR HONDA CD100 MOTOMEL BIT 3 PIEZAS </t>
  </si>
  <si>
    <t xml:space="preserve">MOT-TENCB1           </t>
  </si>
  <si>
    <t>KIT TENSOR DE DISTR HONDA CB1 ( 3 RUEDAS )</t>
  </si>
  <si>
    <t xml:space="preserve">MOT-7981V            </t>
  </si>
  <si>
    <t>KIT TENSOR DE DISTR. SMASH / DAX 70 / 110 S/ EJE (3 P) RUEDA DENTADA</t>
  </si>
  <si>
    <t xml:space="preserve">MOT-7982V            </t>
  </si>
  <si>
    <t>KIT TENSOR DE DISTR. SMASH/DAX CON EJE Y BUJES ( 4 PIEZAS )</t>
  </si>
  <si>
    <t xml:space="preserve">MOT-7272V            </t>
  </si>
  <si>
    <t>KIT TENSOR DE DISTR. WAVE 110 S/ EJE (3 P) RUEDA DENTADA 23 DIENTES</t>
  </si>
  <si>
    <t xml:space="preserve">MOT-KITDIS1          </t>
  </si>
  <si>
    <t>KIT DISTRIBUCION SMASH RUEDAS, EJE, FLAUTIN, RESORTE, BRAZO TENSOR, CADENA  84</t>
  </si>
  <si>
    <t xml:space="preserve">MOT-KITDIS2          </t>
  </si>
  <si>
    <t>KIT DISTRIBUCION NEW WAVE 110S RUEDAS, EJE, FLAUTIN, RESORTE, BRAZO TENSOR, CADENA  90</t>
  </si>
  <si>
    <t xml:space="preserve">MOT-KITDIS3          </t>
  </si>
  <si>
    <t>KIT DISTRIBUCION HONDA CB1 125 RUEDAS, EJE, FLAUTIN, RESORTE, BRAZO TENSOR, CADENA  90</t>
  </si>
  <si>
    <t xml:space="preserve">MOT-8360V            </t>
  </si>
  <si>
    <t>TAPON FLAUTA DISTRIBUCION C/ARANDELA SMASH / ZB110 / DAX / C90</t>
  </si>
  <si>
    <t xml:space="preserve">MOT-8415V            </t>
  </si>
  <si>
    <t>FLAUTA Y RESORTE DE DISTRIBUCION SMASH / ZB110 / C90 / DAX</t>
  </si>
  <si>
    <t xml:space="preserve">MOT-FLACB1           </t>
  </si>
  <si>
    <t>FLAUTA Y RESORTE DE DISTRIBUCION HONDA CB1</t>
  </si>
  <si>
    <t>DISTRIBUCION TENSORES</t>
  </si>
  <si>
    <t xml:space="preserve">MOT-BRACB1           </t>
  </si>
  <si>
    <t>BRAZO TENSOR DE DISTRIBUCION HONDA CB1</t>
  </si>
  <si>
    <t xml:space="preserve">MOT-TANW             </t>
  </si>
  <si>
    <t>BRAZO TENSOR DE DISTRIBUCION HONDA NEW WAVE 110S</t>
  </si>
  <si>
    <t xml:space="preserve">MOT-8442V            </t>
  </si>
  <si>
    <t>BRAZO TENSOR DISTRIBUCION GILERA SMASH - OTRAS</t>
  </si>
  <si>
    <t xml:space="preserve">MOT-TENBJ200         </t>
  </si>
  <si>
    <t>TENSOR CADENA DE DISTRIBUCION BAJAJ NS200</t>
  </si>
  <si>
    <t xml:space="preserve">MOT-FD326            </t>
  </si>
  <si>
    <t>TENSOR CADENA DE DISTRIBUCION BAJAJ ROUSER 135</t>
  </si>
  <si>
    <t xml:space="preserve">MOT-TENTOU           </t>
  </si>
  <si>
    <t>TENSOR CADENA DE DISTRIBUCION CORVEN TOURING 250</t>
  </si>
  <si>
    <t xml:space="preserve">MOT-TENSUPER         </t>
  </si>
  <si>
    <t xml:space="preserve">TENSOR CADENA DE DISTRIBUCION GILERA SUPER 125 </t>
  </si>
  <si>
    <t xml:space="preserve">MOT-TCGUERBIKE       </t>
  </si>
  <si>
    <t>TENSOR CADENA DE DISTRIBUCION GUERRERO BIKE / HONDA BIZ</t>
  </si>
  <si>
    <t xml:space="preserve">BIZ-TEN              </t>
  </si>
  <si>
    <t>TENSOR CADENA DE DISTRIBUCION HONDA BIZ125</t>
  </si>
  <si>
    <t xml:space="preserve">MOT-M12200080        </t>
  </si>
  <si>
    <t>TENSOR CADENA DE DISTRIBUCION HONDA BROSS</t>
  </si>
  <si>
    <t xml:space="preserve">MOT-TEN190           </t>
  </si>
  <si>
    <t>TENSOR CADENA DE DISTRIBUCION HONDA CB 190R</t>
  </si>
  <si>
    <t xml:space="preserve">MOT-TENTWI           </t>
  </si>
  <si>
    <t>TENSOR CADENA DE DISTRIBUCION HONDA CBX 250 TWISTER</t>
  </si>
  <si>
    <t xml:space="preserve">MOT-TENCG            </t>
  </si>
  <si>
    <t>TENSOR CADENA DE DISTRIBUCION HONDA CG150 / GLH 150 GAUCHA</t>
  </si>
  <si>
    <t xml:space="preserve">MOT-NAV34            </t>
  </si>
  <si>
    <t>TENSOR CADENA DE DISTRIBUCION HONDA NAVI NVA 110</t>
  </si>
  <si>
    <t xml:space="preserve">MOT-TENFAL           </t>
  </si>
  <si>
    <t>TENSOR CADENA DE DISTRIBUCION HONDA TORNADO/NX 400 (FALCON)</t>
  </si>
  <si>
    <t xml:space="preserve">MOT-TENDAK           </t>
  </si>
  <si>
    <t xml:space="preserve">TENSOR CADENA DE DISTRIBUCION MOTOMEL DAKAR  </t>
  </si>
  <si>
    <t xml:space="preserve">SK2-14500            </t>
  </si>
  <si>
    <t>TENSOR CADENA DE DISTRIBUCION MOTOMEL SKUA 250-XMM250</t>
  </si>
  <si>
    <t xml:space="preserve">MOT-TENCRYP          </t>
  </si>
  <si>
    <t>TENSOR CADENA DE DISTRIBUCION YAMAHA CRYPTON</t>
  </si>
  <si>
    <t xml:space="preserve">MOT-TENCRYN          </t>
  </si>
  <si>
    <t>TENSOR CADENA DE DISTRIBUCION YAMAHA CRYPTON MODELO NUEVO</t>
  </si>
  <si>
    <t xml:space="preserve">MOT-TENFZFI          </t>
  </si>
  <si>
    <t>TENSOR CADENA DE DISTRIBUCION YAMAHA FZ FI 2.0</t>
  </si>
  <si>
    <t xml:space="preserve">MOT-8416V            </t>
  </si>
  <si>
    <t>TENSOR CADENA DE DISTRIBUCION YAMAHA YBR125</t>
  </si>
  <si>
    <t xml:space="preserve">MOT-TENSTY           </t>
  </si>
  <si>
    <t>TENSOR CADENA DE DISTRIBUCION ZANELLA STYLER</t>
  </si>
  <si>
    <t xml:space="preserve">BEN-100017           </t>
  </si>
  <si>
    <t>TENSOR CADENA DISTR. BENELLI TNT 300- 302-BN 600-600GT-KEEWAY RK6</t>
  </si>
  <si>
    <t xml:space="preserve">EJES DE CABALLETE    </t>
  </si>
  <si>
    <t xml:space="preserve">MOT-9224V            </t>
  </si>
  <si>
    <t xml:space="preserve">EJE DE CABALLETE GILERA SMASH </t>
  </si>
  <si>
    <t xml:space="preserve">D7F-42911            </t>
  </si>
  <si>
    <t xml:space="preserve">EJE DE CABALLETE HONDA DAX 70   </t>
  </si>
  <si>
    <t>67 u.</t>
  </si>
  <si>
    <t xml:space="preserve">MOT-NAV118           </t>
  </si>
  <si>
    <t>EJE DE CABALLETE HONDA NAVI NVA 110</t>
  </si>
  <si>
    <t xml:space="preserve">MOT-ECTIT            </t>
  </si>
  <si>
    <t>EJE DE CABALLETE HONDA TITAN 150 (LARGO 144MM)</t>
  </si>
  <si>
    <t xml:space="preserve">MOT-YBR7112          </t>
  </si>
  <si>
    <t>EJE DE CABALLETE YAMAHA YBR 125</t>
  </si>
  <si>
    <t xml:space="preserve">PEF-42911            </t>
  </si>
  <si>
    <t xml:space="preserve">EJE DE CABALLETE ZANELLA PATAGONIA EAGLE </t>
  </si>
  <si>
    <t xml:space="preserve">RXF-42911            </t>
  </si>
  <si>
    <t>EJE DE CABALLETE ZANELLA RX150</t>
  </si>
  <si>
    <t xml:space="preserve">EJES DE RUEDA        </t>
  </si>
  <si>
    <t xml:space="preserve">NER-087              </t>
  </si>
  <si>
    <t>EJE DE RUEDA DELANTERA CG150</t>
  </si>
  <si>
    <t xml:space="preserve">MOT-9524V            </t>
  </si>
  <si>
    <t>EJE DE RUEDA DELANTERA GILERA SMASH  A DISCO</t>
  </si>
  <si>
    <t xml:space="preserve">MOT-9293V            </t>
  </si>
  <si>
    <t>EJE DE RUEDA DELANTERA GILERA SMASH A ZAPATA</t>
  </si>
  <si>
    <t xml:space="preserve">D7F-54911            </t>
  </si>
  <si>
    <t>EJE DE RUEDA DELANTERA HONDA DAX 70 / 110 / MAX / DAY</t>
  </si>
  <si>
    <t xml:space="preserve">MOT-JSTF1102         </t>
  </si>
  <si>
    <t>EJE DE RUEDA DELANTERA HONDA STORM CON TUERCA</t>
  </si>
  <si>
    <t xml:space="preserve">MOT-ERDTIT           </t>
  </si>
  <si>
    <t>EJE DE RUEDA DELANTERA HONDA TITAN 150</t>
  </si>
  <si>
    <t xml:space="preserve">MOT-PI022            </t>
  </si>
  <si>
    <t>EJE DE RUEDA DELANTERA HONDA WAVE</t>
  </si>
  <si>
    <t xml:space="preserve">MOT-CUSJ42           </t>
  </si>
  <si>
    <t>EJE DE RUEDA DELANTERA MOTOMEL CUSTOM 150</t>
  </si>
  <si>
    <t xml:space="preserve">MOT-SK046            </t>
  </si>
  <si>
    <t>EJE DE RUEDA DELANTERA MOTOMEL SKUA 150</t>
  </si>
  <si>
    <t xml:space="preserve">MOT-SAM037           </t>
  </si>
  <si>
    <t>EJE DE RUEDA DELANTERA YAMAHA YBR125</t>
  </si>
  <si>
    <t xml:space="preserve">ZTF-54911            </t>
  </si>
  <si>
    <t>EJE DE RUEDA DELANTERA ZANELLA ZTT200</t>
  </si>
  <si>
    <t xml:space="preserve">MOT-ZV076            </t>
  </si>
  <si>
    <t>EJE DE RUEDA TRASERA GILERA SMASH 110</t>
  </si>
  <si>
    <t xml:space="preserve">D7F-64911            </t>
  </si>
  <si>
    <t>EJE DE RUEDA TRASERA HONDA DAX 70 / 110 / MAX / DAY</t>
  </si>
  <si>
    <t xml:space="preserve">MOT-NAV117           </t>
  </si>
  <si>
    <t>EJE DE RUEDA TRASERA HONDA NAVI NVA 110</t>
  </si>
  <si>
    <t xml:space="preserve">MOT-JSTF1305         </t>
  </si>
  <si>
    <t>EJE DE RUEDA TRASERA HONDA STORM - RX150 - MONDIAL RD CON TUERCA</t>
  </si>
  <si>
    <t xml:space="preserve">MOT-ERTIT            </t>
  </si>
  <si>
    <t>EJE DE RUEDA TRASERA HONDA TITAN 150</t>
  </si>
  <si>
    <t xml:space="preserve">MOT-PI027            </t>
  </si>
  <si>
    <t>EJE DE RUEDA TRASERA HONDA WAVE</t>
  </si>
  <si>
    <t xml:space="preserve">MOT-CUSJ050          </t>
  </si>
  <si>
    <t>EJE DE RUEDA TRASERA MOTOMEL CUSTON 150</t>
  </si>
  <si>
    <t xml:space="preserve">MOT-SK054            </t>
  </si>
  <si>
    <t>EJE DE RUEDA TRASERA MOTOMEL SKUA 150</t>
  </si>
  <si>
    <t xml:space="preserve">MOT-ERTAX            </t>
  </si>
  <si>
    <t>EJE DE RUEDA TRASERA SUZUKI AX 100</t>
  </si>
  <si>
    <t xml:space="preserve">MOT-CRY20            </t>
  </si>
  <si>
    <t>EJE DE RUEDA TRASERA YAMAHA CRYPTON</t>
  </si>
  <si>
    <t xml:space="preserve">MOT-YBR7012          </t>
  </si>
  <si>
    <t>EJE DE RUEDA TRASERA YAMAHA YBR 125</t>
  </si>
  <si>
    <t xml:space="preserve">MOT-SAM038           </t>
  </si>
  <si>
    <t>EJE DE RUEDA TRASERA YAMAHA YBR125</t>
  </si>
  <si>
    <t xml:space="preserve">ZTF-64911F10         </t>
  </si>
  <si>
    <t>EJE DE RUEDA TRASERA ZANELLA ZTT200</t>
  </si>
  <si>
    <t xml:space="preserve">MOT-NAV116           </t>
  </si>
  <si>
    <t>EJE RUEDA DELANTERO HONDA NAVI NVA 110</t>
  </si>
  <si>
    <t xml:space="preserve">EJES DE HORQUILLON   </t>
  </si>
  <si>
    <t xml:space="preserve">Z1F-61951            </t>
  </si>
  <si>
    <t>EJE DE HORQUILLON G.SMASH / ZB110 SIN TOPE CUBRECAD.CHAPA</t>
  </si>
  <si>
    <t xml:space="preserve">MOT-ZV039            </t>
  </si>
  <si>
    <t>EJE DE HORQUILLON GILERA SMASH / ZB110 C/TOPE CUBRECAD. CHAPA</t>
  </si>
  <si>
    <t xml:space="preserve">D7F-61951            </t>
  </si>
  <si>
    <t>EJE DE HORQUILLON HONDA DAX 70</t>
  </si>
  <si>
    <t xml:space="preserve">MOT-SAM3161          </t>
  </si>
  <si>
    <t>EJE DE HORQUILLON HONDA TITAN 150</t>
  </si>
  <si>
    <t xml:space="preserve">MOT-SK049            </t>
  </si>
  <si>
    <t>EJE DE HORQUILLON MOTOMEL SKUA</t>
  </si>
  <si>
    <t xml:space="preserve">MOT-SAM039           </t>
  </si>
  <si>
    <t>EJE DE HORQUILLON YAMAHA YBR125</t>
  </si>
  <si>
    <t xml:space="preserve">MOT-REARFORK         </t>
  </si>
  <si>
    <t>EJE DE HORQUILLON ZAN. RX150/ STORM /MONDIAL RD C/TUERCA</t>
  </si>
  <si>
    <t xml:space="preserve">MOT-SAM166           </t>
  </si>
  <si>
    <t>EJE DE HORQUILLON ZANELLA SEXY</t>
  </si>
  <si>
    <t xml:space="preserve">NEH-071              </t>
  </si>
  <si>
    <t>EJE DE HORQUILLON ZANELLA BUSINESS</t>
  </si>
  <si>
    <t>EJES SELECTORES DE CAMBIO</t>
  </si>
  <si>
    <t xml:space="preserve">MOT-7951V            </t>
  </si>
  <si>
    <t xml:space="preserve">BRAZO SELECTOR CAMBIOS GILERA SMASH </t>
  </si>
  <si>
    <t xml:space="preserve">MOT-SAM2012          </t>
  </si>
  <si>
    <t>EJE SELECTOR DE CAMBIOS GILERA NEW SMASH 240MM (SOLO)</t>
  </si>
  <si>
    <t xml:space="preserve">MOT-8324V            </t>
  </si>
  <si>
    <t>EJE SELECTOR DE CAMBIOS GILERA SMASH / DAX 70 / DAX 110</t>
  </si>
  <si>
    <t xml:space="preserve">MOT-MAJ021           </t>
  </si>
  <si>
    <t xml:space="preserve">EJE SELECTOR DE CAMBIOS MAX / DAX / DAY / 110 </t>
  </si>
  <si>
    <t xml:space="preserve">D7E-24100            </t>
  </si>
  <si>
    <t>EJE SELECTOR DE CAMBIOS HONDA DAX 70</t>
  </si>
  <si>
    <t xml:space="preserve">MOT-SAM3170          </t>
  </si>
  <si>
    <t>EJE SELECTOR DE CAMBIOS HONDA TITAN 150 CON HORQUILLA</t>
  </si>
  <si>
    <t xml:space="preserve">MOT-8315V            </t>
  </si>
  <si>
    <t>EJE SELECTOR DE CAMBIOS MOTOMEL BIT 110</t>
  </si>
  <si>
    <t xml:space="preserve">MOT-CUSJ005          </t>
  </si>
  <si>
    <t>EJE SELECTOR DE CAMBIOS MOTOMEL CUSTOM 150</t>
  </si>
  <si>
    <t xml:space="preserve">MOT-SAM2085          </t>
  </si>
  <si>
    <t>EJE SELECTOR DE CAMBIOS SUZUKI AX100 COMPLETO</t>
  </si>
  <si>
    <t xml:space="preserve">MOT-SAM2016          </t>
  </si>
  <si>
    <t>EJE SELECTOR DE CAMBIOS SUZUKI EN 125</t>
  </si>
  <si>
    <t xml:space="preserve">MOT-SAM2071          </t>
  </si>
  <si>
    <t>EJE SELECTOR DE CAMBIOS YAMAHA FZ16</t>
  </si>
  <si>
    <t xml:space="preserve">MOT-SAM2160          </t>
  </si>
  <si>
    <t>EJE SELECTOR DE CAMBIOS YAMAHA YBR125 CHINO</t>
  </si>
  <si>
    <t xml:space="preserve">MOT-640RX            </t>
  </si>
  <si>
    <t>EJE SELECTOR DE CAMBIOS ZANELLA RX 150 - CG150</t>
  </si>
  <si>
    <t xml:space="preserve">MOT-CRY13            </t>
  </si>
  <si>
    <t>SET DE RESORTES EJE SELECTOR DE CAMBIO CRYPTON</t>
  </si>
  <si>
    <t xml:space="preserve">EJES DE ARRANQUE     </t>
  </si>
  <si>
    <t xml:space="preserve">MOT-FQ300            </t>
  </si>
  <si>
    <t>EJE DE PATADA HONDA NEW WAVE 110 COMPLETO</t>
  </si>
  <si>
    <t xml:space="preserve">MOT-FQ219            </t>
  </si>
  <si>
    <t>EJE DE PATADA KAWASAKI NEO MAX100 PASO RECTO (SOLO)</t>
  </si>
  <si>
    <t xml:space="preserve">MOT-CUSJ002          </t>
  </si>
  <si>
    <t>EJE DE PATADA MOTOMEL CUSTOM 150 COMPLETO</t>
  </si>
  <si>
    <t xml:space="preserve">MOT-632RX            </t>
  </si>
  <si>
    <t>EJE DE PATADA ZANELLA RX 150 COMPLETO</t>
  </si>
  <si>
    <t xml:space="preserve">ZAP-27111            </t>
  </si>
  <si>
    <t>EJE DE PATADA ZANELLA SAPUCAI</t>
  </si>
  <si>
    <t xml:space="preserve">MOT-8260V            </t>
  </si>
  <si>
    <t>EJE DE PATADA ZB110 /MOTOMEL COMPLETO PASO HELICOIDAL</t>
  </si>
  <si>
    <t xml:space="preserve">MOT-GY6378           </t>
  </si>
  <si>
    <t>EJE INTERMEDIARIO DE ARRANQUE COMPLETO SUPER 125-OTRAS</t>
  </si>
  <si>
    <t xml:space="preserve">MOT-631RX            </t>
  </si>
  <si>
    <t>ENGRANAJE ZANELLA RX150 - PATAGONIA - MONDIAL RD - CG150</t>
  </si>
  <si>
    <t xml:space="preserve">MOT-FD522            </t>
  </si>
  <si>
    <t>PIÑON DE ARR. CORREDIZO SMASH / C50, C70, C90 ECONO, C100</t>
  </si>
  <si>
    <t>EJES PRIMARIOS Y SECUNDARIOS</t>
  </si>
  <si>
    <t xml:space="preserve">MOT-FQ416            </t>
  </si>
  <si>
    <t>EJE PRIMARIO SIN ENGRANAJES HONDA CG125 TITAN 2000</t>
  </si>
  <si>
    <t xml:space="preserve">MOT-FT413            </t>
  </si>
  <si>
    <t>EJE PRIMARIO SIN ENGRANAJES HONDA DAX70</t>
  </si>
  <si>
    <t xml:space="preserve">MOT-627RX            </t>
  </si>
  <si>
    <t xml:space="preserve">EJE PRIMARIO ZANELLA RX150 - PATAGONIA - MONDIAL RD - CG150 </t>
  </si>
  <si>
    <t xml:space="preserve">MOT-512SX            </t>
  </si>
  <si>
    <t xml:space="preserve">EJE PRIMARIO ZANELLA ZB110 / SEXY 110 </t>
  </si>
  <si>
    <t xml:space="preserve">MOT-EVATV            </t>
  </si>
  <si>
    <t>ELECTRO VENT. CUATRICICLOS UNI.12 VOLTS (16CMS E/ CTRO AGUJEROS)</t>
  </si>
  <si>
    <t xml:space="preserve">MOT-EVNS             </t>
  </si>
  <si>
    <t>ELECTRO VENTILADOR BAJAJ NS 200</t>
  </si>
  <si>
    <t xml:space="preserve">ELV-1012             </t>
  </si>
  <si>
    <t>ELECTROVENTILADOR TIPO UNIVERSAL 10"12V 80W</t>
  </si>
  <si>
    <t xml:space="preserve">MOT-WP002            </t>
  </si>
  <si>
    <t>REPARACION BOMBA DE AGUA BENELLI TNT25-300-502-600</t>
  </si>
  <si>
    <t xml:space="preserve">MOT-WP001            </t>
  </si>
  <si>
    <t xml:space="preserve">REPARACION BOMBA DE AGUA BAJAJ NS 200 </t>
  </si>
  <si>
    <t xml:space="preserve">MOT-WP003            </t>
  </si>
  <si>
    <t xml:space="preserve">TERMOSTATO BAJAJ NS 200/RS 200/AS 200  </t>
  </si>
  <si>
    <t>EMBRAGUES y ACCESORIOS</t>
  </si>
  <si>
    <t xml:space="preserve">DISCOS DE EMBRAGUE   </t>
  </si>
  <si>
    <t xml:space="preserve">MOT-DEMAUTO          </t>
  </si>
  <si>
    <t>DISCO DE EMBRAGUE 110CC AUTOMATICAS GILERA-CORVEN-GUERRERO (SET 5 DISCOS)</t>
  </si>
  <si>
    <t xml:space="preserve">MOT-DEM150           </t>
  </si>
  <si>
    <t>DISCO DE EMBRAGUE BAJAJ 135/150/160 (SET 4+1)</t>
  </si>
  <si>
    <t xml:space="preserve">MOT-DEMBJ            </t>
  </si>
  <si>
    <t>DISCO DE EMBRAGUE BAJAJ 135LS (5 DISCOS IGUALES)</t>
  </si>
  <si>
    <t xml:space="preserve">MOT-DEM200           </t>
  </si>
  <si>
    <t>DISCO DE EMBRAGUE BAJAJ NS 200 (5+1)</t>
  </si>
  <si>
    <t xml:space="preserve">MOT-SAM2056          </t>
  </si>
  <si>
    <t>FL 4344</t>
  </si>
  <si>
    <t xml:space="preserve">DISCO DE EMBRAGUE BAJAJ PULSAR 220 (5 + 1) </t>
  </si>
  <si>
    <t xml:space="preserve">MOT-SAM2061          </t>
  </si>
  <si>
    <t>DISCO DE EMBRAGUE BAJAJ ROUSER 135 (4 + 1)/ BAJAJ NS125/150/160</t>
  </si>
  <si>
    <t xml:space="preserve">MOT-DEMCUST          </t>
  </si>
  <si>
    <t>DISCO DE EMBRAGUE CUSTOM / TT200 6 DISCOS</t>
  </si>
  <si>
    <t xml:space="preserve">MOT-DEMWA            </t>
  </si>
  <si>
    <t>DISCO DE EMBRAGUE G.SMASH-WAVE-ZB C/SEPARADORES (SET 7 PZAS)</t>
  </si>
  <si>
    <t xml:space="preserve">MOT-DEMSMC           </t>
  </si>
  <si>
    <t>DISCO DE EMBRAGUE GILERA SMASH (3 DISCOS + 2 SEPARADORES)</t>
  </si>
  <si>
    <t xml:space="preserve">MOT-DEMSM            </t>
  </si>
  <si>
    <t>DISCO DE EMBRAGUE GILERA SMASH / C90 3PCS</t>
  </si>
  <si>
    <t xml:space="preserve">MOT-DEMCG4           </t>
  </si>
  <si>
    <t>DISCO DE EMBRAGUE GILERA SMASH / CG / ZB 4 PIEZAS</t>
  </si>
  <si>
    <t xml:space="preserve">MOT-DISCCBX250       </t>
  </si>
  <si>
    <t>DISCO DE EMBRAGUE HONDA CBX 250 -TWISTER ( 6 PIEZAS )</t>
  </si>
  <si>
    <t xml:space="preserve">HD2-22214            </t>
  </si>
  <si>
    <t>DISCO DE EMBRAGUE MONDIAL HD 254 (UNIDAD)</t>
  </si>
  <si>
    <t xml:space="preserve">MOT-DEMAX            </t>
  </si>
  <si>
    <t>DISCO DE EMBRAGUE SUZUKI AX100 (5 PIEZAS)</t>
  </si>
  <si>
    <t xml:space="preserve">MOT-DEMGIX           </t>
  </si>
  <si>
    <t>DISCO DE EMBRAGUE SUZUKI GIXXER 150 (5 PIEZAS)</t>
  </si>
  <si>
    <t xml:space="preserve">MOT-DEMCR            </t>
  </si>
  <si>
    <t>DISCO DE EMBRAGUE YAMAHA CRYPTON (5 PCS)</t>
  </si>
  <si>
    <t xml:space="preserve">MOT-SAM2045          </t>
  </si>
  <si>
    <t>DISCO DE EMBRAGUE YAMAHA FZ16 10 ESTRIAS (4 PIEZAS)</t>
  </si>
  <si>
    <t xml:space="preserve">MOT-FZ110            </t>
  </si>
  <si>
    <t>DISCO DE EMBRAGUE YAMAHA FZ16 8 ESTRIAS (4 PIEZAS)</t>
  </si>
  <si>
    <t xml:space="preserve">MOT-SAM2058          </t>
  </si>
  <si>
    <t>DISCO DE EMBRAGUE YAMAHA YBR 250 (5 + 1) CALIDAD ORIGINAL</t>
  </si>
  <si>
    <t xml:space="preserve">MOT-DEMYB            </t>
  </si>
  <si>
    <t>DISCO DE EMBRAGUE YAMAHA YBR125 (5 PIEZAS)</t>
  </si>
  <si>
    <t>180 u.</t>
  </si>
  <si>
    <t xml:space="preserve">MOT-DEM125           </t>
  </si>
  <si>
    <t>DISCO DE EMBRAGUE Z.RX150-TITAN-SKUA-HERO200-OTRAS C/SEP. (SET 9 PZAS)</t>
  </si>
  <si>
    <t>96 u.</t>
  </si>
  <si>
    <t xml:space="preserve">MOT-DEMCG            </t>
  </si>
  <si>
    <t>DISCO DE EMBRAGUE ZANELLA RX150 / STORM / CG125 (5PCS)</t>
  </si>
  <si>
    <t xml:space="preserve">CANASTAS DE EMBRAGUE </t>
  </si>
  <si>
    <t xml:space="preserve">MOT-DF316            </t>
  </si>
  <si>
    <t xml:space="preserve">CANASTA DE EMBRAGUE G.SMASH/SEXY/ZB110 C/ENGR. 69 DIENTES </t>
  </si>
  <si>
    <t xml:space="preserve">MOT-HUB1141          </t>
  </si>
  <si>
    <t>CANASTA DE EMBRAGUE GILERA SMASH  SIN ENGRANAJE</t>
  </si>
  <si>
    <t xml:space="preserve">MOT-TIT003           </t>
  </si>
  <si>
    <t>CANASTA DE EMBRAGUE HONDA TITAN 150 CON ENGRANAJE</t>
  </si>
  <si>
    <t xml:space="preserve">MOT-DF314            </t>
  </si>
  <si>
    <t>CANASTA DE EMBRAGUE HONDA DAX70 CON ENGR. 67 DIENTES</t>
  </si>
  <si>
    <t xml:space="preserve">MOT-CHNWAVE          </t>
  </si>
  <si>
    <t>CANASTA DE EMBRAGUE HONDA NEW WAVE 110S</t>
  </si>
  <si>
    <t xml:space="preserve">BIZ-CAN              </t>
  </si>
  <si>
    <t>CANASTA DE EMBRAGUE HONDA BIZ  125 CON ENGRANAJE</t>
  </si>
  <si>
    <t>18 u.</t>
  </si>
  <si>
    <t xml:space="preserve">MOT-DF317            </t>
  </si>
  <si>
    <t>CANASTA DE EMBRAGUE ZANELLA RX 150 / H. STORM 73 DIENTES</t>
  </si>
  <si>
    <t xml:space="preserve">MOT-SEXJ004          </t>
  </si>
  <si>
    <t>CANASTA DE EMBRAGUE ZANELLA ZB110 / SEXY SIN ENGRANAJE</t>
  </si>
  <si>
    <t>REPARACIONES DE EMBRAGUE</t>
  </si>
  <si>
    <t xml:space="preserve">MOT-BH               </t>
  </si>
  <si>
    <t>BOMBA DE EMBRAGUE UNIVERSAL HIDRAULICA REGULABLE</t>
  </si>
  <si>
    <t xml:space="preserve">HD2-22105            </t>
  </si>
  <si>
    <t>CENTRO DE EMBRAGUE MONDIAL HD 254</t>
  </si>
  <si>
    <t xml:space="preserve">SK2-22120            </t>
  </si>
  <si>
    <t>CENTRO DE EMBRAGUE MOTOMEL SKUA 250</t>
  </si>
  <si>
    <t xml:space="preserve">MOT-CAM125           </t>
  </si>
  <si>
    <t>CAMPANA DE EMBRAGUE HONDA BIZ 125</t>
  </si>
  <si>
    <t xml:space="preserve">MOT-CAMWA            </t>
  </si>
  <si>
    <t>CAMPANA DE EMBRAGUE CENTRIFUGO HONDA WAVE 100</t>
  </si>
  <si>
    <t xml:space="preserve">MOT-CACRY            </t>
  </si>
  <si>
    <t>CAMPANA DE EMBARGUE CENTRIFUGO YAMAHA CRYPTON T105</t>
  </si>
  <si>
    <t xml:space="preserve">MOT-ZV043            </t>
  </si>
  <si>
    <t>KIT DE REPARACION DE EMBR.GILERA SMASH ( 11 PIEZAS )</t>
  </si>
  <si>
    <t xml:space="preserve">MOT-REEMWA           </t>
  </si>
  <si>
    <t>KIT REPARACION DE EMBRAGUE HONDA WAVE ( 6 PZAS)</t>
  </si>
  <si>
    <t xml:space="preserve">HD2-2242A            </t>
  </si>
  <si>
    <t>LEVA REGULADOR DE EMBRAGUE EXTERNA MONDIAL HD 254</t>
  </si>
  <si>
    <t xml:space="preserve">ZAP-22810            </t>
  </si>
  <si>
    <t>LEVA EXTERNA REGULACION DE EMBRAGUE ZANELLA SAPUCAI</t>
  </si>
  <si>
    <t xml:space="preserve">MOT-EMBFRC100        </t>
  </si>
  <si>
    <t>PORTA RULEMAN DE EMBRAGUE GILERA SMASH 110</t>
  </si>
  <si>
    <t xml:space="preserve">MOT-SAM1013          </t>
  </si>
  <si>
    <t>PORTA RULEMAN 6 TORN. Y RES. CG150-ZANELLA ZTT200 -CUSTOM</t>
  </si>
  <si>
    <t xml:space="preserve">MOT-SAM3171          </t>
  </si>
  <si>
    <t>REGULADOR DE EMBRAGUE YAMAHA YBR125-XTZ 125</t>
  </si>
  <si>
    <t xml:space="preserve">MOT-SEPSMA           </t>
  </si>
  <si>
    <t>SEPARADORES DE DISCOS DE EMBRAGUE GILERA SMASH (SET)</t>
  </si>
  <si>
    <t xml:space="preserve">RXE-22341            </t>
  </si>
  <si>
    <t>SEPARADOR DISCO DE EMBRAGUE ZANELLA RX150 (UNIDAD)</t>
  </si>
  <si>
    <t xml:space="preserve">Z1E-22341            </t>
  </si>
  <si>
    <t>SEPARADOR DISCO DE EMBRAGUE SET ZB 110 / SMASH (SETX3)</t>
  </si>
  <si>
    <t xml:space="preserve">HD2-22215            </t>
  </si>
  <si>
    <t>SEPARADOR DISCO DE EMBRAGUE MONDIAL HD 254 POR (UNIDAD)</t>
  </si>
  <si>
    <t xml:space="preserve">Z1E-21871            </t>
  </si>
  <si>
    <t>TORNILLO REG.EMBRAGUE EXTERNO ZANELLA ZB110 / SMASH</t>
  </si>
  <si>
    <t xml:space="preserve">MOT-TRISMA           </t>
  </si>
  <si>
    <t>TRICETA DE EMBRAGUE GILERA SMASH-OTROS</t>
  </si>
  <si>
    <t xml:space="preserve">Z1E-21120            </t>
  </si>
  <si>
    <t>ZAPATA EMBRAGUE CENTRIFUGO ZANELLA ZB110 / SMASH / APPIA / BIZ</t>
  </si>
  <si>
    <t xml:space="preserve">MOT-TOOL4            </t>
  </si>
  <si>
    <t>EXTRACTOR DE EMBRAGUE DOBLE TITAN 150-BAJAJ-SMASH-CB1 OTRAS</t>
  </si>
  <si>
    <t xml:space="preserve">NRG-CORTO            </t>
  </si>
  <si>
    <t>REGULADOR DE EMBRAGUE EXTERNO 110 CORTO</t>
  </si>
  <si>
    <t>REPARACIONES DE EMBRAGUE PARA SCOOTER</t>
  </si>
  <si>
    <t xml:space="preserve">MOT-CA001            </t>
  </si>
  <si>
    <t>POLEA TRAS.COMPLETA GILERA SUPER 125 / VX150 / CUATRICICLOS</t>
  </si>
  <si>
    <t xml:space="preserve">MOT-RODST            </t>
  </si>
  <si>
    <t>RODILLOS VARIADOR ELITE 150/MOTOMEL STRATO/KYMCO 150 (SET)</t>
  </si>
  <si>
    <t xml:space="preserve">MOT-RODSUP           </t>
  </si>
  <si>
    <t>RODILLOS CONTRAPESO SUPER 125 (SET)</t>
  </si>
  <si>
    <t xml:space="preserve">MOT-RODEX            </t>
  </si>
  <si>
    <t>RODILLOS CONTRAPESO CORVEN EXPERT 80 (SET)</t>
  </si>
  <si>
    <t xml:space="preserve">MOT-NAV46            </t>
  </si>
  <si>
    <t>RODILLOS CONTRAPESOS HONDA NAVI NVA110 17GRS (SET)</t>
  </si>
  <si>
    <t xml:space="preserve">MOT-VARSUP           </t>
  </si>
  <si>
    <t>TAPA CONTRAPESO SUPER 125</t>
  </si>
  <si>
    <t xml:space="preserve">MOT-R80              </t>
  </si>
  <si>
    <t>VARIADOR DE VELOCIDAD COMPLETO CORVEN EXPERT 80</t>
  </si>
  <si>
    <t xml:space="preserve">MOT-NAV25            </t>
  </si>
  <si>
    <t>VARIADOR COMPLETO VELOCIDAD HONDA NAVI NVA110</t>
  </si>
  <si>
    <t xml:space="preserve">MOT-R614             </t>
  </si>
  <si>
    <t>VARIADOR DE VELOCIDAD COMPLETO ZANELLA SUPER 125 / VX150 / CUATRICICLOS</t>
  </si>
  <si>
    <t xml:space="preserve">MOT-FUN80            </t>
  </si>
  <si>
    <t>VENTILADOR DEL VARIADOR CORVEN EXPERT 80</t>
  </si>
  <si>
    <t xml:space="preserve">MOT-VENSUPER         </t>
  </si>
  <si>
    <t>VENTILADOR DEL VARIADOR GILERA SUPER 125</t>
  </si>
  <si>
    <t xml:space="preserve">EMBRAGUES COMPLETOS  </t>
  </si>
  <si>
    <t xml:space="preserve">MOT-EMBWAVE          </t>
  </si>
  <si>
    <t>EMBRAGUE CENTRIFUGO  HONDA WAVE, GILERA REVOLUTION</t>
  </si>
  <si>
    <t xml:space="preserve">MOT-EMBSUP           </t>
  </si>
  <si>
    <t>EMBRAGUE CENTRIFUGO GILERA SUPER 125</t>
  </si>
  <si>
    <t xml:space="preserve">MOT-EMBCOM           </t>
  </si>
  <si>
    <t>EMBRAGUE CENTRIFUGO HONDA BIZ  ( 3 ZAPATAS )</t>
  </si>
  <si>
    <t>26 u.</t>
  </si>
  <si>
    <t xml:space="preserve">MOT-CANW             </t>
  </si>
  <si>
    <t>EMBRAGUE CENTRIFUGO HONDA NEW WAVE 110S</t>
  </si>
  <si>
    <t xml:space="preserve">MOT-M023003          </t>
  </si>
  <si>
    <t>EMBRAGUE CENTRIFUGO YAMAHA CRYPTON</t>
  </si>
  <si>
    <t xml:space="preserve">MOT-CANW10           </t>
  </si>
  <si>
    <t xml:space="preserve">MOT-DEMCG6           </t>
  </si>
  <si>
    <t>EMBRAGUE COMPL. HONDA TITAN 150 POT.6 DISC. 6 RES. SIN CANASTA</t>
  </si>
  <si>
    <t xml:space="preserve">MOT-F313             </t>
  </si>
  <si>
    <t>EMBRAGUE COMPL. SMASH / FUTURA ESTRIA GRUESA (VER FOTO)</t>
  </si>
  <si>
    <t xml:space="preserve">MOT-ZV214            </t>
  </si>
  <si>
    <t>EMBRAGUE COMPL. SMASH/G100/ DAX70/C100 ESTRIA FINA CON ACC. (VER FOTO)</t>
  </si>
  <si>
    <t xml:space="preserve">MOT-TIT002           </t>
  </si>
  <si>
    <t>EMBRAGUE COMPL. TITAN 150 SIN CANASTA /  XR150L/GLH 150 GAUCHA</t>
  </si>
  <si>
    <t xml:space="preserve">ZAP-22310            </t>
  </si>
  <si>
    <t xml:space="preserve">EMBRAGUE COMPL. ZANELLA RX150 - STORM 125 SIN CANASTA </t>
  </si>
  <si>
    <t xml:space="preserve">MOT-EMBSTORM         </t>
  </si>
  <si>
    <t>EMBRAGUE COMPLETO HONDA STORM-ZANELLA RX 150 CON CANASTA 73 DIENTES</t>
  </si>
  <si>
    <t xml:space="preserve">ZTE-22310            </t>
  </si>
  <si>
    <t>EMBRAGUE COMPLETO ZTT200 / VARILLEROS 150 POTENCIADO 6 DISCOS SIN CANASTA</t>
  </si>
  <si>
    <t>EMBRAGUES HIDRAULICOS</t>
  </si>
  <si>
    <t xml:space="preserve">MOT-FLEXUN           </t>
  </si>
  <si>
    <t>FLEXIBLE PARA CABLE DE EMBRAGUE HIDRAULICO UNIVERSAL 1,20MTS</t>
  </si>
  <si>
    <t>PLATOS Y CENTROS DE EMBRAGUES</t>
  </si>
  <si>
    <t xml:space="preserve">MOT-623RX            </t>
  </si>
  <si>
    <t>CENTRO DE EMBRAGUE ZANELLA RX150 / PATAGONIA / RD</t>
  </si>
  <si>
    <t xml:space="preserve">MOT-SAM1005          </t>
  </si>
  <si>
    <t>PLATO PRES.Y CRO DE EMBR. MOTOMEL CG 150/ TT 200/OTRAS P/6 TORNILOS</t>
  </si>
  <si>
    <t xml:space="preserve">HD2-22122            </t>
  </si>
  <si>
    <t>PLATO PRESION DE EMBRAGUE MONDIAL HD 254</t>
  </si>
  <si>
    <t xml:space="preserve">SK2-22105            </t>
  </si>
  <si>
    <t>PLATO PRESION DE EMBRAGUE MOTOMEL SKUA 250</t>
  </si>
  <si>
    <t xml:space="preserve">MOT-699RX            </t>
  </si>
  <si>
    <t>PLATO PRESION DE EMBRAGUE ZANELLA RX150-OTRAS</t>
  </si>
  <si>
    <t xml:space="preserve">MOT-SAM3152          </t>
  </si>
  <si>
    <t xml:space="preserve">PLATO PRESION H.TITAN 150 CON TORNILLOS, RESORTES Y PLACA </t>
  </si>
  <si>
    <t xml:space="preserve">MOT-CG150013         </t>
  </si>
  <si>
    <t>PLATO PRESION Y CENTRO DE EMBRAGUE MOTOMEL CG 150 / ZAN. RX 150</t>
  </si>
  <si>
    <t xml:space="preserve">MOT-SAM044           </t>
  </si>
  <si>
    <t>PLATO PRESION Y CENTRO DE EMBRAGUE Y.CRYPTON M/V T105</t>
  </si>
  <si>
    <t xml:space="preserve">MOT-625RX            </t>
  </si>
  <si>
    <t>PLATO PRESION Y CENTRO DE EMBRAGUE ZANELLA RX150-OTRAS</t>
  </si>
  <si>
    <t xml:space="preserve">HD2-22121            </t>
  </si>
  <si>
    <t>PORTA RULEMAN DE EMBRAGUE MONDIALHD 254</t>
  </si>
  <si>
    <t>ENGRANAJES DE VELOCIMETRO Y REENVIOS</t>
  </si>
  <si>
    <t xml:space="preserve">MOT-BJ180200         </t>
  </si>
  <si>
    <t>REENVIO VELOCIM. BAJAJ 180-200NS A DISCO</t>
  </si>
  <si>
    <t xml:space="preserve">MOT-SD221            </t>
  </si>
  <si>
    <t>REENVIO VELOCIM. GILERA SMASH / MOTOMEL C110 A DISCO</t>
  </si>
  <si>
    <t xml:space="preserve">MOT-9324V            </t>
  </si>
  <si>
    <t>REENVÍO VELOCÍM. GILERA SMASH A ZAPATA</t>
  </si>
  <si>
    <t xml:space="preserve">MOT-LS217            </t>
  </si>
  <si>
    <t>REENVIO VELOCIM. GILERA SUPER 125 / HONDA ELITE 150 A ZAPATA</t>
  </si>
  <si>
    <t xml:space="preserve">MOT-VELBIZ           </t>
  </si>
  <si>
    <t>REENVIO VELOCIM. HONDA BIZ A ZAPATA</t>
  </si>
  <si>
    <t xml:space="preserve">MOT-VELCBX           </t>
  </si>
  <si>
    <t>REENVIO VELOCIM. HONDA CBX 200 A DISCO</t>
  </si>
  <si>
    <t xml:space="preserve">MOT-SAM2051          </t>
  </si>
  <si>
    <t>REENVIO VELOCIM. HONDA CBX 250 TWISTER A DISCO</t>
  </si>
  <si>
    <t xml:space="preserve">MOT-SD218            </t>
  </si>
  <si>
    <t>REENVIO VELOCIM. HONDA CG125 TITAN 2000 A DISCO COMPLETO</t>
  </si>
  <si>
    <t xml:space="preserve">MOT-SAM2059          </t>
  </si>
  <si>
    <t>REENVIO VELOCIM. HONDA NX400 FALCON A DISCO</t>
  </si>
  <si>
    <t xml:space="preserve">MOT-SAM2062          </t>
  </si>
  <si>
    <t>REENVIO VELOCIM. HONDA NXR125 BROSS A DISCO</t>
  </si>
  <si>
    <t xml:space="preserve">MOT-VELTITA          </t>
  </si>
  <si>
    <t>REENVIO VELOCIM. HONDA TITAN 150 A DISCO</t>
  </si>
  <si>
    <t xml:space="preserve">MOT-SAM2073          </t>
  </si>
  <si>
    <t>REENVIO VELOCIM. HONDA TITAN 150 A ZAPATA</t>
  </si>
  <si>
    <t xml:space="preserve">MOT-SAM2055          </t>
  </si>
  <si>
    <t>REENVIO VELOCIM. HONDA TITAN2000/2004 A DISCO</t>
  </si>
  <si>
    <t xml:space="preserve">MOT-PI021            </t>
  </si>
  <si>
    <t>REENVIO VELOCIM. HONDA WAVE A ZAPATA</t>
  </si>
  <si>
    <t xml:space="preserve">MOT-SAM2047          </t>
  </si>
  <si>
    <t xml:space="preserve">REENVIO VELOCIM. HONDA XR250 TORNADO A DISCO </t>
  </si>
  <si>
    <t xml:space="preserve">MOT-CG15J038         </t>
  </si>
  <si>
    <t>REENVIO VELOCIM. MOTOMEL CG150 A DISCO</t>
  </si>
  <si>
    <t xml:space="preserve">MOT-SK047            </t>
  </si>
  <si>
    <t xml:space="preserve">REENVIO VELOCIM. MOTOMEL SKUA DISCO </t>
  </si>
  <si>
    <t xml:space="preserve">MOT-SD300            </t>
  </si>
  <si>
    <t>REENVIO VELOCIM. REPARACION HONDA BROSS 150 (SOLO ENGRANAJE)</t>
  </si>
  <si>
    <t xml:space="preserve">MOT-REPREYBR         </t>
  </si>
  <si>
    <t>REENVIO VELOCIM. REPARACION SIN FIN Y ENGR.YBR125 A DISCO</t>
  </si>
  <si>
    <t xml:space="preserve">MOT-REPREBJ          </t>
  </si>
  <si>
    <t>REENVIO VELOCIM. REPARACION SIN FIN Y ENGRANAJE BAJAJ 200</t>
  </si>
  <si>
    <t xml:space="preserve">MOT-REPNW19          </t>
  </si>
  <si>
    <t>REENVIO VELOCIM. REPARACION SIN FIN Y ENGRANAJE H. NEW WAVE 110S</t>
  </si>
  <si>
    <t xml:space="preserve">MOT-REPRESK2         </t>
  </si>
  <si>
    <t>REENVIO VELOCIM. REPARACION SIN FIN Y ENGRANAJE SKUA 250</t>
  </si>
  <si>
    <t xml:space="preserve">MOT-REPREZTT         </t>
  </si>
  <si>
    <t>REENVIO VELOCIM. REPARACION SIN FIN Y ENGRANAJE ZTT200</t>
  </si>
  <si>
    <t xml:space="preserve">MOT-LS215            </t>
  </si>
  <si>
    <t>REENVIO VELOCIM. SUZUKI AX100 A ZAPATA</t>
  </si>
  <si>
    <t xml:space="preserve">MOT-SD217            </t>
  </si>
  <si>
    <t>REENVIO VELOCIM. YAMAHA CRYPTON A DISCO</t>
  </si>
  <si>
    <t xml:space="preserve">MOT-YBR12535         </t>
  </si>
  <si>
    <t>REENVIO VELOCIM. YAMAHA YBR125 A DISCO INCLUYE RETEN</t>
  </si>
  <si>
    <t xml:space="preserve">MOT-SAM2140          </t>
  </si>
  <si>
    <t>REENVIO VELOCIM. YAMAHA XTZ A DISCO</t>
  </si>
  <si>
    <t xml:space="preserve">PEF-55500            </t>
  </si>
  <si>
    <t>REENVIO VELOCIM. ZANELLA PATAGONIA EAGLE DISCO</t>
  </si>
  <si>
    <t xml:space="preserve">MOT-LS100            </t>
  </si>
  <si>
    <t>REENVIO VELOCIM. ZANELLA RX 150 A ZAPATA</t>
  </si>
  <si>
    <t xml:space="preserve">MOT-GEARRX           </t>
  </si>
  <si>
    <t>REENVIO VELOCIM. ZANELLA RX 150 A DISCO</t>
  </si>
  <si>
    <t xml:space="preserve">RX2-F0706            </t>
  </si>
  <si>
    <t>REENVIO VELOCIM. ZANELLA RX200 - RX150 MN DISCO</t>
  </si>
  <si>
    <t xml:space="preserve">ZAP-55500            </t>
  </si>
  <si>
    <t>REENVIO VELOCIM. ZANELLA SAPUCAI DISCO</t>
  </si>
  <si>
    <t xml:space="preserve">ESPARRAGOS           </t>
  </si>
  <si>
    <t xml:space="preserve">MOT-SAM086           </t>
  </si>
  <si>
    <t>ESPARRAGO DE CILINDRO CG125 (SET X 4)</t>
  </si>
  <si>
    <t xml:space="preserve">MOT-11005            </t>
  </si>
  <si>
    <t>ESPARRAGO DE CILINDRO GILERA SMASH 110 CORTO (SETX2) CON TUERCAS</t>
  </si>
  <si>
    <t xml:space="preserve">MOT-11012            </t>
  </si>
  <si>
    <t>ESPARRAGO DE CILINDRO GILERA SMASH 110 LARGO (SETX2) CON TUERCAS</t>
  </si>
  <si>
    <t xml:space="preserve">MOT-PI035            </t>
  </si>
  <si>
    <t>ESPARRAGO DE CILINDRO HONDA WAVE 100 (SETX4) CON TUERCAS</t>
  </si>
  <si>
    <t xml:space="preserve">MOT-YBREC            </t>
  </si>
  <si>
    <t>ESPARRAGO DE CILINDRO YAMAHA YBR 125 (SETX4) CON TUERCAS</t>
  </si>
  <si>
    <t xml:space="preserve">MOT-FD328            </t>
  </si>
  <si>
    <t>ESPARRAGO DE CORONA C/TUERCA BAJAJ PULSAR (SET 8 PIEZAS )</t>
  </si>
  <si>
    <t xml:space="preserve">MOT-097013           </t>
  </si>
  <si>
    <t>ESPARRAGOS Y TUERCAS DE CORONA TRANSMISION BAJAJ NS 200/FI/AS200 (X6)</t>
  </si>
  <si>
    <t xml:space="preserve">MOT-M097014          </t>
  </si>
  <si>
    <t>ESPARRAGOS Y TUERCAS DE CORONA TRANSMISION BAJAJ 135-220 (X4)</t>
  </si>
  <si>
    <t xml:space="preserve">MOT-097016           </t>
  </si>
  <si>
    <t>ESPARRAGOS Y TUERCAS DE CORONA TRANSMISION YAMAHA FZ 16 (X6)</t>
  </si>
  <si>
    <t xml:space="preserve">MOT-097110           </t>
  </si>
  <si>
    <t>ESPARRAGOS Y TUERCAS DE CORONA TRANSMISION HONDA NEW WAVE 110S (X4)</t>
  </si>
  <si>
    <t xml:space="preserve">MOT-097125           </t>
  </si>
  <si>
    <t>ESPARRAGOS Y TUERCAS DE CORONA TRANSMISION YAMAHA XTZ 125 (X4)</t>
  </si>
  <si>
    <t xml:space="preserve">MOT-097150           </t>
  </si>
  <si>
    <t>ESPARRAGOS Y TUERCAS DE CORONA TRANSMISION TITAN 150/NEW TITAN (X4)</t>
  </si>
  <si>
    <t xml:space="preserve">MOT-097250           </t>
  </si>
  <si>
    <t>ESPARRAGOS Y TUERCAS DE CORONA TRANSMISION CBF 125/ CB250 NEW TWISTER (X5)</t>
  </si>
  <si>
    <t xml:space="preserve">MOT-M09719           </t>
  </si>
  <si>
    <t>ESPARRAGOS Y TUERCAS DE CORONA TRANSMISION HONDA NXR 125/ NXR 150/ XR 250 TORNADO (X6)</t>
  </si>
  <si>
    <t xml:space="preserve">MOT-MAJ028           </t>
  </si>
  <si>
    <t>ESPARRAGO DE ESCAPE MAX / DAX / DAY / 110 X UNIDAD</t>
  </si>
  <si>
    <t xml:space="preserve">MOT-8371V            </t>
  </si>
  <si>
    <t>ESPARRAGO Y TUERCA ESCAPE TODAS 110 CC (SET X 4 / 2 ESPARRAGOS 2 TUERCAS)</t>
  </si>
  <si>
    <t xml:space="preserve">NES-665              </t>
  </si>
  <si>
    <t>ESPARRAGO ADMISON SCOOTER 125/150 CC X UNIDAD</t>
  </si>
  <si>
    <t>ESPEJOS  ( TODOS 10 MM ROSCA )</t>
  </si>
  <si>
    <t xml:space="preserve">PRECIOS POR SET      </t>
  </si>
  <si>
    <t xml:space="preserve">NAE-810              </t>
  </si>
  <si>
    <t>ADAPTADOR ESPEJO 8MM A 10MM DER-DER X UNIDAD I.A.</t>
  </si>
  <si>
    <t xml:space="preserve">MOT-NAV109A          </t>
  </si>
  <si>
    <t>ADAPTADORES DE ESPEJO HONDA NAVI NVA 110 SET X 2</t>
  </si>
  <si>
    <t xml:space="preserve">KAD-062              </t>
  </si>
  <si>
    <t>ESPEJO BAJAJ 135LS (SET)</t>
  </si>
  <si>
    <t xml:space="preserve">MOT-ESPBJ200         </t>
  </si>
  <si>
    <t xml:space="preserve">ESPEJO BAJAJ NS 200 ROSCA IZQ-DER. (SET) </t>
  </si>
  <si>
    <t xml:space="preserve">ESP-TOURING          </t>
  </si>
  <si>
    <t>ESPEJO CORVEN TOURING ROSCA IZQ-DER (SET)</t>
  </si>
  <si>
    <t xml:space="preserve">ESP-9932E            </t>
  </si>
  <si>
    <t xml:space="preserve">ESP-CG150            </t>
  </si>
  <si>
    <t>FL 4337</t>
  </si>
  <si>
    <t>ESPEJO HONDA CG 150 (SET)</t>
  </si>
  <si>
    <t xml:space="preserve">MOT-NAV109           </t>
  </si>
  <si>
    <t>ESPEJO HONDA NAVI NVA 110 (SET) INCLUYE ADAPTADORES</t>
  </si>
  <si>
    <t xml:space="preserve">MOT-ESPNTI           </t>
  </si>
  <si>
    <t>ESPEJO HONDA NEW TITAN 150 (SET)</t>
  </si>
  <si>
    <t xml:space="preserve">MOT-ESP150           </t>
  </si>
  <si>
    <t>ESPEJO HONDA XR 125L/XR150L SET ROSCA DER-DER</t>
  </si>
  <si>
    <t xml:space="preserve">ESP-SKUA             </t>
  </si>
  <si>
    <t>ESPEJO MOTOMEL SKUA 200/ MOTARD 200/ OTRAS (SET)</t>
  </si>
  <si>
    <t xml:space="preserve">MOT-NCRYPTON         </t>
  </si>
  <si>
    <t>ESPEJO OVALADO NEGRO 10MM ROSCA DERECHA AMBOS LADOS SMASH, BIZ 125, NEW CRYPTON (SET)</t>
  </si>
  <si>
    <t xml:space="preserve">MOT-ESPRIRD          </t>
  </si>
  <si>
    <t>ESPEJO OVALADO NEGRO 10MM ROSCA IZQ-DER.</t>
  </si>
  <si>
    <t xml:space="preserve">ESP-WAVE             </t>
  </si>
  <si>
    <t>ESPEJO OVALADO NEGRO 10MM ROSCA IZQ-IZQ NEW WAVE 110S - NAVI NVA 110 S/PROLONGADOR</t>
  </si>
  <si>
    <t xml:space="preserve">ESP-ZX840            </t>
  </si>
  <si>
    <t>ESPEJO OVALADO NEGRO TIPO UNIVERSAL10 MM ECONOMICO (SET)</t>
  </si>
  <si>
    <t xml:space="preserve">ESP-AX100            </t>
  </si>
  <si>
    <t xml:space="preserve">MOT-ESP125           </t>
  </si>
  <si>
    <t>ESPEJO TIPO NEW YBR/NEW CRYPTON INCLUYE ELEVADORES 10MM ROSCA DERECHA AMBOS LADOS (SET)</t>
  </si>
  <si>
    <t xml:space="preserve">ESP-INV              </t>
  </si>
  <si>
    <t>ESPEJO ZANELLA RX 200/INVICTA (SET)</t>
  </si>
  <si>
    <t xml:space="preserve">ESP-ZX233            </t>
  </si>
  <si>
    <t>ESPEJO ZB110 CROMADO CON LUZ DE GIRO (SET)</t>
  </si>
  <si>
    <t xml:space="preserve">MOT-ZX125            </t>
  </si>
  <si>
    <t>ESPEJOS HONDA CB 125F NEW TWISTER /  BAJAJ NS 200/ DOMINAR 400 (SET)</t>
  </si>
  <si>
    <t xml:space="preserve">MOT-MAJ004           </t>
  </si>
  <si>
    <t>SOPORTE DE ESPEJO MOTOMEL MAX 110</t>
  </si>
  <si>
    <t xml:space="preserve">MOT-MCSDAXC          </t>
  </si>
  <si>
    <t xml:space="preserve">SOPORTE DER. ESP.10 MM. CROMADO HONDA DAX C/MANIJA </t>
  </si>
  <si>
    <t xml:space="preserve">MOT-MAJ1004          </t>
  </si>
  <si>
    <t xml:space="preserve">SOPORTE DER. ESP.10MM NEGRO HONDA DAX </t>
  </si>
  <si>
    <t>125 u.</t>
  </si>
  <si>
    <t xml:space="preserve">MOT-MSCDAXN          </t>
  </si>
  <si>
    <t xml:space="preserve">SOPORTE DER. ESP.10MM NEGRO HONDA DAX C/MANIJA </t>
  </si>
  <si>
    <t xml:space="preserve">ESTATORES            </t>
  </si>
  <si>
    <t xml:space="preserve">MOT-ESTBJ135         </t>
  </si>
  <si>
    <t>FL 4307</t>
  </si>
  <si>
    <t>ESTATOR BAJAJ 135LS 8 BOBINAS</t>
  </si>
  <si>
    <t xml:space="preserve">MOT-ESTBJ135OP       </t>
  </si>
  <si>
    <t>ESTATOR BAJAJ 135LS 8 BOBINAS OSAKA PLATINUM (CALIDAD ORIGINAL)</t>
  </si>
  <si>
    <t>ESTATOR BAJAJ NS 125/150/160 12 BOBINAS OSAKA PLATINUM (CALIDAD ORIGINAL)</t>
  </si>
  <si>
    <t xml:space="preserve">MOT-ESTNS            </t>
  </si>
  <si>
    <t>ESTATOR BAJAJ NS 125-150-160 12 BOBINAS</t>
  </si>
  <si>
    <t xml:space="preserve">MOT-M12500090OP      </t>
  </si>
  <si>
    <t>ESTATOR BAJAJ NS 200 12 BOBINAS OSAKA PLATINUM (CALIDAD ORIGINAL)</t>
  </si>
  <si>
    <t xml:space="preserve">MOT-STBJ18           </t>
  </si>
  <si>
    <t xml:space="preserve">MOT-ESTNT15          </t>
  </si>
  <si>
    <t>ESTATOR BENELLI TNT 15 18 BOBINAS</t>
  </si>
  <si>
    <t xml:space="preserve">MOT-ESTNT15OP        </t>
  </si>
  <si>
    <t>ESTATOR BENELLI TNT 15 18 BOBINAS OSAKA PLATINUM (CALIDAD ORIGINAL)</t>
  </si>
  <si>
    <t xml:space="preserve">MOT-ESTNT25          </t>
  </si>
  <si>
    <t>ESTATOR BENELLI TNT 25 18 BOBINAS</t>
  </si>
  <si>
    <t xml:space="preserve">MOT-EST2             </t>
  </si>
  <si>
    <t>ESTATOR G.SMASH LUCES S/ENC. 3 CABLES 8 BOBINAS TODO ALTERNADOR</t>
  </si>
  <si>
    <t xml:space="preserve">MOT-ZV1219           </t>
  </si>
  <si>
    <t xml:space="preserve">MOT-ZV1219OP         </t>
  </si>
  <si>
    <t xml:space="preserve">MOT-SAM095OP         </t>
  </si>
  <si>
    <t xml:space="preserve">ESTATOR GILERA SMASH COMPLETO  9 CAMPOS ( CALIDAD ORIGINAL) </t>
  </si>
  <si>
    <t xml:space="preserve">MOT-SAM095           </t>
  </si>
  <si>
    <t>ESTATOR GILERA SMASH COMPLETO 9 CAMPOS</t>
  </si>
  <si>
    <t xml:space="preserve">MOT-ZV219            </t>
  </si>
  <si>
    <t>ESTATOR GILERA SMASH FICHA CHICA 4 PINS COMPLETO 6 CAMPOS</t>
  </si>
  <si>
    <t xml:space="preserve">MOT-ZV219OP          </t>
  </si>
  <si>
    <t>ESTATOR GILERA SMASH FICHA CHICA 4 PINS COMPLETO 6 CAMPOS (CALIDAD ORIGINAL)</t>
  </si>
  <si>
    <t xml:space="preserve">MOT-ESTSUP125        </t>
  </si>
  <si>
    <t>ESTATOR GILERA SUPER 125 / MOTOMEL VX150 8 BOBINAS</t>
  </si>
  <si>
    <t xml:space="preserve">MOT-ESTYL            </t>
  </si>
  <si>
    <t>ESTATOR GILERA YL150 8 BOBINAS</t>
  </si>
  <si>
    <t xml:space="preserve">MOT-ESTYLOP          </t>
  </si>
  <si>
    <t>ESTATOR GILERA YL150 8 BOBINAS OSAKA PLATINUM (CALIDAD ORIGINAL)</t>
  </si>
  <si>
    <t xml:space="preserve">BIZ-ESTA             </t>
  </si>
  <si>
    <t>ESTATOR HONDA BIZ 125  12 BOBINAS</t>
  </si>
  <si>
    <t xml:space="preserve">BIZ-ESTAOP           </t>
  </si>
  <si>
    <t>ESTATOR HONDA BIZ 125 12 BOBINAS OSAKA PLATINUM (CALIDAD ORIGINAL)</t>
  </si>
  <si>
    <t xml:space="preserve">MOT-ES001            </t>
  </si>
  <si>
    <t>ESTATOR HONDA BIZ 2 BOBINAS, 1 DE LUZ Y 1 DE ENCENDIDO</t>
  </si>
  <si>
    <t xml:space="preserve">MOT-EST8             </t>
  </si>
  <si>
    <t>ESTATOR HONDA BIZ/ GILERA SMASH 2 BOBINAS, LUZ Y ENCENDIDO</t>
  </si>
  <si>
    <t xml:space="preserve">MOT-ESTCBFOP         </t>
  </si>
  <si>
    <t>ESTATOR HONDA CBF 125 NEW TWISTER/XR 125L 8 BOBINAS OSAKA PLATINUM (CALIDAD ORIGINAL)</t>
  </si>
  <si>
    <t xml:space="preserve">MOT-ESTCBF           </t>
  </si>
  <si>
    <t>ESTATOR HONDA CBF125 NEW TWISTER /XR125L 8 BOBINAS</t>
  </si>
  <si>
    <t xml:space="preserve">MOT-ESTOR            </t>
  </si>
  <si>
    <t>ESTATOR HONDA CBX250 / XR 250 / TORNADO-TWISTER 250 18 BOBINAS</t>
  </si>
  <si>
    <t xml:space="preserve">MOT-ESTOROP          </t>
  </si>
  <si>
    <t>ESTATOR HONDA CBX250 / XR 250 / TORNADO-TWISTER 250 18 BOBINAS OSAKA PLATINUM (CALIDAD ORIGINAL)</t>
  </si>
  <si>
    <t xml:space="preserve">MOT-Q522             </t>
  </si>
  <si>
    <t>ESTATOR HONDA CGR125 STORM, NX150 8 BOBINAS</t>
  </si>
  <si>
    <t xml:space="preserve">MOT-ESTGLHOP         </t>
  </si>
  <si>
    <t>ESTATOR HONDA GLH 150 GAUCHA OSAKA PLATINUM (CALIDAD ORIGINAL)</t>
  </si>
  <si>
    <t xml:space="preserve">MOT-NAV08            </t>
  </si>
  <si>
    <t>ESTATOR HONDA NAVI NVA 110</t>
  </si>
  <si>
    <t xml:space="preserve">MOT-NWEST            </t>
  </si>
  <si>
    <t>ESTATOR HONDA NEW WAVE 110S</t>
  </si>
  <si>
    <t xml:space="preserve">MOT-NWESTOP          </t>
  </si>
  <si>
    <t>ESTATOR HONDA NEW WAVE 110S OSAKA PLATINUM (CALIDAD ORIGINAL)</t>
  </si>
  <si>
    <t xml:space="preserve">MOT-SAM2128          </t>
  </si>
  <si>
    <t>ESTATOR HONDA TITAN 150  8 BOBINAS</t>
  </si>
  <si>
    <t xml:space="preserve">MOT-SAM2128OP        </t>
  </si>
  <si>
    <t>ESTATOR HONDA TITAN 150 OSAKA PLATINUM (CALIDAD ORIGINAL)</t>
  </si>
  <si>
    <t xml:space="preserve">MOT-CDIT2004         </t>
  </si>
  <si>
    <t>ESTATOR HONDA TITAN 2004 8 BOBINAS</t>
  </si>
  <si>
    <t xml:space="preserve">MOT-PI142            </t>
  </si>
  <si>
    <t>ESTATOR HONDA WAVE/FUSION 6 BOBINAS 4 PINS FICHA MEDIANA</t>
  </si>
  <si>
    <t xml:space="preserve">XR1-31120            </t>
  </si>
  <si>
    <t>ESTATOR HONDA XR 125L 12 BOBINAS</t>
  </si>
  <si>
    <t xml:space="preserve">XR1-31120OP          </t>
  </si>
  <si>
    <t>ESTATOR HONDA XR 125L 12 BOBINAS OSAKA PLATINUM (CALIDAD ORIGINAL)</t>
  </si>
  <si>
    <t xml:space="preserve">MOT-ESTXR18          </t>
  </si>
  <si>
    <t>ESTATOR HONDA XR 125L 18 BOBINAS</t>
  </si>
  <si>
    <t xml:space="preserve">MOT-9058V            </t>
  </si>
  <si>
    <t>ESTATOR MOTOMEL BIT/BLITZ/C110 2 BOBINAS, 1 DE LUZ Y 1 DE ENCENDIDO</t>
  </si>
  <si>
    <t xml:space="preserve">MOT-ESTKU250         </t>
  </si>
  <si>
    <t>ESTATOR MOTOMEL SKUA 250</t>
  </si>
  <si>
    <t xml:space="preserve">MOT-ESTKU250OP       </t>
  </si>
  <si>
    <t>ESTATOR MOTOMEL SKUA 250 OSAKA PLATINUM (CALIDAD ORIGINAL)</t>
  </si>
  <si>
    <t xml:space="preserve">MOT-CD1006           </t>
  </si>
  <si>
    <t>ESTATOR SUZUKI AX100  2 BOBINAS (ENCENDIDO Y LUCES)</t>
  </si>
  <si>
    <t xml:space="preserve">MOT-CD1006OP         </t>
  </si>
  <si>
    <t>ESTATOR SUZUKI AX100  2 BOBINAS (ENCENDIDO Y LUCES) OSAKA PLATINUM (CALIDAD ORIGINAL)</t>
  </si>
  <si>
    <t xml:space="preserve">MOT-CDICRY           </t>
  </si>
  <si>
    <t>ESTATOR YAMAHA CRYPTON  7 BOBINAS</t>
  </si>
  <si>
    <t xml:space="preserve">MOT-FZ112            </t>
  </si>
  <si>
    <t>ESTATOR YAMAHA FZ16 12 BOBINAS</t>
  </si>
  <si>
    <t xml:space="preserve">MOT-ESTNECRY         </t>
  </si>
  <si>
    <t>ESTATOR YAMAHA NEW CRYPTON T110  12 BOBINAS</t>
  </si>
  <si>
    <t xml:space="preserve">MOT-ESTYBRN          </t>
  </si>
  <si>
    <t>ESTATOR YAMAHA NEW YBR125  7 BOBINAS</t>
  </si>
  <si>
    <t xml:space="preserve">MOT-ESTYBR8A         </t>
  </si>
  <si>
    <t>ESTATOR YAMAHA YBR125 (ARGENTINA) 8 BOBINAS 5 PINS</t>
  </si>
  <si>
    <t xml:space="preserve">MOT-ESTYBR8AOP       </t>
  </si>
  <si>
    <t>ESTATOR YAMAHA YBR125 (ARGENTINA) 8 BOBINAS 5 PINS (CALIDAD ORIGINAL)</t>
  </si>
  <si>
    <t xml:space="preserve">MOT-CDIYBR           </t>
  </si>
  <si>
    <t>ESTATOR YAMAHA YBR125 12 BOBINAS</t>
  </si>
  <si>
    <t xml:space="preserve">MOT-CDIYBROP         </t>
  </si>
  <si>
    <t>ESTATOR YAMAHA YBR125 12 BOBINAS OSAKA PLATINUM (CALIDAD ORIGINAL)</t>
  </si>
  <si>
    <t xml:space="preserve">MOT-ESTYBR8          </t>
  </si>
  <si>
    <t>ESTATOR YAMAHA YBR125 7 BOBINAS 8 PINS</t>
  </si>
  <si>
    <t xml:space="preserve">MOT-643RX            </t>
  </si>
  <si>
    <t>ESTATOR Z.RX150-PATAG.-(8 CAMPOS 1 CAPACITIVA)/CG150/ZTT200</t>
  </si>
  <si>
    <t xml:space="preserve">MOT-643RXOP          </t>
  </si>
  <si>
    <t>ESTATOR Z.RX150-PATAG.-(8 CAMPOS 1 CAPACITIVA)/CG150/ZTT200 (CALIDAD ORIGINAL)</t>
  </si>
  <si>
    <t xml:space="preserve">MOT-346RX            </t>
  </si>
  <si>
    <t>ESTATOR ZANELLA RX 150 LUCES S/ENC. 8 BOBINAS TODO ALTERNADOR</t>
  </si>
  <si>
    <t xml:space="preserve">MOT-346RXOP          </t>
  </si>
  <si>
    <t>ESTATOR ZANELLA RX 150 LUCES S/ENC. 8 BOBINAS TODO ALTERNADOR (CALIDAD ORIGINAL)</t>
  </si>
  <si>
    <t xml:space="preserve">MOT-STRX12           </t>
  </si>
  <si>
    <t>ESTATOR ZANELLA RX200 - TT 200 12 BOBINAS</t>
  </si>
  <si>
    <t xml:space="preserve">MOT-STRX12OP         </t>
  </si>
  <si>
    <t>ESTATOR ZANELLA RX200 - TT 200 12 BOBINAS OSAKA PLATINUM (CALIDAD ORIGINAL)</t>
  </si>
  <si>
    <t xml:space="preserve">MOT-STRX18           </t>
  </si>
  <si>
    <t>ESTATOR ZANELLA RX200-ZANELLA TT 200 18 BOBINAS</t>
  </si>
  <si>
    <t xml:space="preserve">MOT-STRX18OP         </t>
  </si>
  <si>
    <t>ESTATOR ZANELLA RX200-ZANELLA TT 200 18 BOBINAS OSAKA PLATINUM (CALIDAD ORIGINAL)</t>
  </si>
  <si>
    <t xml:space="preserve">MOT-ESTZB            </t>
  </si>
  <si>
    <t>ESTATOR ZANELLA ZB 110 (2 BOBINAS DE LUCES)</t>
  </si>
  <si>
    <t xml:space="preserve">MOT-9038V            </t>
  </si>
  <si>
    <t>ESTATOR ZANELLA ZB 110-DAX 110 2 BOBINAS DE LUCES</t>
  </si>
  <si>
    <t xml:space="preserve">MOT-9038VOP          </t>
  </si>
  <si>
    <t>ESTATOR ZANELLA ZB 110-DAX 110 2 BOBINAS DE LUCES OSAKA PLATINUM (CALIDAD ORIGINAL)</t>
  </si>
  <si>
    <t xml:space="preserve">MOT-EST1             </t>
  </si>
  <si>
    <t>ESTATOR ZB110 LUCES S/ENC. 4 CABLES 8 BOBINAS TODO ALTERNADOR</t>
  </si>
  <si>
    <t xml:space="preserve">MOT-TOOL7            </t>
  </si>
  <si>
    <t>EXTRACTOR DE ESTATORES UNIVERSAL</t>
  </si>
  <si>
    <t xml:space="preserve">ESTIRA CADENAS       </t>
  </si>
  <si>
    <t xml:space="preserve">MOT-BJ135073         </t>
  </si>
  <si>
    <t>ESTIRA CADENA BAJAJ 135 (SET)</t>
  </si>
  <si>
    <t xml:space="preserve">MOT-ESBJ180          </t>
  </si>
  <si>
    <t>ESTIRA CADENA BAJAJ 180 ( UNIDAD )</t>
  </si>
  <si>
    <t xml:space="preserve">MOT-FD307            </t>
  </si>
  <si>
    <t>ESTIRA CADENA BAJAJ ROUSER 200 (SET)</t>
  </si>
  <si>
    <t xml:space="preserve">MOT-FD305            </t>
  </si>
  <si>
    <t>ESTIRA CADENA BAJAJ ROUSER 220 ( UNIDAD )</t>
  </si>
  <si>
    <t xml:space="preserve">MOT-ZV025            </t>
  </si>
  <si>
    <t>ESTIRA CADENA GILERA C 110 PRECIO ( UNIDAD )</t>
  </si>
  <si>
    <t xml:space="preserve">MOT-FD303            </t>
  </si>
  <si>
    <t>ESTIRA CADENA GILERA SMASH / H. WAVE AGUJ.CH/GR 12/17 (SET)</t>
  </si>
  <si>
    <t xml:space="preserve">MOT-FD400            </t>
  </si>
  <si>
    <t>ESTIRA CADENA GILERA SMASH / H. WAVE AGUJ.CHICO 12 MM (SET)</t>
  </si>
  <si>
    <t xml:space="preserve">MOT-ESGIL2           </t>
  </si>
  <si>
    <t>ESTIRA CADENA GILERA VC 150 (UNIDAD)</t>
  </si>
  <si>
    <t xml:space="preserve">MOT-FD220            </t>
  </si>
  <si>
    <t xml:space="preserve">MOT-FD214            </t>
  </si>
  <si>
    <t>ESTIRA CADENA HONDA C90 LUXE, CD100, MB100 (UNIDAD)</t>
  </si>
  <si>
    <t xml:space="preserve">MOT-FD502            </t>
  </si>
  <si>
    <t>ESTIRA CADENA HONDA CB 125F NEW TWISTER (SET X2)</t>
  </si>
  <si>
    <t xml:space="preserve">MOT-ESTCBX           </t>
  </si>
  <si>
    <t>ESTIRA CADENA HONDA CBX 250-TORNADO X UNIDAD</t>
  </si>
  <si>
    <t xml:space="preserve">MOT-ESDAX70          </t>
  </si>
  <si>
    <t>ESTIRA CADENA HONDA DAX 70 (UNIDAD)</t>
  </si>
  <si>
    <t xml:space="preserve">MOT-CHAGLH           </t>
  </si>
  <si>
    <t>ESTIRA CADENA HONDA GLH 150 GAUCHA</t>
  </si>
  <si>
    <t xml:space="preserve">MOT-FD500            </t>
  </si>
  <si>
    <t>ESTIRA CADENA HONDA NEW WAVE 110S (SETX2)</t>
  </si>
  <si>
    <t xml:space="preserve">MOT-ESTSTORM         </t>
  </si>
  <si>
    <t>ESTIRA CADENA HONDA STORM - RX 150 - MONDIAL RD (UNIDAD)</t>
  </si>
  <si>
    <t xml:space="preserve">MOT-ESTIT            </t>
  </si>
  <si>
    <t>ESTIRA CADENA HONDA TITAN 150 (SET)</t>
  </si>
  <si>
    <t xml:space="preserve">MOT-FD212            </t>
  </si>
  <si>
    <t>ESTIRA CADENA HONDA TITAN 150 / C90 IZQUIERDO</t>
  </si>
  <si>
    <t xml:space="preserve">MOT-FD302            </t>
  </si>
  <si>
    <t>ESTIRA CADENA HONDA TITAN 2000 (SET)</t>
  </si>
  <si>
    <t xml:space="preserve">MOT-PI029            </t>
  </si>
  <si>
    <t>ESTIRA CADENA HONDA WAVE (SET)</t>
  </si>
  <si>
    <t xml:space="preserve">MOT-FD301            </t>
  </si>
  <si>
    <t>ESTIRA CADENA HONDA XR125 / BROSS 125 ( UNIDAD )</t>
  </si>
  <si>
    <t xml:space="preserve">MOT-FD304            </t>
  </si>
  <si>
    <t>ESTIRA CADENA HONDA XR250 ( UNIDAD )</t>
  </si>
  <si>
    <t xml:space="preserve">MOT-FD309            </t>
  </si>
  <si>
    <t>ESTIRA CADENA MOTOMEL CUSTOM 150 ( UNIDAD )</t>
  </si>
  <si>
    <t xml:space="preserve">MOT-FD306            </t>
  </si>
  <si>
    <t>ESTIRA CADENA MOTOMEL CUSTOM 200 ( UNIDAD )</t>
  </si>
  <si>
    <t xml:space="preserve">MOT-SK055            </t>
  </si>
  <si>
    <t>ESTIRA CADENA MOTOMEL SKUA ( UNIDAD )</t>
  </si>
  <si>
    <t xml:space="preserve">MOT-FD223            </t>
  </si>
  <si>
    <t>ESTIRA CADENA SUZUKI AX100 (UNIDAD)</t>
  </si>
  <si>
    <t xml:space="preserve">MOT-ESEN             </t>
  </si>
  <si>
    <t>ESTIRA CADENA SUZUKI EN125 / GN 125 ( UNIDAD )</t>
  </si>
  <si>
    <t xml:space="preserve">MOT-FD300            </t>
  </si>
  <si>
    <t>ESTIRA CADENA YAMAHA CRYPTON (SET)</t>
  </si>
  <si>
    <t xml:space="preserve">MOT-SAM1016          </t>
  </si>
  <si>
    <t>ESTIRA CADENA YAMAHA FZ16 (UNIDAD)</t>
  </si>
  <si>
    <t xml:space="preserve">MOT-ESXTZ            </t>
  </si>
  <si>
    <t>ESTIRA CADENA YAMAHA XTZ 125 (15MM) (SET)</t>
  </si>
  <si>
    <t xml:space="preserve">MOT-FD355            </t>
  </si>
  <si>
    <t>ESTIRA CADENA YAMAHA YBR 250/XTZ 250/FZ 25 SET X2</t>
  </si>
  <si>
    <t xml:space="preserve">MOT-YBR0028          </t>
  </si>
  <si>
    <t>ESTIRA CADENA YAMAHA YBR125 (UNIDAD)</t>
  </si>
  <si>
    <t xml:space="preserve">MOT-ZV018            </t>
  </si>
  <si>
    <t>ESTIRA CADENA ZANELLA PATAGONIA EAGLE ( UNIDAD )</t>
  </si>
  <si>
    <t xml:space="preserve">ZTF-61410            </t>
  </si>
  <si>
    <t>ESTIRA CADENA ZANELLA ZTT200 ( UNIDAD )</t>
  </si>
  <si>
    <t xml:space="preserve">FAROLES TRASEROS     </t>
  </si>
  <si>
    <t xml:space="preserve">NVC-379              </t>
  </si>
  <si>
    <t>ACRILICO FAROL TRASERO SUZUKI AX100</t>
  </si>
  <si>
    <t xml:space="preserve">NVC-949              </t>
  </si>
  <si>
    <t>ACRILICO FAROL TRASERO YAMAHA FZ16</t>
  </si>
  <si>
    <t xml:space="preserve">MOT-ZVRPL            </t>
  </si>
  <si>
    <t>FL 4336</t>
  </si>
  <si>
    <t>ACRILICOS FAROL TRASERO GILERA SMASH GIROS CRISTAL (3 PIEZAS)</t>
  </si>
  <si>
    <t xml:space="preserve">MOT-ZVRPLR           </t>
  </si>
  <si>
    <t>ACRILICOS FAROL TRASERO GILERA SMASH ROJO - GIROS CRISTAL (3 PIEZAS)</t>
  </si>
  <si>
    <t xml:space="preserve">MOT-ZVRPLY           </t>
  </si>
  <si>
    <t>ACRILICOS FAROL TRASERO GILERA SMASH ROJO-GIROS AMBAR (3 PIEZAS)</t>
  </si>
  <si>
    <t xml:space="preserve">MOT-135064           </t>
  </si>
  <si>
    <t>FAROL TRASERO BAJAJ 135</t>
  </si>
  <si>
    <t xml:space="preserve">MOT-C1409            </t>
  </si>
  <si>
    <t>FAROL TRASERO BAJAJ 180</t>
  </si>
  <si>
    <t xml:space="preserve">MOT-ZV609C           </t>
  </si>
  <si>
    <t>FAROL TRASERO GILERA SMASH OTRAS CRISTAL COMPLETO</t>
  </si>
  <si>
    <t>36 u.</t>
  </si>
  <si>
    <t xml:space="preserve">MOT-ZV609YR          </t>
  </si>
  <si>
    <t>FAROL TRASERO HONDA BIZ CENTRO ROJO CON GIROS AMBAR</t>
  </si>
  <si>
    <t xml:space="preserve">MOT-LP004            </t>
  </si>
  <si>
    <t>FAROL TRASERO HONDA CG125 TITAN 2000 / ZANELLA RX 150</t>
  </si>
  <si>
    <t xml:space="preserve">MOT-LP004LED         </t>
  </si>
  <si>
    <t>FAROL TRASERO HONDA CG125 TITAN 2000 / ZANELLA RX 150 CON LEDS</t>
  </si>
  <si>
    <t xml:space="preserve">MOT-LP006            </t>
  </si>
  <si>
    <t>FAROL TRASERO HONDA CG150</t>
  </si>
  <si>
    <t xml:space="preserve">MOT-LP006C           </t>
  </si>
  <si>
    <t>FAROL TRASERO HONDA CG150 CROMADO</t>
  </si>
  <si>
    <t xml:space="preserve">MOT-FTGLH            </t>
  </si>
  <si>
    <t>FAROL TRASERO HONDA GLH 150 GAUCHA</t>
  </si>
  <si>
    <t xml:space="preserve">MOT-NAV18            </t>
  </si>
  <si>
    <t>FAROL TRASERO HONDA NAVI NVA 110</t>
  </si>
  <si>
    <t xml:space="preserve">MOT-FTW110           </t>
  </si>
  <si>
    <t>FAROL TRASERO HONDA NEW WAVE 110S</t>
  </si>
  <si>
    <t xml:space="preserve">MOT-JR021            </t>
  </si>
  <si>
    <t>FAROL TRASERO HONDA STORM 125</t>
  </si>
  <si>
    <t xml:space="preserve">MOT-TL027            </t>
  </si>
  <si>
    <t>FAROL TRASERO HONDA WAVE 100 MODELO VIEJO ROJO-AMBAR</t>
  </si>
  <si>
    <t xml:space="preserve">MOT-MAJ008           </t>
  </si>
  <si>
    <t>FAROL TRASERO MOTOMEL MAX / DAX / DAY / 110 / DAX 70 M/NUEVO</t>
  </si>
  <si>
    <t xml:space="preserve">MOT-SK044            </t>
  </si>
  <si>
    <t>FAROL TRASERO MOTOMEL SKUA 150 / 200</t>
  </si>
  <si>
    <t xml:space="preserve">MOT-FTCRYN           </t>
  </si>
  <si>
    <t>FAROL TRASERO NEW CRYPTON T110</t>
  </si>
  <si>
    <t xml:space="preserve">MOT-FTNTIT           </t>
  </si>
  <si>
    <t>FAROL TRASERO NEW TITAN 150</t>
  </si>
  <si>
    <t xml:space="preserve">MOT-TL034            </t>
  </si>
  <si>
    <t>FAROL TRASERO SUZUKI AX100</t>
  </si>
  <si>
    <t xml:space="preserve">SUP-TAI              </t>
  </si>
  <si>
    <t>FAROL TRASERO Y GUARDABARRO GILERA SUPER 125</t>
  </si>
  <si>
    <t xml:space="preserve">MOT-FTFZ16           </t>
  </si>
  <si>
    <t>FAROL TRASERO YAMAHA FZ16</t>
  </si>
  <si>
    <t xml:space="preserve">MOT-FTYBRN           </t>
  </si>
  <si>
    <t>FAROL TRASERO YAMAHA NEW YBR125</t>
  </si>
  <si>
    <t xml:space="preserve">MOT-LP007            </t>
  </si>
  <si>
    <t>FAROL TRASERO YAMAHA YBR125</t>
  </si>
  <si>
    <t xml:space="preserve">MOT-694RX            </t>
  </si>
  <si>
    <t>FAROL TRASERO ZANELLA RX150 - MONDIAL RD</t>
  </si>
  <si>
    <t xml:space="preserve">RX2-33700            </t>
  </si>
  <si>
    <t>FAROL TRASERO ZANELLA RX200 / RX150 MN</t>
  </si>
  <si>
    <t xml:space="preserve">MOT-579SX            </t>
  </si>
  <si>
    <t>FAROL TRASERO ZANELLA SEXY 110</t>
  </si>
  <si>
    <t xml:space="preserve">MOT-STYF0810         </t>
  </si>
  <si>
    <t>FAROL TRASERO ZANELLA STYLER125</t>
  </si>
  <si>
    <t xml:space="preserve">MOT-ZV609R           </t>
  </si>
  <si>
    <t>FAROL TRASERO ZANELLA ZB110 CENTRO ROJO GIRO CRISTAL</t>
  </si>
  <si>
    <t xml:space="preserve">ZTF-33700            </t>
  </si>
  <si>
    <t>FAROL TRASERO ZANELLA ZTT200</t>
  </si>
  <si>
    <t xml:space="preserve">ZTF-38310            </t>
  </si>
  <si>
    <t>RESISTENCIA FAROL TRASERO ZANELLA ZTT200</t>
  </si>
  <si>
    <t xml:space="preserve">FAROLES DE GIRO      </t>
  </si>
  <si>
    <t xml:space="preserve">NVC-463              </t>
  </si>
  <si>
    <t>ACRILICO GUIÑO IZQUIERDO GILERA SMASH CRISTAL</t>
  </si>
  <si>
    <t xml:space="preserve">NFG-WAVE             </t>
  </si>
  <si>
    <t>ACRILICO GUIÑO WAVE MODELO VIEJO DER/IZQ</t>
  </si>
  <si>
    <t xml:space="preserve">APP-F18              </t>
  </si>
  <si>
    <t>FL 4334</t>
  </si>
  <si>
    <t>GUIÑO APPIA VECTRA DELANTEROS (SET)</t>
  </si>
  <si>
    <t>120 u.</t>
  </si>
  <si>
    <t xml:space="preserve">MOT-WL135            </t>
  </si>
  <si>
    <t>GUIÑO BAJAJ 135LS X UNIDAD</t>
  </si>
  <si>
    <t xml:space="preserve">SUP-33610            </t>
  </si>
  <si>
    <t>GUIÑO GILERA SUPER 125 DELANTERO DER. + IZQ. (SET)</t>
  </si>
  <si>
    <t xml:space="preserve">MOT-9782G            </t>
  </si>
  <si>
    <t>GUIÑO HONDA BROSS / SKUA SIN SOPORTE (UNIDAD)</t>
  </si>
  <si>
    <t xml:space="preserve">MOT-WL062            </t>
  </si>
  <si>
    <t>GUIÑO HONDA C 90 MOD.VIEJO TRASERO (UNIDAD)</t>
  </si>
  <si>
    <t xml:space="preserve">MOT-9793G            </t>
  </si>
  <si>
    <t>GUIÑO HONDA C90 MOD.NUEVO R / CUB / GUERRERO DEL.( UNIDAD)</t>
  </si>
  <si>
    <t xml:space="preserve">MOT-9771G            </t>
  </si>
  <si>
    <t>GUIÑO HONDA C90 MOD.NUEVO/ CUB / GUERRERO TRASERO (UNIDAD)</t>
  </si>
  <si>
    <t xml:space="preserve">D7F-33900            </t>
  </si>
  <si>
    <t>GUIÑO HONDA DAX 70 M/N / 110 / MAX /DAY TRAS. DER + IZQ (SET)</t>
  </si>
  <si>
    <t xml:space="preserve">MOT-NAV17            </t>
  </si>
  <si>
    <t>GUIÑO HONDA NAVI NVA 110 CRISTAL (SET X 4)</t>
  </si>
  <si>
    <t xml:space="preserve">MOT-WLNTIT           </t>
  </si>
  <si>
    <t>GUIÑO HONDA NEW TITAN 150 (UNIDAD)</t>
  </si>
  <si>
    <t xml:space="preserve">MOT-JR1007           </t>
  </si>
  <si>
    <t>GUIÑO HONDA NEW WAVE 110 LARGO 145 MM TRASERO AMBAR ( UNIDAD )</t>
  </si>
  <si>
    <t xml:space="preserve">MOT-WLNW             </t>
  </si>
  <si>
    <t>GUIÑO HONDA NEW WAVE 110S  ACRILICO CRISTAL TRASERO(UNIDAD)</t>
  </si>
  <si>
    <t xml:space="preserve">MOT-JR006            </t>
  </si>
  <si>
    <t>GUIÑO HONDA NEW WAVE DELANTERO AMBAR (SET)</t>
  </si>
  <si>
    <t xml:space="preserve">MOT-JR007            </t>
  </si>
  <si>
    <t>GUIÑO HONDA WAVE 100 TRASERO AMBAR ( UNIDAD )</t>
  </si>
  <si>
    <t xml:space="preserve">MOT-9842G            </t>
  </si>
  <si>
    <t>GUIÑO HONDA TITAN 2000 / YAMAHA YBR125 (UNIDAD)</t>
  </si>
  <si>
    <t xml:space="preserve">MOT-9842C            </t>
  </si>
  <si>
    <t>GUIÑO HONDA TITAN 2000 / YAMAHA YBR125 CRISTAL (UNIDAD)</t>
  </si>
  <si>
    <t xml:space="preserve">MOT-WL110F           </t>
  </si>
  <si>
    <t>GUIÑO HONDA WAVE 110S DEALNTERO CRISTAL ( SET X2 )</t>
  </si>
  <si>
    <t xml:space="preserve">MOT-QC431            </t>
  </si>
  <si>
    <t>GUIÑO HONDA WAVE MODELO NUEVO TRASERO CRISTAL (UNIDAD)</t>
  </si>
  <si>
    <t xml:space="preserve">MOT-WLXR150          </t>
  </si>
  <si>
    <t>GUIÑO HONDA XR 150L / TORNADO 250 M/N / CB125F TWISTER (UNIDAD)</t>
  </si>
  <si>
    <t xml:space="preserve">MOT-WLCBX            </t>
  </si>
  <si>
    <t>GUIÑO HONDA XR125L-TWISTER 250 (UNIDAD)</t>
  </si>
  <si>
    <t xml:space="preserve">MOT-9906G            </t>
  </si>
  <si>
    <t>GUIÑO MOTOMEL CUSTOM MINI-DAX-VC70-MAX-OTRAS</t>
  </si>
  <si>
    <t xml:space="preserve">MOT-CAJ019           </t>
  </si>
  <si>
    <t>GUIÑO MOTOMEL FUSION DELANTEROS (SET)</t>
  </si>
  <si>
    <t xml:space="preserve">MOT-C1505            </t>
  </si>
  <si>
    <t>GUIÑO MOTOMEL SKUA 150 CON SOPORTE METALICO, SET X 2 VER FOTO</t>
  </si>
  <si>
    <t xml:space="preserve">MOT-WL045            </t>
  </si>
  <si>
    <t>GUIÑO UNIVERSAL CROMADO TUNING (UNIDAD)</t>
  </si>
  <si>
    <t xml:space="preserve">MOT-WLFI             </t>
  </si>
  <si>
    <t xml:space="preserve">MOT-WLFZ16           </t>
  </si>
  <si>
    <t>GUIÑO YAMAHA FZ16 DELANTERO (SET)</t>
  </si>
  <si>
    <t xml:space="preserve">MOT-WLRSFZ16         </t>
  </si>
  <si>
    <t>GUIÑO YAMAHA FZ16 TRASERO (SET)</t>
  </si>
  <si>
    <t xml:space="preserve">MOT-9751G            </t>
  </si>
  <si>
    <t>GUIÑO YAMAHA RX 100 (UNIDAD)</t>
  </si>
  <si>
    <t xml:space="preserve">MOT-CE3010           </t>
  </si>
  <si>
    <t>GUIÑO YAMAHA V 80 MODELO VIEJO TRASERO (UNIDAD)</t>
  </si>
  <si>
    <t xml:space="preserve">MOT-WL048            </t>
  </si>
  <si>
    <t>GUIÑO ZANELLA RX150 / HONDA STORM (UNIDAD)</t>
  </si>
  <si>
    <t xml:space="preserve">RX2-F2005            </t>
  </si>
  <si>
    <t>GUIÑO ZANELLA RX200/RX150 M/N TRASERO DERECHO CRISTAL (UNIDAD)</t>
  </si>
  <si>
    <t xml:space="preserve">RX2-F2004            </t>
  </si>
  <si>
    <t>GUIÑO ZANELLA RX200/RX150 M/N TRASERO IZQUIERDO (UNIDAD)</t>
  </si>
  <si>
    <t xml:space="preserve">MOT-STYF400          </t>
  </si>
  <si>
    <t>GUIÑO ZANELLA STYLER 125 DELANTERO DER. + IZQ. (SET)</t>
  </si>
  <si>
    <t xml:space="preserve">ZTT-33800            </t>
  </si>
  <si>
    <t>GUIÑO ZANELLA TT 200 MODELO NUEVO DELANTERO IZQ. + DER. (SET)</t>
  </si>
  <si>
    <t xml:space="preserve">ZTT-33500            </t>
  </si>
  <si>
    <t>GUIÑO ZANELLA TT 200 MODELO NUEVO TRASERO IZQ. + DER. (SET)</t>
  </si>
  <si>
    <t xml:space="preserve">ZTF-33650            </t>
  </si>
  <si>
    <t>GUIÑO ZANELLA TT 200 TRASERO IZQUIERDO</t>
  </si>
  <si>
    <t xml:space="preserve">ZTF-33901            </t>
  </si>
  <si>
    <t>GUIÑO ZTT200 / GUERRERO GXR DELANTERO IZQ. + DER. (SET)</t>
  </si>
  <si>
    <t xml:space="preserve">ZTF-33900            </t>
  </si>
  <si>
    <t>GUIÑO ZTT200 / GUERRERO GXR TRASERO IZQ. + DER. (SET)</t>
  </si>
  <si>
    <t>FAROLES DE GIRO CON LEDS</t>
  </si>
  <si>
    <t xml:space="preserve">MOT-QLED102          </t>
  </si>
  <si>
    <t>GUIÑO UNIV. 1 LED SMD CREE SUPER BRILL. 8CMS LARGO (SETX2)</t>
  </si>
  <si>
    <t xml:space="preserve">MOT-QLED103          </t>
  </si>
  <si>
    <t>GUIÑO UNIV. FLECHA C/AGUJ.CENTRAL 12 LEDS 8,5CMS LARGO (SETX2)</t>
  </si>
  <si>
    <t xml:space="preserve">MOT-QLED100          </t>
  </si>
  <si>
    <t>GUIÑO UNIV. RECT. AGUJ.CENTRAL 15 LEDS 9CMS LARGO (SETX2)</t>
  </si>
  <si>
    <t xml:space="preserve">MOT-QLED101          </t>
  </si>
  <si>
    <t>GUIÑO UNIV. TIPO FLECHA 15 LEDS 9,5CMS LARGO (SETX2)</t>
  </si>
  <si>
    <t xml:space="preserve">FICHAS Y TECLAS      </t>
  </si>
  <si>
    <t xml:space="preserve">SUM-1134             </t>
  </si>
  <si>
    <t>BOTON ARRANQUE UNIVERSAL</t>
  </si>
  <si>
    <t xml:space="preserve">MOT-ACSM             </t>
  </si>
  <si>
    <t>FL 4322</t>
  </si>
  <si>
    <t>COMANDO DE ACELERADOR CON TUBO UNIVERSAL 110CC</t>
  </si>
  <si>
    <t xml:space="preserve">BEN-100023           </t>
  </si>
  <si>
    <t>COMANDO DE ACELERADOR SIN TUBO BENELLI TNT300-TNT302-BN600-RK6 KEEWAY</t>
  </si>
  <si>
    <t xml:space="preserve">MOT-SK024            </t>
  </si>
  <si>
    <t>COMANDO DE ACELERADOR SIN TUBO CUSTOM 150</t>
  </si>
  <si>
    <t xml:space="preserve">MOT-MANSO            </t>
  </si>
  <si>
    <t>COMANDO DE ACELERADOR SIN TUBO GILERA SMASH</t>
  </si>
  <si>
    <t xml:space="preserve">MOT-SK555            </t>
  </si>
  <si>
    <t>COMANDO DE ACELERADOR SIN TUBO MOTOMEL SKUA 150</t>
  </si>
  <si>
    <t xml:space="preserve">ZTF-46931            </t>
  </si>
  <si>
    <t>COMANDO DE ACELERADOR SIN TUBO ZANELLA ZTT200</t>
  </si>
  <si>
    <t xml:space="preserve">MOT-GY6082           </t>
  </si>
  <si>
    <t>KIT DE TECLAS GILERA SUPER 125</t>
  </si>
  <si>
    <t xml:space="preserve">MOT-FICMEL           </t>
  </si>
  <si>
    <t>KIT TECLAS GILERA FUTURA</t>
  </si>
  <si>
    <t xml:space="preserve">MOT-FICSMASO         </t>
  </si>
  <si>
    <t>KIT TECLAS GILERA SMASH Y COMANDO ACELERADOR SIN TUBO LADO DERECHO</t>
  </si>
  <si>
    <t xml:space="preserve">MOT-FICGUE           </t>
  </si>
  <si>
    <t>KIT TECLAS GUERRERO 100</t>
  </si>
  <si>
    <t xml:space="preserve">MOT-FICBIZ           </t>
  </si>
  <si>
    <t>KIT TECLAS HONDA BIZ</t>
  </si>
  <si>
    <t xml:space="preserve">MOT-FIC30            </t>
  </si>
  <si>
    <t>KIT TECLAS NEW WAVE CON CABLE</t>
  </si>
  <si>
    <t xml:space="preserve">SUM-12025Y           </t>
  </si>
  <si>
    <t>LLAVE 1 PUNTO CON TAPITA AMARILLA</t>
  </si>
  <si>
    <t xml:space="preserve">SUM-12025B           </t>
  </si>
  <si>
    <t>LLAVE 1 PUNTO CON TAPITA AZUL</t>
  </si>
  <si>
    <t xml:space="preserve">SUM-12025R           </t>
  </si>
  <si>
    <t>LLAVE 1 PUNTO CON TAPITA ROJA</t>
  </si>
  <si>
    <t xml:space="preserve">SUM-11013            </t>
  </si>
  <si>
    <t>LLAVE INVERSORA METÁLICA 3P ON-OFF-ON</t>
  </si>
  <si>
    <t xml:space="preserve">MOT-FIC6             </t>
  </si>
  <si>
    <t>TECLA ALTA Y BAJA CON GUIÑO GILERA .SUPER 125 STYLO</t>
  </si>
  <si>
    <t xml:space="preserve">MOT-FIC7             </t>
  </si>
  <si>
    <t>TECLA ALTA Y BAJA MOTOMEL SIN GUIÑO DE ALTA</t>
  </si>
  <si>
    <t xml:space="preserve">MOT-FIC5             </t>
  </si>
  <si>
    <t>TECLA ALTA Y BAJA SMASH</t>
  </si>
  <si>
    <t xml:space="preserve">MOT-FIC14            </t>
  </si>
  <si>
    <t>TECLA ARRANQUE ELECTRICO FUTURA</t>
  </si>
  <si>
    <t xml:space="preserve">MOT-FIC8             </t>
  </si>
  <si>
    <t>TECLA ARRANQUE ELECTRICO GILERA SMASH</t>
  </si>
  <si>
    <t xml:space="preserve">MOT-FIC15            </t>
  </si>
  <si>
    <t>TECLA BOCINA FUTURA</t>
  </si>
  <si>
    <t xml:space="preserve">MOT-FIC9             </t>
  </si>
  <si>
    <t>TECLA BOCINA GILERA SMASH</t>
  </si>
  <si>
    <t xml:space="preserve">MOT-FIC1             </t>
  </si>
  <si>
    <t>TECLA ENCENDIDO LUZ POSICION BIZ 100</t>
  </si>
  <si>
    <t xml:space="preserve">MOT-FIC3             </t>
  </si>
  <si>
    <t>TECLA ENCENDIDO LUZ POSION 110 CC</t>
  </si>
  <si>
    <t xml:space="preserve">MOT-FIC16            </t>
  </si>
  <si>
    <t>TECLA GIRO DE FUTURA / MOTOMEL BIT</t>
  </si>
  <si>
    <t xml:space="preserve">MOT-FIC13            </t>
  </si>
  <si>
    <t>TECLA GIRO GILERA SMASH ( NEGRA )</t>
  </si>
  <si>
    <t xml:space="preserve">MOT-FIC12            </t>
  </si>
  <si>
    <t xml:space="preserve">TECLA LUCES FUTURA </t>
  </si>
  <si>
    <t xml:space="preserve">MOT-FIC18            </t>
  </si>
  <si>
    <t>TECLA TABLERO ALTA Y BAJA SMASH CON CABLE</t>
  </si>
  <si>
    <t>FILTROS Y ROTORES DE ACEITE</t>
  </si>
  <si>
    <t xml:space="preserve">MOT-OFBJ200          </t>
  </si>
  <si>
    <t>FL 4333</t>
  </si>
  <si>
    <t>FILTRO DE ACEITE BAJAJ ROUSER 200 NS/ DOMINAR 400/KTM 200-390-600</t>
  </si>
  <si>
    <t xml:space="preserve">MOT-OFNS             </t>
  </si>
  <si>
    <t>FILTRO DE ACEITE MALLA BAJAJ NS 200/NS 160/BOXER 150</t>
  </si>
  <si>
    <t xml:space="preserve">BEN-100026           </t>
  </si>
  <si>
    <t xml:space="preserve">BEN-100011           </t>
  </si>
  <si>
    <t>FILTRO DE ACEITE BENELLI TNT 300- TNT 302- BN 600- 600GT- KEEWAY RK6</t>
  </si>
  <si>
    <t xml:space="preserve">BEN-100025           </t>
  </si>
  <si>
    <t>FILTRO DE ACEITE BENELLI TRK 500-TRK 502</t>
  </si>
  <si>
    <t xml:space="preserve">MOT-8433V            </t>
  </si>
  <si>
    <t>FILTRO DE ACEITE GILERA SMASH  MALLA METALICA MOTOR</t>
  </si>
  <si>
    <t xml:space="preserve">MOT-OFCBX            </t>
  </si>
  <si>
    <t>FILTRO DE ACEITE HONDA CBX250 - TORNADO - TWISTER - XR250</t>
  </si>
  <si>
    <t xml:space="preserve">MOT-OFNX             </t>
  </si>
  <si>
    <t>FILTRO DE ACEITE HONDA NX 400- XRE 300</t>
  </si>
  <si>
    <t xml:space="preserve">MOT-FILEN125         </t>
  </si>
  <si>
    <t>FILTRO DE ACEITE SUZUKI EN 125,GN125  AN125, GIXXER150</t>
  </si>
  <si>
    <t xml:space="preserve">MOT-SAM2118          </t>
  </si>
  <si>
    <t>FILTRO DE ACEITE YAMAHA FZ16 ( MALLA METALICA )   BAJAJ NS125-150-160</t>
  </si>
  <si>
    <t xml:space="preserve">MOT-SAM1018          </t>
  </si>
  <si>
    <t>FILTRO DE ACEITE YAMAHA FZ16/ ROUSER 135 / NS 125/150/160/180/220 (CARTUCHO/RESORTE )</t>
  </si>
  <si>
    <t xml:space="preserve">MOT-OFYBR250         </t>
  </si>
  <si>
    <t xml:space="preserve">MOT-OIYBR            </t>
  </si>
  <si>
    <t>FILTRO DE ACEITE YAMAHA YBR125 MALLA INTERIOR DE MOTOR</t>
  </si>
  <si>
    <t>1500 u.</t>
  </si>
  <si>
    <t xml:space="preserve">MOT-OFXMM            </t>
  </si>
  <si>
    <t>FILTRO DE ACEITE MOTOMEL SKUA 250 - XMM250 MALLA INTERIOR DE MOTOR</t>
  </si>
  <si>
    <t xml:space="preserve">MOT-M019011          </t>
  </si>
  <si>
    <t>ROTOR FILTRO DE ACEITE HONDA CG150 / NEW TITAN / XR 150L / GLH 150 GAUCHA</t>
  </si>
  <si>
    <t xml:space="preserve">MOT-CJ1117           </t>
  </si>
  <si>
    <t>ROTOR FILTRO DE ACEITE MOTOMEL SKUA 150 / ZANELLA RX150</t>
  </si>
  <si>
    <t xml:space="preserve">SK2-11330            </t>
  </si>
  <si>
    <t>ROTOR FILTRO DE ACEITE MOTOMEL SKUA 250</t>
  </si>
  <si>
    <t xml:space="preserve">MOT-CJ1107           </t>
  </si>
  <si>
    <t>ROTOR FILTRO DE ACEITE TODAY - RX150 - CG150 - TT 200</t>
  </si>
  <si>
    <t xml:space="preserve">MOT-FILOYBR          </t>
  </si>
  <si>
    <t>ROTOR FILTRO DE ACEITE YAMAHA YBR</t>
  </si>
  <si>
    <t xml:space="preserve">MOT-TAPORX           </t>
  </si>
  <si>
    <t>TAPON FILTRO DE ACEITE ZANELLA RX</t>
  </si>
  <si>
    <t xml:space="preserve">MOT-TOOL31           </t>
  </si>
  <si>
    <t>LLAVE SACA FILTRO DE ACEITE UNIVERSAL DE 60 A 120MM</t>
  </si>
  <si>
    <t xml:space="preserve">FILTROS DE AIRE      </t>
  </si>
  <si>
    <t xml:space="preserve">MOT-AIBJ135          </t>
  </si>
  <si>
    <t>FILTRO DE AIRE BAJAJ 135 / BOXER 150/ BAJAJ NS 125</t>
  </si>
  <si>
    <t xml:space="preserve">MOT-FILBJ200         </t>
  </si>
  <si>
    <t>FILTRO DE AIRE BAJAJ 200 NS</t>
  </si>
  <si>
    <t xml:space="preserve">MOT-FILBJ400         </t>
  </si>
  <si>
    <t xml:space="preserve">BEN-100010           </t>
  </si>
  <si>
    <t>FILTRO DE AIRE BENELLI BN 600-BN 600GT-KEEWAY RK6- TOURING</t>
  </si>
  <si>
    <t xml:space="preserve">BEN-100024           </t>
  </si>
  <si>
    <t>FILTRO DE AIRE BENELLI TNT 15</t>
  </si>
  <si>
    <t xml:space="preserve">BEN-10008            </t>
  </si>
  <si>
    <t>FILTRO DE AIRE BENELLI TNT 25</t>
  </si>
  <si>
    <t xml:space="preserve">BEN-10009            </t>
  </si>
  <si>
    <t>FILTRO DE AIRE BENELLI TNT 300-TNT302R</t>
  </si>
  <si>
    <t xml:space="preserve">MOT-AFE150           </t>
  </si>
  <si>
    <t>FILTRO DE AIRE CORVEN EXPERT 150</t>
  </si>
  <si>
    <t xml:space="preserve">MOT-AFE80            </t>
  </si>
  <si>
    <t>FILTRO DE AIRE CORVEN EXPERT 80 / NEW EXPERT 80</t>
  </si>
  <si>
    <t xml:space="preserve">MOT-FILSTY150        </t>
  </si>
  <si>
    <t>FILTRO DE AIRE CORVEN MILANO</t>
  </si>
  <si>
    <t xml:space="preserve">MOT-FILSM            </t>
  </si>
  <si>
    <t>FILTRO DE AIRE GILERA SMASh (15 mm)</t>
  </si>
  <si>
    <t xml:space="preserve">MOT-FSM              </t>
  </si>
  <si>
    <t>FILTRO DE AIRE GILERA SMASH 110 (10 mm)</t>
  </si>
  <si>
    <t xml:space="preserve">MOT-FILSUPE125       </t>
  </si>
  <si>
    <t>FILTRO DE AIRE GILERA SUPER 125</t>
  </si>
  <si>
    <t xml:space="preserve">MOT-AIWE             </t>
  </si>
  <si>
    <t>FILTRO DE AIRE GUERRERO WEAPON 150</t>
  </si>
  <si>
    <t xml:space="preserve">MOT-FILHU            </t>
  </si>
  <si>
    <t>FILTRO DE AIRE HERO HUNK 160-190R-200</t>
  </si>
  <si>
    <t xml:space="preserve">BIZ-AIRRE            </t>
  </si>
  <si>
    <t>FILTRO DE AIRE HONDA BIZ125</t>
  </si>
  <si>
    <t xml:space="preserve">MOT-FILCB190         </t>
  </si>
  <si>
    <t>FILTRO DE AIRE HONDA CB 190-CB 190R</t>
  </si>
  <si>
    <t xml:space="preserve">MOT-FILCB            </t>
  </si>
  <si>
    <t>FILTRO DE AIRE HONDA CB 250 NEW TWISTER</t>
  </si>
  <si>
    <t xml:space="preserve">MOT-M22700300        </t>
  </si>
  <si>
    <t>FILTRO DE AIRE HONDA CB1</t>
  </si>
  <si>
    <t xml:space="preserve">MOT-FILTWI           </t>
  </si>
  <si>
    <t>FILTRO DE AIRE HONDA CBX250 TWISTER</t>
  </si>
  <si>
    <t xml:space="preserve">MOT-SAM072           </t>
  </si>
  <si>
    <t>FILTRO DE AIRE HONDA CG150 CARTUCHO</t>
  </si>
  <si>
    <t xml:space="preserve">MOT-FILEL125         </t>
  </si>
  <si>
    <t>FILTRO DE AIRE HONDA ELITE 125 2014/2017</t>
  </si>
  <si>
    <t xml:space="preserve">MOT-CBF125           </t>
  </si>
  <si>
    <t xml:space="preserve">FILTRO DE AIRE HONDA GLH 150 GAUCHA / CBF 125 NEW TWISTER </t>
  </si>
  <si>
    <t xml:space="preserve">MOT-M22700230        </t>
  </si>
  <si>
    <t>FILTRO DE AIRE HONDA INVICTA 150</t>
  </si>
  <si>
    <t xml:space="preserve">MOT-NAV24            </t>
  </si>
  <si>
    <t>FILTRO DE AIRE HONDA NAVI NVA 110</t>
  </si>
  <si>
    <t xml:space="preserve">MOT-AINTIT           </t>
  </si>
  <si>
    <t>FILTRO DE AIRE HONDA NEW TITAN 150</t>
  </si>
  <si>
    <t xml:space="preserve">MOT-AIWA             </t>
  </si>
  <si>
    <t>FILTRO DE AIRE HONDA NEW WAVE 110</t>
  </si>
  <si>
    <t xml:space="preserve">MOT-AINX             </t>
  </si>
  <si>
    <t>FILTRO DE AIRE HONDA NX 400 FALCON</t>
  </si>
  <si>
    <t xml:space="preserve">MOT-057139F          </t>
  </si>
  <si>
    <t>FILTRO DE AIRE HONDA NXR 125 (ESPONJA)</t>
  </si>
  <si>
    <t xml:space="preserve">MOT-AIPCX            </t>
  </si>
  <si>
    <t>FILTRO DE AIRE HONDA PCX 150</t>
  </si>
  <si>
    <t>56 u.</t>
  </si>
  <si>
    <t xml:space="preserve">MOT-FILSTORM         </t>
  </si>
  <si>
    <t>FILTRO DE AIRE HONDA STORM</t>
  </si>
  <si>
    <t xml:space="preserve">MOT-FILTIT           </t>
  </si>
  <si>
    <t>FILTRO DE AIRE HONDA TITAN 2000 CARTUCHO</t>
  </si>
  <si>
    <t xml:space="preserve">MOT-FILTOD           </t>
  </si>
  <si>
    <t>FILTRO DE AIRE HONDA TODAY 125</t>
  </si>
  <si>
    <t xml:space="preserve">MOT-057084D          </t>
  </si>
  <si>
    <t>FILTRO DE AIRE HONDA WAVE (CARTUCHO)</t>
  </si>
  <si>
    <t xml:space="preserve">MOT-FILHXR190        </t>
  </si>
  <si>
    <t>FILTRO DE AIRE HONDA XR 190L</t>
  </si>
  <si>
    <t xml:space="preserve">MOT-FILXR            </t>
  </si>
  <si>
    <t>FILTRO DE AIRE HONDA XR125L  / XR150</t>
  </si>
  <si>
    <t xml:space="preserve">MOT-FILTOR           </t>
  </si>
  <si>
    <t>FILTRO DE AIRE HONDA XR250 TORNADO</t>
  </si>
  <si>
    <t xml:space="preserve">MOT-FILKTM           </t>
  </si>
  <si>
    <t>FILTRO DE AIRE KTM DUKE 125-200-390</t>
  </si>
  <si>
    <t xml:space="preserve">MOT-AIK125           </t>
  </si>
  <si>
    <t>FILTRO DE AIRE KYMCO LIKE 125</t>
  </si>
  <si>
    <t xml:space="preserve">MOT-AIKIM            </t>
  </si>
  <si>
    <t xml:space="preserve">FILTRO DE AIRE KYMCO PEOPLE 150/200 AGILITY LIKE 200 </t>
  </si>
  <si>
    <t xml:space="preserve">MOT-AI250            </t>
  </si>
  <si>
    <t>FILTRO DE AIRE KYMCO PEOPLE 250</t>
  </si>
  <si>
    <t xml:space="preserve">MOT-AIT250           </t>
  </si>
  <si>
    <t>FILTRO DE AIRE KYMCO XTOWN 250-300</t>
  </si>
  <si>
    <t xml:space="preserve">MOT-FILHD254         </t>
  </si>
  <si>
    <t>FILTRO DE AIRE MONDIAL HD254</t>
  </si>
  <si>
    <t xml:space="preserve">MOT-FSKUA            </t>
  </si>
  <si>
    <t>FILTRO DE AIRE MOTOMEL SKUA 150 ( ESPONJA)</t>
  </si>
  <si>
    <t xml:space="preserve">MOT-057078D          </t>
  </si>
  <si>
    <t>FILTRO DE AIRE MOTOMEL SKUA 150/BROSS 125  (CARTUCHO)</t>
  </si>
  <si>
    <t xml:space="preserve">MOT-FILSKUA          </t>
  </si>
  <si>
    <t>FILTRO DE AIRE MOTOMEL SKUA 200 - 250</t>
  </si>
  <si>
    <t xml:space="preserve">MOT-FILXMM2          </t>
  </si>
  <si>
    <t>FILTRO DE AIRE MOTOMEL XMM 250 CARTUCHO CILINDRICO</t>
  </si>
  <si>
    <t xml:space="preserve">XMM-17215            </t>
  </si>
  <si>
    <t>FILTRO DE AIRE MOTOMEL XMM 250 GRANDE CILINDRICO</t>
  </si>
  <si>
    <t xml:space="preserve">MOT-FILXMM           </t>
  </si>
  <si>
    <t>FILTRO DE AIRE MOTOMEL XMM 250 RECTANGULAR</t>
  </si>
  <si>
    <t xml:space="preserve">MOT-AIN125           </t>
  </si>
  <si>
    <t>FILTRO DE AIRE SUZUKI AN 125</t>
  </si>
  <si>
    <t xml:space="preserve">MOT-AIAX             </t>
  </si>
  <si>
    <t>FILTRO DE AIRE SUZUKI AX100</t>
  </si>
  <si>
    <t xml:space="preserve">MOT-AFGIX            </t>
  </si>
  <si>
    <t>FILTRO DE AIRE SUZUKI GIXXER 150</t>
  </si>
  <si>
    <t xml:space="preserve">MOT-AIGN             </t>
  </si>
  <si>
    <t>FILTRO DE AIRE SUZUKI GN 125/HJ125</t>
  </si>
  <si>
    <t xml:space="preserve">MOT-FILCRY           </t>
  </si>
  <si>
    <t>FILTRO DE AIRE YAMAHA CRYPTON ( ESPONJA )</t>
  </si>
  <si>
    <t xml:space="preserve">MOT-FILFZ16          </t>
  </si>
  <si>
    <t>FILTRO DE AIRE YAMAHA FZ16</t>
  </si>
  <si>
    <t xml:space="preserve">MOT-FIL250           </t>
  </si>
  <si>
    <t>FILTRO DE AIRE YAMAHA FZ 25 FZ 250</t>
  </si>
  <si>
    <t xml:space="preserve">MOT-AFMT             </t>
  </si>
  <si>
    <t>FILTRO DE AIRE YAMAHA MT 03 / YZF-R3</t>
  </si>
  <si>
    <t xml:space="preserve">MOT-FILNCRY          </t>
  </si>
  <si>
    <t>FILTRO DE AIRE YAMAHA NEW CRYTON T110</t>
  </si>
  <si>
    <t xml:space="preserve">MOT-FILFZ            </t>
  </si>
  <si>
    <t>FILTRO DE AIRE YAMAHA NEW FZ16 2.0</t>
  </si>
  <si>
    <t xml:space="preserve">MOT-AIXTZ125         </t>
  </si>
  <si>
    <t>FILTRO DE AIRE YAMAHA XTZ 125</t>
  </si>
  <si>
    <t xml:space="preserve">MOT-AIXTZ250         </t>
  </si>
  <si>
    <t>FILTRO DE AIRE YAMAHA YBR 250/XTZ 250</t>
  </si>
  <si>
    <t xml:space="preserve">MOT-SAM075           </t>
  </si>
  <si>
    <t>FILTRO DE AIRE YAMAHA YBR CHINO CARTUCHO</t>
  </si>
  <si>
    <t xml:space="preserve">MOT-SAM088           </t>
  </si>
  <si>
    <t>FILTRO DE AIRE YAMAHA YBR125 BRASIL COMPLETO</t>
  </si>
  <si>
    <t xml:space="preserve">MOT-SAM090           </t>
  </si>
  <si>
    <t>FILTRO DE AIRE YAMAHA YBR125 BRASIL ESPONJA</t>
  </si>
  <si>
    <t xml:space="preserve">MOT-AIKIMXL          </t>
  </si>
  <si>
    <t>FILTRO DE AIRE ZANELLA MOD 150/KIMCO MOVIE XL125</t>
  </si>
  <si>
    <t xml:space="preserve">MOT-AIDAK            </t>
  </si>
  <si>
    <t>FILTRO DE AIRE ZANELLA PATAGONIA 150-250</t>
  </si>
  <si>
    <t xml:space="preserve">MOT-FRX              </t>
  </si>
  <si>
    <t>FILTRO DE AIRE ZANELLA RX 150 ( ESPONJA)</t>
  </si>
  <si>
    <t xml:space="preserve">MOT-FILRX150         </t>
  </si>
  <si>
    <t>FILTRO DE AIRE ZANELLA RX150 INCLUYE PANEL PLASTICO</t>
  </si>
  <si>
    <t xml:space="preserve">MOT-AFSTY            </t>
  </si>
  <si>
    <t>FILTRO DE AIRE ZANELLA STYLER 150 / CORVEN MILANO</t>
  </si>
  <si>
    <t xml:space="preserve">ZTF-17120            </t>
  </si>
  <si>
    <t>FILTRO DE AIRE ZANELLA ZTT200</t>
  </si>
  <si>
    <t xml:space="preserve">MOT-AFAN             </t>
  </si>
  <si>
    <t>FILTRO DE VENTILACION DEL VARIADOR SUZUKI AN 125</t>
  </si>
  <si>
    <t xml:space="preserve">NFA-16               </t>
  </si>
  <si>
    <t>FILTRO DE AIRE HONDA CF TODAY</t>
  </si>
  <si>
    <t xml:space="preserve">NFA-05               </t>
  </si>
  <si>
    <t>FILTRO DE AIRE HONDA NX 125-NX150-XL 250R-</t>
  </si>
  <si>
    <t xml:space="preserve">NFA-T01              </t>
  </si>
  <si>
    <t>FILTRO DE AIRE TROMBON DIAMETRO 35 MM</t>
  </si>
  <si>
    <t xml:space="preserve">NFA-09               </t>
  </si>
  <si>
    <t>FILTRO DE AIRE YAMAHA YBR</t>
  </si>
  <si>
    <t xml:space="preserve">NFA-12               </t>
  </si>
  <si>
    <t>FILTRO DE AIRE ZANELLA BUSINESS-DELIVERY</t>
  </si>
  <si>
    <t xml:space="preserve">NFA-14               </t>
  </si>
  <si>
    <t>FILTRO DE AIRE ZANELLA SEXY 110 CC</t>
  </si>
  <si>
    <t>FILTROS DE AIRE DE COMPETICION</t>
  </si>
  <si>
    <t>FILTROS DE AIRE DE COMPETICION CROMADOS</t>
  </si>
  <si>
    <t>FILTROS Y MANGUERAS DE NAFTA</t>
  </si>
  <si>
    <t xml:space="preserve">MOT-G22              </t>
  </si>
  <si>
    <t>FILTRO CANILLA DE NAFTA YBR-GN 125-EN125-FZ16</t>
  </si>
  <si>
    <t xml:space="preserve">MOT-G25              </t>
  </si>
  <si>
    <t>FILTRO DE NAFTA BAJAJ NS 200/150/160/AS200</t>
  </si>
  <si>
    <t xml:space="preserve">BEN-10005            </t>
  </si>
  <si>
    <t>FILTRO DE NAFTA BENELLI TNT25-TNT300-TNT302-BN600-600GT-KEEWAY RK6</t>
  </si>
  <si>
    <t xml:space="preserve">MOT-G19              </t>
  </si>
  <si>
    <t>FILTRO DE NAFTA CON IMAN</t>
  </si>
  <si>
    <t xml:space="preserve">MOT-G18              </t>
  </si>
  <si>
    <t>FILTRO DE NAFTA ECONOMICO</t>
  </si>
  <si>
    <t>2500 u.</t>
  </si>
  <si>
    <t xml:space="preserve">MOT-150              </t>
  </si>
  <si>
    <t>FILTRO DE NAFTA HONDA TITAN 150-BROSS 150-BIZ 125</t>
  </si>
  <si>
    <t xml:space="preserve">MOT-MANGUEYE         </t>
  </si>
  <si>
    <t>MANGUERA TUNING PARA NAFTA AMARILLA FLUORESCENTE</t>
  </si>
  <si>
    <t xml:space="preserve">MOT-MANGUEOR         </t>
  </si>
  <si>
    <t>MANGUERA TUNING PARA NAFTA NARANJA FLUORESCENTE</t>
  </si>
  <si>
    <t xml:space="preserve">MOT-MANGUEP          </t>
  </si>
  <si>
    <t>MANGUERA TUNING PARA NAFTA ROSA FLUORESCENTE</t>
  </si>
  <si>
    <t xml:space="preserve">MOT-MANGUEGR         </t>
  </si>
  <si>
    <t>MANGUERA TUNING PARA NAFTA VERDE FLUORESCENTE</t>
  </si>
  <si>
    <t xml:space="preserve">MOT-BNGLH            </t>
  </si>
  <si>
    <t>PRE FILTRO DE BOMBA DE NAFTA HONDA GLH 150 GAUCHA</t>
  </si>
  <si>
    <t xml:space="preserve">MOT-RMN              </t>
  </si>
  <si>
    <t>ROLLO MANGUERA 5X8 20MTS AMARILLA</t>
  </si>
  <si>
    <t xml:space="preserve">KITS DE FILTROS      </t>
  </si>
  <si>
    <t xml:space="preserve">BEN-10007            </t>
  </si>
  <si>
    <t>KIT FILTRO DE ACEITE-NAFTA Y AIRE BENELLI TNT 25</t>
  </si>
  <si>
    <t xml:space="preserve">BEN-10006            </t>
  </si>
  <si>
    <t>KIT FILTRO DE ACEITE-NAFTA Y AIRE BENELLI TNT 300-302</t>
  </si>
  <si>
    <t xml:space="preserve">FLAPPERS             </t>
  </si>
  <si>
    <t xml:space="preserve">MOT-FLA697           </t>
  </si>
  <si>
    <t>FLAPPER SUZUKI AX100</t>
  </si>
  <si>
    <t xml:space="preserve">FLEXIBLES DE FRENO DELANTERO </t>
  </si>
  <si>
    <t xml:space="preserve">MOT-8869V            </t>
  </si>
  <si>
    <t>FLEXIBLE DE FRENO A DISCO G.SMASH / ZB110 / SEXY DELANTERO</t>
  </si>
  <si>
    <t xml:space="preserve">SUP-FLEX             </t>
  </si>
  <si>
    <t>FLEXIBLE DE FRENO A DISCO GILERA SUPER 125 DELANTERO</t>
  </si>
  <si>
    <t xml:space="preserve">MOT-SAM2144          </t>
  </si>
  <si>
    <t>FLEXIBLE DE FRENO A DISCO HONDA CBX 250 / TWISTER DELANTERO</t>
  </si>
  <si>
    <t xml:space="preserve">MOT-FLEXNXF          </t>
  </si>
  <si>
    <t>FLEXIBLE DE FRENO A DISCO HONDA NX 400 FALCON 1140MM DELANTERO</t>
  </si>
  <si>
    <t xml:space="preserve">MOT-SAM180           </t>
  </si>
  <si>
    <t>FLEXIBLE DE FRENO A DISCO HONDA STORM 125 ZAN. RX150 A DISCO DELANTERO</t>
  </si>
  <si>
    <t xml:space="preserve">MOT-FLEXT150         </t>
  </si>
  <si>
    <t>FLEXIBLE DE FRENO A DISCO HONDA TITAN 150 DELANTERO</t>
  </si>
  <si>
    <t xml:space="preserve">MOT-FLEXTIT          </t>
  </si>
  <si>
    <t>FLEXIBLE DE FRENO A DISCO HONDA TITAN 2000 DELANTERO</t>
  </si>
  <si>
    <t xml:space="preserve">MOT-FLEXTOR          </t>
  </si>
  <si>
    <t>FLEXIBLE DE FRENO A DISCO HONDA TORNADO 250 1450MM DELANTERO</t>
  </si>
  <si>
    <t xml:space="preserve">MOT-CUSJ044          </t>
  </si>
  <si>
    <t>FLEXIBLE DE FRENO A DISCO MOTOMEL CUSTOM 150 DELANTERO</t>
  </si>
  <si>
    <t xml:space="preserve">MOT-SK080            </t>
  </si>
  <si>
    <t>FLEXIBLE DE FRENO A DISCO MOTOMEL SKUA / BROSS DELANTERO</t>
  </si>
  <si>
    <t xml:space="preserve">SK2-43310            </t>
  </si>
  <si>
    <t>FLEXIBLE DE FRENO A DISCO MOTOMEL SKUA 250 DELANTERO 1,40 M.</t>
  </si>
  <si>
    <t xml:space="preserve">XMM-43310            </t>
  </si>
  <si>
    <t>FLEXIBLE DE FRENO A DISCO MOTOMEL XMM 250 DELANTERO 1,35 M.</t>
  </si>
  <si>
    <t xml:space="preserve">MOT-CRYOH            </t>
  </si>
  <si>
    <t>FLEXIBLE DE FRENO A DISCO YAMAHA CRYPTON DELANTERO</t>
  </si>
  <si>
    <t xml:space="preserve">MOT-FLEXFZ           </t>
  </si>
  <si>
    <t>FLEXIBLE DE FRENO A DISCO YAMAHA FZ16 660MM DELANTERO</t>
  </si>
  <si>
    <t xml:space="preserve">MOT-NCRY291          </t>
  </si>
  <si>
    <t>FLEXIBLE DE FRENO A DISCO YAMAHA NEW CRYPTON DELANTERO</t>
  </si>
  <si>
    <t xml:space="preserve">MOT-FLEXNYB          </t>
  </si>
  <si>
    <t>FLEXIBLE DE FRENO A DISCO YAMAHA NEW YBR 900MM DELANTERO</t>
  </si>
  <si>
    <t xml:space="preserve">MOT-FLEXTZ250        </t>
  </si>
  <si>
    <t>FLEXIBLE DE FRENO A DISCO YAMAHA XTZ 250 1430MM DELANTERO</t>
  </si>
  <si>
    <t xml:space="preserve">MOT-FLEXTZ           </t>
  </si>
  <si>
    <t>FLEXIBLE DE FRENO A DISCO YAMAHA XTZ125 DELANTERO</t>
  </si>
  <si>
    <t xml:space="preserve">MOT-FLEXYBR          </t>
  </si>
  <si>
    <t>FLEXIBLE DE FRENO A DISCO YAMAHA YBR125 DELANTERO</t>
  </si>
  <si>
    <t xml:space="preserve">RX2-FLEX             </t>
  </si>
  <si>
    <t>FLEXIBLE DE FRENO A DISCO ZANELLA RX 200 DELANTERO</t>
  </si>
  <si>
    <t>FLEXIBLES DE FRENO TRASERO</t>
  </si>
  <si>
    <t xml:space="preserve">MOT-FLEX135R         </t>
  </si>
  <si>
    <t>FLEXIBLE DE FRENO A DISCO BAJAJ 135 450MM TRASERO</t>
  </si>
  <si>
    <t xml:space="preserve">MOT-F400             </t>
  </si>
  <si>
    <t>FLEXIBLE DE FRENO A DISCO BAJAJ ROUSER 400MM TRASERO</t>
  </si>
  <si>
    <t xml:space="preserve">SK2-43311            </t>
  </si>
  <si>
    <t>FLEXIBLE DE FRENO A DISCO MOTOMEL SKUA 250 TRASERO</t>
  </si>
  <si>
    <t xml:space="preserve">XMM-43311            </t>
  </si>
  <si>
    <t xml:space="preserve">FLEXIBLE DE FRENO A DISCO MOTOMEL XMM 250 TRASERO </t>
  </si>
  <si>
    <t xml:space="preserve">MOT-F550             </t>
  </si>
  <si>
    <t>FLEXIBLE DE FRENO A DISCO UNIVERSAL 550MM TRASERO</t>
  </si>
  <si>
    <t>FLOTANTES DE NIVEL DE NAFTA</t>
  </si>
  <si>
    <t xml:space="preserve">MOT-ZV078            </t>
  </si>
  <si>
    <t>FLOTANTE DE NIVEL DE NAFTA GILERA SMASH / ZB110</t>
  </si>
  <si>
    <t xml:space="preserve">MOT-GD219            </t>
  </si>
  <si>
    <t>FLOTANTE DE NIVEL DE NAFTA GUERRERO BIKE / MOTOMEL C110</t>
  </si>
  <si>
    <t xml:space="preserve">MOT-FLNW             </t>
  </si>
  <si>
    <t>FLOTANTE DE NIVEL DE NAFTA HONDA NEW WAVE 110S</t>
  </si>
  <si>
    <t xml:space="preserve">BIZ-FUSEN            </t>
  </si>
  <si>
    <t>FLOTANTE DE NIVEL DE NAFTA HONDA BIZ125</t>
  </si>
  <si>
    <t xml:space="preserve">MOT-SAM3183          </t>
  </si>
  <si>
    <t>FLOTANTE DE NIVEL DE NAFTA HONDA TITAN 150</t>
  </si>
  <si>
    <t xml:space="preserve">MOT-FLOT110          </t>
  </si>
  <si>
    <t>FLOTANTE DE NAFTA HONDA NEW WAVE 110S</t>
  </si>
  <si>
    <t xml:space="preserve">MOT-FLOSTORM         </t>
  </si>
  <si>
    <t>FLOTANTE DE NIVEL DE NAFTA HONDA STORM</t>
  </si>
  <si>
    <t xml:space="preserve">MOT-PI024            </t>
  </si>
  <si>
    <t>FLOTANTE DE NIVEL DE NAFTA HONDA WAVE</t>
  </si>
  <si>
    <t xml:space="preserve">MOT-FUSEPAT          </t>
  </si>
  <si>
    <t>FLOTANTE DE NIVEL DE NAFTA ZANELLA PATAGONIA 150 (VER FOTO)</t>
  </si>
  <si>
    <t xml:space="preserve">RXE-37810            </t>
  </si>
  <si>
    <t>FLOTANTE DE NIVEL DE NAFTA ZANELLA RX150</t>
  </si>
  <si>
    <t xml:space="preserve">RX2-F0903            </t>
  </si>
  <si>
    <t>FLOTANTE DE NIVEL DE NAFTA ZANELLA RX200 / RX150 MN</t>
  </si>
  <si>
    <t xml:space="preserve">FUSIBLES             </t>
  </si>
  <si>
    <t xml:space="preserve">FUS-F3               </t>
  </si>
  <si>
    <t>FUSIBLE FICHA 3 AMP</t>
  </si>
  <si>
    <t>10000 u.</t>
  </si>
  <si>
    <t xml:space="preserve">FUS-F4               </t>
  </si>
  <si>
    <t>FUSIBLE FICHA 4 AMP</t>
  </si>
  <si>
    <t xml:space="preserve">FUS-F5               </t>
  </si>
  <si>
    <t>FUSIBLE FICHA 5 AMP</t>
  </si>
  <si>
    <t xml:space="preserve">FUS-F7.5             </t>
  </si>
  <si>
    <t>FUSIBLE FICHA 7.5 AMP</t>
  </si>
  <si>
    <t xml:space="preserve">FUS-F10              </t>
  </si>
  <si>
    <t>FUSIBLE FICHA 10 AMP</t>
  </si>
  <si>
    <t xml:space="preserve">FUS-F15              </t>
  </si>
  <si>
    <t>FUSIBLE FICHA 15 AMP</t>
  </si>
  <si>
    <t xml:space="preserve">FUS-F20              </t>
  </si>
  <si>
    <t>FUSIBLE FICHA 20 AMP</t>
  </si>
  <si>
    <t xml:space="preserve">FUS-F25              </t>
  </si>
  <si>
    <t>FUSIBLE FICHA 25 AMP</t>
  </si>
  <si>
    <t xml:space="preserve">FUS-F30              </t>
  </si>
  <si>
    <t>FUSIBLE FICHA 30 AMP</t>
  </si>
  <si>
    <t xml:space="preserve">FUS-F40              </t>
  </si>
  <si>
    <t>FUSIBLE FICHA 40 AMP</t>
  </si>
  <si>
    <t xml:space="preserve">FUS-MI10             </t>
  </si>
  <si>
    <t>MINI FUSIBLE 10A</t>
  </si>
  <si>
    <t xml:space="preserve">FUS-MI15             </t>
  </si>
  <si>
    <t>MINI FUSIBLE 15A</t>
  </si>
  <si>
    <t xml:space="preserve">FUS-MI20             </t>
  </si>
  <si>
    <t>MINI FUSIBLE 20A</t>
  </si>
  <si>
    <t xml:space="preserve">FUS-MI25             </t>
  </si>
  <si>
    <t xml:space="preserve">MINIFUSIBLE 25 AMP   </t>
  </si>
  <si>
    <t xml:space="preserve">FUS-V5               </t>
  </si>
  <si>
    <t>FUSIBLE VIDRIO 5 AMP</t>
  </si>
  <si>
    <t xml:space="preserve">FUS-V30              </t>
  </si>
  <si>
    <t>FUSIBLE VIDRIO 30 AMP</t>
  </si>
  <si>
    <t xml:space="preserve">CAJAS PORTAFUSIBLES  </t>
  </si>
  <si>
    <t xml:space="preserve">HIG-FV1001           </t>
  </si>
  <si>
    <t>CAJA PORTA FUSIBLES 10 FUSIBLES TIPO VIDRIO</t>
  </si>
  <si>
    <t xml:space="preserve">HIG-FV601            </t>
  </si>
  <si>
    <t xml:space="preserve">CAJA PORTA FUSIBLES 6 FUSIBLES TIPO VIDRIO </t>
  </si>
  <si>
    <t xml:space="preserve">HIG-FV801            </t>
  </si>
  <si>
    <t xml:space="preserve">CAJA PORTA FUSIBLES 8 FUSIBLES TIPO VIDRIO </t>
  </si>
  <si>
    <t xml:space="preserve">HIG-AB               </t>
  </si>
  <si>
    <t>PORTA FUSIBLE AEREO DE VIDRIO UNIVERSAL</t>
  </si>
  <si>
    <t xml:space="preserve">GUIAS DE VALVULA     </t>
  </si>
  <si>
    <t xml:space="preserve">MOT-GUI55            </t>
  </si>
  <si>
    <t>GUIA DE VALV. ADM/ESCAPE  5.5 MM RX150/CG125/ZTT/ OTRAS (SET)</t>
  </si>
  <si>
    <t xml:space="preserve">MOT-VALGUI135        </t>
  </si>
  <si>
    <t>GUIA DE VALV. ADM/ESCAPE  BAJAJ 135 LS (SET X2) C/ORINGS</t>
  </si>
  <si>
    <t xml:space="preserve">MOT-VALGUI200        </t>
  </si>
  <si>
    <t>GUIA DE VALV. ADM/ESCAPE  BAJAJ NS 200 (SET X 4) C/ORINGS</t>
  </si>
  <si>
    <t xml:space="preserve">MOT-HW219            </t>
  </si>
  <si>
    <t>GUIA DE VALV. ADM/ESCAPE  HONDA BIZ/ C70/C90/CD100/DAX70/ELITE 80 5 MM (SET)</t>
  </si>
  <si>
    <t xml:space="preserve">MOT-VALGUITW         </t>
  </si>
  <si>
    <t>GUIA DE VALV. ADM/ESCAPE  HONDA CBX 250 TWISTER/XR 250 TORNADO (SET X4) C/ORINGS</t>
  </si>
  <si>
    <t xml:space="preserve">MOT-GUI50            </t>
  </si>
  <si>
    <t>GUIA DE VALV. ADM/ESCAPE  HONDA CG125 TITAN 5MM (SET)</t>
  </si>
  <si>
    <t xml:space="preserve">MOT-HW218            </t>
  </si>
  <si>
    <t>GUIA DE VALV. ADM/ESCAPE  HONDA CG125 TODAY , TITAN , XL125 (SET)</t>
  </si>
  <si>
    <t xml:space="preserve">MOT-VALGUI250        </t>
  </si>
  <si>
    <t>GUIA DE VALV. ADM/ESCAPE  HONDA NEW TWISTER CB250 (SETX4) C/SEGUROS</t>
  </si>
  <si>
    <t xml:space="preserve">MOT-GUINW            </t>
  </si>
  <si>
    <t>GUIA DE VALV. ADM/ESCAPE  HONDA NEW WAVE 110S (SET)</t>
  </si>
  <si>
    <t xml:space="preserve">MOT-PISGVALTI        </t>
  </si>
  <si>
    <t>GUIA DE VALV. ADM/ESCAPE  HONDA TITAN 150 (SETX2)</t>
  </si>
  <si>
    <t xml:space="preserve">XR1-12204            </t>
  </si>
  <si>
    <t>GUIA DE VALV. ADM/ESCAPE  HONDA XR125L (2 PIEZAS)</t>
  </si>
  <si>
    <t xml:space="preserve">MOT-CB8010           </t>
  </si>
  <si>
    <t>GUIA DE VALV. ADM/ESCAPE  SUZUKI FD 110 / FX 110 5 MM (SET)</t>
  </si>
  <si>
    <t xml:space="preserve">MOT-HW217            </t>
  </si>
  <si>
    <t>GUIA DE VALV. ADM/ESCAPE  YAMAHA CRYPTON 4.5 MM (SET)</t>
  </si>
  <si>
    <t xml:space="preserve">MOT-CB8009           </t>
  </si>
  <si>
    <t>GUIA DE VALV. ADM/ESCAPE  ZANELLA ZB110 / GILERA SMASH 5 MM (SET)</t>
  </si>
  <si>
    <t xml:space="preserve">Z1E-12214            </t>
  </si>
  <si>
    <t>GUIA DE VALV. ZANELLA ZB110 UNIDAD</t>
  </si>
  <si>
    <t xml:space="preserve">HERRAMIENTAS         </t>
  </si>
  <si>
    <t xml:space="preserve">MOT-TOOL54           </t>
  </si>
  <si>
    <t>DESTORNILLADOR DE IMPACTO 3 PUNTAS PHILLIPS-3 PUNTAS PLANAS</t>
  </si>
  <si>
    <t>EXTRACTOR ENGRANAJE ARBOL DE LEVAS VARILLEROS RX-VC-ZR-SKUA</t>
  </si>
  <si>
    <t xml:space="preserve">MOT-TOOL24           </t>
  </si>
  <si>
    <t>EXTRACTOR DE RETENES DE SUSPENSION</t>
  </si>
  <si>
    <t xml:space="preserve">MOT-TOOL40           </t>
  </si>
  <si>
    <t>EXTRACTOR DE VOLANTE 3 EN 1, ROSCA MACHO IZQUIERDA 27MM, HEMBRA 28MM, SUPER 125-STYLER 125/150-SMASH Y ZANELLA RX 150 16X1.5</t>
  </si>
  <si>
    <t xml:space="preserve">MOT-TOOL42           </t>
  </si>
  <si>
    <t>EXTRACTOR DE VOLANTE HONDA NEW TITAN 150 - XR 150L 33X1.5MM</t>
  </si>
  <si>
    <t xml:space="preserve">MOT-TOOL41           </t>
  </si>
  <si>
    <t>EXTRACTOR DE VOLANTE YAMAHA FZ FI 2.0 - SZ150 28X1.5MM</t>
  </si>
  <si>
    <t xml:space="preserve">MOT-TOOL43           </t>
  </si>
  <si>
    <t>EXTRACTOR DE VOLANTE YAMAHA FZ16-SUZUKI EN 125-YAMAHA YBR BRASIL 30X1.5MM</t>
  </si>
  <si>
    <t xml:space="preserve">MOT-TOOL53           </t>
  </si>
  <si>
    <t>HERRAMIENTA PARA AJUSTAR RAYOS DE RUEDA (MEDIDAS 8-10-11-12-13-14)</t>
  </si>
  <si>
    <t xml:space="preserve">MOT-TOOL51           </t>
  </si>
  <si>
    <t>HERRAMIENTA PARA REGULACION DE TORNILLO VALVULA 10MM</t>
  </si>
  <si>
    <t xml:space="preserve">MOT-TOOL52           </t>
  </si>
  <si>
    <t>HERRAMIENTA PARA REGULACION DE TORNILLO VALVULA 9-10MM</t>
  </si>
  <si>
    <t xml:space="preserve">MOT-TOOL50           </t>
  </si>
  <si>
    <t>HERRAMIENTA PARA REGULACION DE TORNILLO VALVULA 9MM</t>
  </si>
  <si>
    <t xml:space="preserve">MOT-TOOL56           </t>
  </si>
  <si>
    <t>INFLADOR DE PIE UN CILINDRO 100 PSI</t>
  </si>
  <si>
    <t xml:space="preserve">MOT-TOOL8            </t>
  </si>
  <si>
    <t>JUEGO PRENSA RESORTE DE VALVULAS DE MOTO</t>
  </si>
  <si>
    <t>16 u.</t>
  </si>
  <si>
    <t>MULTIMETRO DIGITAL 10ª – 600V</t>
  </si>
  <si>
    <t xml:space="preserve">MOT-TOOL3A           </t>
  </si>
  <si>
    <t>PINZA PRENSA RESORTES DE VALVULAS DE MOTO</t>
  </si>
  <si>
    <t xml:space="preserve">MOT-TOOL55           </t>
  </si>
  <si>
    <t>SACA BUJIA C7HSA-D8EA CON DESTORNILLADOR PLANO</t>
  </si>
  <si>
    <t xml:space="preserve">MOT-TOOL1            </t>
  </si>
  <si>
    <t>SET 9 ACCESORIOS PARA EXTRACCION DE RULEMANES</t>
  </si>
  <si>
    <t xml:space="preserve">MOT-TOOL25           </t>
  </si>
  <si>
    <t>SET DE 3  EXTRACTORES DE RETENES DE SUSPENSION(EVITA DAÑO EN LOS BARRALES)</t>
  </si>
  <si>
    <t xml:space="preserve">MOT-TOOL3            </t>
  </si>
  <si>
    <t>SONDA REGULACION DE VALVULAS 0.05 MM A 1.0 MM</t>
  </si>
  <si>
    <t xml:space="preserve">HORQUILLAS DE CAMBIO </t>
  </si>
  <si>
    <t xml:space="preserve">MOT-SAM2098          </t>
  </si>
  <si>
    <t>BRAZO ESTRELLA SELECTORA DE CAMBIOS TITAN 150</t>
  </si>
  <si>
    <t xml:space="preserve">D7E-24310            </t>
  </si>
  <si>
    <t>BRAZO TRABA ESTRELLA SEL.CAMBIOS HONDA DAX 70</t>
  </si>
  <si>
    <t xml:space="preserve">HD2-24202            </t>
  </si>
  <si>
    <t>ESTRELLA SELECTORA DE CAMBIOS MONDIAL HD 254</t>
  </si>
  <si>
    <t xml:space="preserve">MOT-ESSTORM          </t>
  </si>
  <si>
    <t>ESTRELLA SELECTORA DE CAMBIOS STORM-RX-OTRAS</t>
  </si>
  <si>
    <t xml:space="preserve">MOT-ESTYBR           </t>
  </si>
  <si>
    <t>ESTRELLA SELECTORA DE CAMBIOS YAMAHA YBR</t>
  </si>
  <si>
    <t xml:space="preserve">MOT-9851V            </t>
  </si>
  <si>
    <t>HORQUILLA DE CAMBIO G100-BIZ-CD100/ SMASH/BIT/ ZB110 (SET)</t>
  </si>
  <si>
    <t xml:space="preserve">MOT-JSTE15           </t>
  </si>
  <si>
    <t>HORQUILLA DE CAMBIO HONDA STORM (SET 3 PIEZAS)</t>
  </si>
  <si>
    <t xml:space="preserve">MOT-HCRX150          </t>
  </si>
  <si>
    <t>HORQUILLA DE CAMBIO ZANELLA RX150 (SETX3)</t>
  </si>
  <si>
    <t xml:space="preserve">ZAP-24413            </t>
  </si>
  <si>
    <t xml:space="preserve">HORQUILLA DE CAMBIO ZANELLA SAPUCAI CON EJE (SET) </t>
  </si>
  <si>
    <t xml:space="preserve">ZTE-24413            </t>
  </si>
  <si>
    <t>HORQUILLA DE CAMBIO ZANELLA ZTT200 CON EJE (SET)</t>
  </si>
  <si>
    <t xml:space="preserve">D7E-24200            </t>
  </si>
  <si>
    <t xml:space="preserve">TAMBOR CON HORQ. DE CAMB.DAX 70 /110 / SMASH / GUERRERO </t>
  </si>
  <si>
    <t xml:space="preserve">MOT-9924V            </t>
  </si>
  <si>
    <t>TAMBOR SEL.CAMBIO COMPL.CON HORQ.SMASH-G100-BIZ-CD100-BIT</t>
  </si>
  <si>
    <t xml:space="preserve">MOT-U815             </t>
  </si>
  <si>
    <t xml:space="preserve">TAMBOR SEL.CAMBIO S/HORQ.HONDA C70, C90 </t>
  </si>
  <si>
    <t xml:space="preserve">MOT-U816             </t>
  </si>
  <si>
    <t>TAMBOR SEL.CAMBIO S/HORQ.SMASH / HONDA C100</t>
  </si>
  <si>
    <t xml:space="preserve">MOT-509SX            </t>
  </si>
  <si>
    <t>TAMBOR SEL.CAMBIO S/HORQ.ZB110 / SEXY 110</t>
  </si>
  <si>
    <t xml:space="preserve">HORQUILLONES         </t>
  </si>
  <si>
    <t xml:space="preserve">MOT-PI003            </t>
  </si>
  <si>
    <t>HORQUILLON HONDA WAVE</t>
  </si>
  <si>
    <t xml:space="preserve">MOT-TIT004           </t>
  </si>
  <si>
    <t>HORQUILLON HONDA TITAN 150</t>
  </si>
  <si>
    <t xml:space="preserve">MOT-CUSJ016          </t>
  </si>
  <si>
    <t>HORQUILLON MOTOMEL CUSTOM 150</t>
  </si>
  <si>
    <t xml:space="preserve">MOT-AX265            </t>
  </si>
  <si>
    <t>HORQUILLON SUZUKI AX100</t>
  </si>
  <si>
    <t xml:space="preserve">RXF-61100            </t>
  </si>
  <si>
    <t>HORQUILLON ZANELLA RX 150 - MONDIAL RD</t>
  </si>
  <si>
    <t xml:space="preserve">ZAP-61100            </t>
  </si>
  <si>
    <t>HORQUILLON ZANELLA SAPUCAI 125</t>
  </si>
  <si>
    <t>INSTALACIONES ELECTRICAS</t>
  </si>
  <si>
    <t xml:space="preserve">MOT-SK008            </t>
  </si>
  <si>
    <t>INSTALACION ELECTRICA MOTOMEL SKUA</t>
  </si>
  <si>
    <t xml:space="preserve">MOT-NAV100           </t>
  </si>
  <si>
    <t>INSTALACION ELÉCTRICA HONDA NAVI NVA110</t>
  </si>
  <si>
    <t xml:space="preserve">MOT-PI010            </t>
  </si>
  <si>
    <t>INSTALACION ELECTRICA HONDA WAVE</t>
  </si>
  <si>
    <t xml:space="preserve">MOT-SAM3172          </t>
  </si>
  <si>
    <t>INSTALACION ELECTRICA HONDA TITAN 150</t>
  </si>
  <si>
    <t xml:space="preserve">MOT-696RX            </t>
  </si>
  <si>
    <t>INSTALACION ELECTRICA ZANELLA  RX150 - MONDIAL RD</t>
  </si>
  <si>
    <t xml:space="preserve">RX2-F2202            </t>
  </si>
  <si>
    <t>INSTALACION ELECTRICA ZANELLA  RX200 / ZANELLA RX150 MN</t>
  </si>
  <si>
    <t xml:space="preserve">RXE-38310            </t>
  </si>
  <si>
    <t>RESISTENCIA INSTALACION ELECTRICA ZANELLA RX150</t>
  </si>
  <si>
    <t xml:space="preserve">INTERRUPTOR NEUTRAL  </t>
  </si>
  <si>
    <t xml:space="preserve">MOT-JO212            </t>
  </si>
  <si>
    <t>BULBO NEUTRAL BIZ, C70, C90, CG125 TODAY, TITAN, DAX70 / MEL C100</t>
  </si>
  <si>
    <t xml:space="preserve">MOT-CRY30            </t>
  </si>
  <si>
    <t>BULBO NEUTRAL CRYPTON</t>
  </si>
  <si>
    <t>INYECTORES</t>
  </si>
  <si>
    <t xml:space="preserve">MOT-INGLH            </t>
  </si>
  <si>
    <t>INYECTOR DE COMBUSTIBLE HONDA GLH 150 GAUCHA</t>
  </si>
  <si>
    <t>JUNTAS DE MOTOR COMPLETO</t>
  </si>
  <si>
    <t xml:space="preserve">MOT-GAS101           </t>
  </si>
  <si>
    <t>JUNTA DE MOTOR BAJAJ 135LS</t>
  </si>
  <si>
    <t xml:space="preserve">MOT-GAS100           </t>
  </si>
  <si>
    <t>FL 4319</t>
  </si>
  <si>
    <t>JUNTA DE MOTOR BAJAJ 200</t>
  </si>
  <si>
    <t xml:space="preserve">MOT-GAS15            </t>
  </si>
  <si>
    <t>JUNTA DE MOTOR DAELIM LIB/ 50 HONDA</t>
  </si>
  <si>
    <t xml:space="preserve">MOT-GAS6             </t>
  </si>
  <si>
    <t>JUNTA DE MOTOR GILERA SMASH (110 CC)  SIN ORINGS</t>
  </si>
  <si>
    <t xml:space="preserve">MOT-GAS36            </t>
  </si>
  <si>
    <t>JUNTA DE MOTOR GILERA SMASH 110 CON O´RINGS</t>
  </si>
  <si>
    <t xml:space="preserve">MOT-GAS057           </t>
  </si>
  <si>
    <t>JUNTA DE MOTOR GUERRERO TRIP 110</t>
  </si>
  <si>
    <t xml:space="preserve">MOT-GAS21            </t>
  </si>
  <si>
    <t>JUNTA DE MOTOR HONDA BROSS125 VARILLERO / TITAN 2000</t>
  </si>
  <si>
    <t xml:space="preserve">MOT-GAS12            </t>
  </si>
  <si>
    <t>JUNTA DE MOTOR HONDA C100/BIZ CON O´RINGS</t>
  </si>
  <si>
    <t xml:space="preserve">MOT-GAS13            </t>
  </si>
  <si>
    <t>JUNTA DE MOTOR HONDA C90/DAX CON O´RINGS</t>
  </si>
  <si>
    <t xml:space="preserve">MOT-GAS88            </t>
  </si>
  <si>
    <t>JUNTA DE MOTOR HONDA CB1 125 / CB 125F NEW TWISTER</t>
  </si>
  <si>
    <t xml:space="preserve">MOT-GAS19            </t>
  </si>
  <si>
    <t>JUNTA DE MOTOR HONDA CB250 / MONDIAL HD254 / MOT.CUSTOM 250</t>
  </si>
  <si>
    <t xml:space="preserve">MOT-GAS2             </t>
  </si>
  <si>
    <t xml:space="preserve">JUNTA DE MOTOR HONDA CG125 </t>
  </si>
  <si>
    <t xml:space="preserve">MOT-GAS3             </t>
  </si>
  <si>
    <t>JUNTA DE MOTOR HONDA CG150 CON O´RINGS</t>
  </si>
  <si>
    <t xml:space="preserve">MOT-GAS17            </t>
  </si>
  <si>
    <t xml:space="preserve">JUNTA DE MOTOR HONDA ELITE 80 </t>
  </si>
  <si>
    <t xml:space="preserve">MOT-GASINVE          </t>
  </si>
  <si>
    <t>JUNTA DE MOTOR HONDA INVICTA 150</t>
  </si>
  <si>
    <t xml:space="preserve">MOT-GAS110           </t>
  </si>
  <si>
    <t>JUNTA DE MOTOR HONDA NEW WAVE 110S</t>
  </si>
  <si>
    <t xml:space="preserve">MOT-GASW110          </t>
  </si>
  <si>
    <t xml:space="preserve">MOT-SAM043           </t>
  </si>
  <si>
    <t>JUNTA DE MOTOR HONDA STORM CON O´RING</t>
  </si>
  <si>
    <t xml:space="preserve">MOT-GASCBX           </t>
  </si>
  <si>
    <t>JUNTA DE MOTOR HONDA TWISTER-TORNADO</t>
  </si>
  <si>
    <t xml:space="preserve">MOT-SAM041           </t>
  </si>
  <si>
    <t>JUNTA DE MOTOR HONDA WAVE 100 CON ORINGS CANAL DE ACEITE RECTANGULAR</t>
  </si>
  <si>
    <t>280 u.</t>
  </si>
  <si>
    <t xml:space="preserve">MOT-GAS32            </t>
  </si>
  <si>
    <t>JUNTA DE MOTOR MOTOMEL CUSTOM 150</t>
  </si>
  <si>
    <t xml:space="preserve">MOT-GAS30            </t>
  </si>
  <si>
    <t>JUNTA DE MOTOR MOTOMEL DAKAR 200 67MM CON O´RINGS VARILLERO</t>
  </si>
  <si>
    <t xml:space="preserve">MOT-GAS60            </t>
  </si>
  <si>
    <t>JUNTA DE MOTOR MOTOMEL DAKAR 200 CADENERO</t>
  </si>
  <si>
    <t xml:space="preserve">MOT-HCYL14           </t>
  </si>
  <si>
    <t>JUNTA DE MOTOR MOTOMEL SKUA 150</t>
  </si>
  <si>
    <t xml:space="preserve">MOT-GAS7             </t>
  </si>
  <si>
    <t>JUNTA DE MOTOR SUZUKI AX100</t>
  </si>
  <si>
    <t xml:space="preserve">MOT-EN196            </t>
  </si>
  <si>
    <t>JUNTA DE MOTOR SUZUKI EN 125</t>
  </si>
  <si>
    <t xml:space="preserve">MOT-GAS4             </t>
  </si>
  <si>
    <t>JUNTA DE MOTOR YAMAHA CRYPTON</t>
  </si>
  <si>
    <t xml:space="preserve">MOT-GASNCRY          </t>
  </si>
  <si>
    <t>JUNTA DE MOTOR YAMAHA NEW CRYPTON 110</t>
  </si>
  <si>
    <t xml:space="preserve">MOT-GAS22            </t>
  </si>
  <si>
    <t xml:space="preserve">JUNTA DE MOTOR YAMAHA V80 </t>
  </si>
  <si>
    <t xml:space="preserve">MOT-GAS9             </t>
  </si>
  <si>
    <t>JUNTA DE MOTOR YAMAHA YBR125 CON O´RINGS</t>
  </si>
  <si>
    <t xml:space="preserve">MOT-GAS25            </t>
  </si>
  <si>
    <t>JUNTA DE MOTOR ZANELLA 50-V1.V3</t>
  </si>
  <si>
    <t xml:space="preserve">MOT-GAS23            </t>
  </si>
  <si>
    <t>JUNTA DE MOTOR ZANELLA DUE50</t>
  </si>
  <si>
    <t xml:space="preserve">MOT-SAM040           </t>
  </si>
  <si>
    <t>JUNTA DE MOTOR ZANELLA RX150 CON O´RING</t>
  </si>
  <si>
    <t xml:space="preserve">MOT-SAM140           </t>
  </si>
  <si>
    <t>JUNTA DE MOTOR ZANELLA RX150 SIN O´RING</t>
  </si>
  <si>
    <t xml:space="preserve">MOT-SAM2113          </t>
  </si>
  <si>
    <t>JUNTA DE MOTOR ZANELLA TT 200 MOTOR BALANCEADO</t>
  </si>
  <si>
    <t xml:space="preserve">MOT-SAM3112          </t>
  </si>
  <si>
    <t>JUNTA DE MOTOR ZANELLA TT 200 SIN BALANCEADOR</t>
  </si>
  <si>
    <t xml:space="preserve">MOT-SAM042           </t>
  </si>
  <si>
    <t>JUNTA DE MOTOR ZANELLA VENTO CON O´RINGS</t>
  </si>
  <si>
    <t xml:space="preserve">JUNTAS MEDIO JUEGO   </t>
  </si>
  <si>
    <t xml:space="preserve">NJU-5960             </t>
  </si>
  <si>
    <t>JGO JUNTAS COMPLETO BAJAJ 220</t>
  </si>
  <si>
    <t xml:space="preserve">NJU-5540             </t>
  </si>
  <si>
    <t>JGO JUNTAS COMPLETO DE MOTOR CUSTOM 150</t>
  </si>
  <si>
    <t xml:space="preserve">MOT-7888K            </t>
  </si>
  <si>
    <t>JUNTA BASE DE CILINDRO  TITAN 2000</t>
  </si>
  <si>
    <t xml:space="preserve">HD2-90205            </t>
  </si>
  <si>
    <t>JUNTA BASE Y CABEZA DE CILINDRO MONDIAL HD254 2 PIEZAS</t>
  </si>
  <si>
    <t xml:space="preserve">Z3E-12121            </t>
  </si>
  <si>
    <t>JUNTA BASE Y CABEZA DE CILINDRO ZANELLA ZB110 MOTOR 3 VALVULAS</t>
  </si>
  <si>
    <t xml:space="preserve">MOT-HCYL094          </t>
  </si>
  <si>
    <t>JUNTA CAB CIL. GILERA SMASH SMASH CAD 90 (SET)</t>
  </si>
  <si>
    <t xml:space="preserve">MOT-SAM3105          </t>
  </si>
  <si>
    <t>JUNTA CAB. CIL. BAJAJ 135 (SET)</t>
  </si>
  <si>
    <t xml:space="preserve">MOT-HCYL40           </t>
  </si>
  <si>
    <t>JUNTA CAB. CIL. BAJAJ NS 200 (SET) INCLUYE ORING BOMBA DE AGUA</t>
  </si>
  <si>
    <t xml:space="preserve">MOT-HCYL04           </t>
  </si>
  <si>
    <t>JUNTA CAB. CIL. GILERA SMASH (SET)</t>
  </si>
  <si>
    <t xml:space="preserve">MOT-GY6087           </t>
  </si>
  <si>
    <t>JUNTA CAB. CIL. GILERA SUPER 125</t>
  </si>
  <si>
    <t xml:space="preserve">MOT-GAS057K          </t>
  </si>
  <si>
    <t>JUNTA CAB. CIL. GUERRERO TRIP 110</t>
  </si>
  <si>
    <t xml:space="preserve">MOT-GAS057J          </t>
  </si>
  <si>
    <t>JUNTA CAB. CIL. GUERRERO TRIP 110 (SOLO TAPA CILINDRO)</t>
  </si>
  <si>
    <t xml:space="preserve">MOT-HCYL05           </t>
  </si>
  <si>
    <t>JUNTA CAB. CIL. HONDA BIZ (SET)</t>
  </si>
  <si>
    <t xml:space="preserve">MOT-HCYL12           </t>
  </si>
  <si>
    <t>JUNTA CAB. CIL. HONDA C90</t>
  </si>
  <si>
    <t xml:space="preserve">MOT-HCYL22           </t>
  </si>
  <si>
    <t>JUNTA CAB. CIL. HONDA CB1 125/CB 125F NEW TWISTER</t>
  </si>
  <si>
    <t xml:space="preserve">MOT-HCYL06           </t>
  </si>
  <si>
    <t>JUNTA CAB. CIL. HONDA CG150 (SET)</t>
  </si>
  <si>
    <t xml:space="preserve">MOT-HCYL020          </t>
  </si>
  <si>
    <t>JUNTA CAB. CIL. HONDA DAX 110 (SET) CON O´RINGS</t>
  </si>
  <si>
    <t xml:space="preserve">MOT-HCYL47           </t>
  </si>
  <si>
    <t>JUNTA CAB. CIL. HONDA DAX 70 (47mm) (SET) CON O´RINGS</t>
  </si>
  <si>
    <t xml:space="preserve">MOT-NAV50            </t>
  </si>
  <si>
    <t>JUNTA CAB. CIL. HONDA NAVI NVA 110</t>
  </si>
  <si>
    <t xml:space="preserve">MOT-HCYL110          </t>
  </si>
  <si>
    <t>JUNTA CAB. CIL. HONDA NEW WAVE 110S CON O´ RINGS</t>
  </si>
  <si>
    <t xml:space="preserve">MOT-HCYL01           </t>
  </si>
  <si>
    <t>JUNTA CAB. CIL. HONDA STORM SDH125 (SET) CON O´RINGS</t>
  </si>
  <si>
    <t xml:space="preserve">MOT-GAS190           </t>
  </si>
  <si>
    <t>JUNTA CAB. CIL. HONDA TITAN 190CC (64,5MM)</t>
  </si>
  <si>
    <t xml:space="preserve">MOT-7888J            </t>
  </si>
  <si>
    <t>JUNTA CAB. CIL. HONDA TITAN 2000 SUPERIOR</t>
  </si>
  <si>
    <t xml:space="preserve">MOT-HCYL07           </t>
  </si>
  <si>
    <t>JUNTA CAB. CIL. HONDA WAVE 100 (SET)</t>
  </si>
  <si>
    <t xml:space="preserve">MOT-HCYL250          </t>
  </si>
  <si>
    <t>JUNTA CAB. CIL. HONDA XR 250 TORNADO-TWISTER (SET)</t>
  </si>
  <si>
    <t xml:space="preserve">MOT-HCYLXR           </t>
  </si>
  <si>
    <t>JUNTA CAB. CIL. HONDA XR125L VARILLERO (SET)</t>
  </si>
  <si>
    <t xml:space="preserve">MOT-HCYL09           </t>
  </si>
  <si>
    <t>JUNTA CAB. CIL. MOTOMEL DAKAR200 (SET) CON O´RINGS</t>
  </si>
  <si>
    <t xml:space="preserve">MOT-HCYL11           </t>
  </si>
  <si>
    <t>JUNTA CAB. CIL. MOTOMEL SKUA 150 (SET)</t>
  </si>
  <si>
    <t xml:space="preserve">MOT-HCYL107          </t>
  </si>
  <si>
    <t>JUNTA CAB. CIL. SUZUKI AX100</t>
  </si>
  <si>
    <t xml:space="preserve">MOT-EN096            </t>
  </si>
  <si>
    <t>JUNTA CAB. CIL. SUZUKI EN 125</t>
  </si>
  <si>
    <t xml:space="preserve">MOT-HCYL13           </t>
  </si>
  <si>
    <t>JUNTA CAB. CIL. YAMAHA CRYPTON (SET)</t>
  </si>
  <si>
    <t xml:space="preserve">MOT-FZ117            </t>
  </si>
  <si>
    <t>JUNTA CAB. CIL. YAMAHA FZ16</t>
  </si>
  <si>
    <t xml:space="preserve">MOT-GAS150           </t>
  </si>
  <si>
    <t>JUNTA CAB. CIL. YAMAHA YBR 150CC (57,4MM)</t>
  </si>
  <si>
    <t xml:space="preserve">MOT-HCYL10           </t>
  </si>
  <si>
    <t>JUNTA CAB. CIL. YAMAHA YBR125 (SET)</t>
  </si>
  <si>
    <t xml:space="preserve">MOT-HCYL08           </t>
  </si>
  <si>
    <t>JUNTA CAB. CIL. ZANELLA RX150 (SET) SIN O´RINGS</t>
  </si>
  <si>
    <t xml:space="preserve">MOT-SAM3103          </t>
  </si>
  <si>
    <t>JUNTA CAB. CIL. ZANELLA RX200 (SET)</t>
  </si>
  <si>
    <t xml:space="preserve">MOT-SAM3106          </t>
  </si>
  <si>
    <t>JUNTA CAB. CIL. ZANELLA TT 200 MOTOR BALANCEADO (SET)</t>
  </si>
  <si>
    <t xml:space="preserve">NJU-7702H            </t>
  </si>
  <si>
    <t>JUNTA DE BASE DE CILINDRO ZAN HJ125</t>
  </si>
  <si>
    <t xml:space="preserve">MOT-MUDAK            </t>
  </si>
  <si>
    <t>JUNTA DE ESCAPE COBRE SKUA 200-DAKAR 200 BOLSA POR 100 U</t>
  </si>
  <si>
    <t>7500 u.</t>
  </si>
  <si>
    <t xml:space="preserve">MOT-MUAX             </t>
  </si>
  <si>
    <t>JUNTA DE ESCAPE COBRE SUZUKI AX100 BOLSA X 100 U</t>
  </si>
  <si>
    <t xml:space="preserve">MOT-JES110           </t>
  </si>
  <si>
    <t>JUNTA DE ESCAPE DE COBRE 110CC BOLSA X 100 U.</t>
  </si>
  <si>
    <t xml:space="preserve">MOT-JES125           </t>
  </si>
  <si>
    <t>JUNTA DE ESCAPE DE COBRE 125-150CC BOLSA X 100 U.</t>
  </si>
  <si>
    <t xml:space="preserve">NJU-7271             </t>
  </si>
  <si>
    <t>JUNTA DE TAPA CILINDRO YBR 125/XTZ 125</t>
  </si>
  <si>
    <t xml:space="preserve">NJU-7891             </t>
  </si>
  <si>
    <t>JUNTA DE TAPA CILINDRO ZANELLA TT</t>
  </si>
  <si>
    <t xml:space="preserve">NJU-3279L            </t>
  </si>
  <si>
    <t>SET DE JUNTAS REP.DE CIL.TITAN 2000-BROSS JUNTA DE METAL</t>
  </si>
  <si>
    <t xml:space="preserve">NJU-3269WO           </t>
  </si>
  <si>
    <t>SET JUNTAS REP CIL H. WAVE M. VIEJO</t>
  </si>
  <si>
    <t xml:space="preserve">NJU-3269NW           </t>
  </si>
  <si>
    <t>SET JUNTAS REP CIL WAVE 110 MOD 2014</t>
  </si>
  <si>
    <t xml:space="preserve">NJU-3302             </t>
  </si>
  <si>
    <t>SET JUNTAS REPARACION CILINDRO TODAY CG125</t>
  </si>
  <si>
    <t>LAMPARAS INCANDESCENTES - GIRO - TABLERO- FARO TRASERO</t>
  </si>
  <si>
    <t xml:space="preserve">LAS-53124B           </t>
  </si>
  <si>
    <t>FL 4302</t>
  </si>
  <si>
    <t>53 12V4W BLAMPARA TABLERO DE MOT CON CULOTE 12V AZUL</t>
  </si>
  <si>
    <t xml:space="preserve">LAS-53124R           </t>
  </si>
  <si>
    <t>53 12V4W RLAMPARA TABLERO DE MOT CON CULOTE 12V ROJA</t>
  </si>
  <si>
    <t xml:space="preserve">LAS-6418             </t>
  </si>
  <si>
    <t xml:space="preserve">6418 12V5WT11 x 39 S8.5 </t>
  </si>
  <si>
    <t xml:space="preserve">LAS-103424           </t>
  </si>
  <si>
    <t>1034 24V21/5WBAY15D S25 BASE OVAL PATA DESPAREJA</t>
  </si>
  <si>
    <t xml:space="preserve">LAS-103412           </t>
  </si>
  <si>
    <t>LAMPARA 1034 STOP Y POS. PATA DESP. CRISTAL</t>
  </si>
  <si>
    <t xml:space="preserve">LAS-103412R          </t>
  </si>
  <si>
    <t>LAMPARA 1034 STOP Y POS. PATA DESP. ROJA</t>
  </si>
  <si>
    <t xml:space="preserve">LAS-117624           </t>
  </si>
  <si>
    <t>1176 24V21/5WBA 15D S25 BASE OVAL</t>
  </si>
  <si>
    <t xml:space="preserve">LAS-12491Y           </t>
  </si>
  <si>
    <t>12491 YBAU15S 12V 21W PATAS DESFAZADAS</t>
  </si>
  <si>
    <t xml:space="preserve">LAS-671210           </t>
  </si>
  <si>
    <t>LAMPARA 67 12V 10W GIRO CG-RX-AX 100 CRISTAL</t>
  </si>
  <si>
    <t xml:space="preserve">LAS-671210Y          </t>
  </si>
  <si>
    <t>LAMPARA 67 12V 10W GIRO CG-RX-AX 100 AMBAR</t>
  </si>
  <si>
    <t xml:space="preserve">LAS-67125B           </t>
  </si>
  <si>
    <t>67 12V5W BLAMPARA GIRO DE MOTO 12 V AZUL</t>
  </si>
  <si>
    <t xml:space="preserve">LAS-672410           </t>
  </si>
  <si>
    <t>67 24V10WBA15S G 18</t>
  </si>
  <si>
    <t xml:space="preserve">LAS-67245            </t>
  </si>
  <si>
    <t>67 24V5WBA15S G 18</t>
  </si>
  <si>
    <t xml:space="preserve">LAS-19212B           </t>
  </si>
  <si>
    <t>FLY 608</t>
  </si>
  <si>
    <t>192 12V5WW2.1x9.5D T10 mm WEDGE BASE - AZUL</t>
  </si>
  <si>
    <t xml:space="preserve">LAS-19212            </t>
  </si>
  <si>
    <t>FLY 609</t>
  </si>
  <si>
    <t>193 12V5WW2.1x9.5D T10 mm WEDGE BASE - SIN CULOTE</t>
  </si>
  <si>
    <t xml:space="preserve">LAS-19224            </t>
  </si>
  <si>
    <t>192 24V5WW2.1x9.5D T10 mm WEDGE BASE - SIN CULOTE</t>
  </si>
  <si>
    <t xml:space="preserve">LAS-19224B           </t>
  </si>
  <si>
    <t>192 24V5WW2.1x9.5D T10 mm WEDGE BASE - AZUL</t>
  </si>
  <si>
    <t xml:space="preserve">LAS-73122            </t>
  </si>
  <si>
    <t>73 12V 2WW2.0X4.6 T5 - PIOJITO SIN CULOTE 12 V 2 W</t>
  </si>
  <si>
    <t xml:space="preserve">LAS-73241.2          </t>
  </si>
  <si>
    <t>73 24V 1.2WW2.0X4.6 T5 - PIOJITO SIN CULOTE 24 V 1.2 W</t>
  </si>
  <si>
    <t xml:space="preserve">LAS-T1312R           </t>
  </si>
  <si>
    <t>LAMPARA T13 12 V 10 W GIRO MOTOS SMASH TIPO MUELA GRANDE ROJA</t>
  </si>
  <si>
    <t xml:space="preserve">LAS-T1312            </t>
  </si>
  <si>
    <t>LAMPARA CRISTAL T13 12V 10W GIRO  SMASH TIPO MUELA  (MINIMO 100)</t>
  </si>
  <si>
    <t xml:space="preserve">LAS-T1312Y           </t>
  </si>
  <si>
    <t>LAMPARA AMBAR T13 12V 10W GIRO  SMASH TIPO MUELA (MINIMO 100)</t>
  </si>
  <si>
    <t xml:space="preserve">LAS-6423             </t>
  </si>
  <si>
    <t>6423T10X36 24V5W S8.5</t>
  </si>
  <si>
    <t>5000 u.</t>
  </si>
  <si>
    <t xml:space="preserve">LAMPARAS DE TALLER   </t>
  </si>
  <si>
    <t xml:space="preserve">LAM-E27              </t>
  </si>
  <si>
    <t>LAMPARA E27 PARA PORTATILES DE TALLER 12 V 40 W</t>
  </si>
  <si>
    <t>LAMPARAS HALOGENAS SINLETE</t>
  </si>
  <si>
    <t xml:space="preserve">HAL-H31255S          </t>
  </si>
  <si>
    <t>LAMPARA HALOGENA H3 12V 55W FARO AUX AUTO C/TERMINAL PALA</t>
  </si>
  <si>
    <t xml:space="preserve">HAL-H32470S          </t>
  </si>
  <si>
    <t xml:space="preserve">H3 24V 70W </t>
  </si>
  <si>
    <t>LAMPARAS PARA MOTOS HENKEL</t>
  </si>
  <si>
    <t xml:space="preserve">LAMPARAS INCANDESCENTES PARA FAROS DELANTEROS </t>
  </si>
  <si>
    <t xml:space="preserve">LAM-4205             </t>
  </si>
  <si>
    <t xml:space="preserve">LAMPARA 4205 12 V 15 W Px15D T19 2 POLOS 1 FILAMENTO CON PLATILLO TK42 </t>
  </si>
  <si>
    <t xml:space="preserve">LAM-4211             </t>
  </si>
  <si>
    <t xml:space="preserve">LAMPARA 4211 6V 10/10W Px15D T19 CON PLATILLO UN PICO TK42 </t>
  </si>
  <si>
    <t xml:space="preserve">LAM-4212             </t>
  </si>
  <si>
    <t>LAMPARA 4212 6V 15/15W Px15D T19 CON PLATILLO C90/DAX</t>
  </si>
  <si>
    <t xml:space="preserve">LAM-4218             </t>
  </si>
  <si>
    <t xml:space="preserve">LAMP. 3964 (NO HALOGENA) 4218 12 V 35/35 W Px15D T19 C/PLAT.TK42 </t>
  </si>
  <si>
    <t xml:space="preserve">LAM-4220             </t>
  </si>
  <si>
    <t xml:space="preserve">LAMPARA 4220 FARO AUX ZANELLA PATAGONIA 150 </t>
  </si>
  <si>
    <t xml:space="preserve">LAM-4611             </t>
  </si>
  <si>
    <t xml:space="preserve">LAMPARA 4611 6V 32/32CP Px15D T19 CON PLATILLO TK46 </t>
  </si>
  <si>
    <t xml:space="preserve">LAM-4613             </t>
  </si>
  <si>
    <t>LAMPARA 4613 6V 35/35 W P15D RP35 CON PLATILLO TK46 7579</t>
  </si>
  <si>
    <t xml:space="preserve">LAM-4616             </t>
  </si>
  <si>
    <t>LAMPARA 4616 12V 45/45 W P15D RP35 CON PLATILLO TK46 7589</t>
  </si>
  <si>
    <t xml:space="preserve">LAM-5312             </t>
  </si>
  <si>
    <t>LAMPARA DELANTERA CICLO 12V15W CICLOMOTOR CON PLATILLO</t>
  </si>
  <si>
    <t xml:space="preserve">LAM-5811             </t>
  </si>
  <si>
    <t xml:space="preserve">LAMPARA 5811 6V 45/40W </t>
  </si>
  <si>
    <t xml:space="preserve">LAM-5517             </t>
  </si>
  <si>
    <t>LAMPARA DELANTERA BOSCH YBR-RX-OTRAS 12V 45/40W</t>
  </si>
  <si>
    <t xml:space="preserve">LAM-5518             </t>
  </si>
  <si>
    <t xml:space="preserve">LAMPARA DELANTERA INCANDESCENTE TIPO BOSCH 12V 35-35W </t>
  </si>
  <si>
    <t xml:space="preserve">LAMPARAS HALOGENAS PARA FAROS DELANTEROS </t>
  </si>
  <si>
    <t xml:space="preserve">HAL-5518             </t>
  </si>
  <si>
    <t xml:space="preserve">LAMPARA DELANTERA HALOGENA TIPO BOSCH 12V 35-35W </t>
  </si>
  <si>
    <t xml:space="preserve">HAL-5517SW           </t>
  </si>
  <si>
    <t>LAMPARA 5517 12V 45/40W  BA20D HALOGENA SUPER WHITE TIPO BOSCH</t>
  </si>
  <si>
    <t xml:space="preserve">HAL-H4123545H        </t>
  </si>
  <si>
    <t>LAMPARA HALOGENA 12V 35/35W  P 45 T</t>
  </si>
  <si>
    <t xml:space="preserve">HAL-H4123543H        </t>
  </si>
  <si>
    <t>LAMPARA HALOGENA H4 12V35-35W CG-RX-TITAN</t>
  </si>
  <si>
    <t xml:space="preserve">HAL-3964             </t>
  </si>
  <si>
    <t>LAMPARA DELANTERA SMASH HALOGENA 12V 35-35W</t>
  </si>
  <si>
    <t>DOS FILAMENTOS FRENO - GIRO - POSICIÓN</t>
  </si>
  <si>
    <t>LAMPARAS INDICADORAS DE TABLERO</t>
  </si>
  <si>
    <t xml:space="preserve">LAM-7512             </t>
  </si>
  <si>
    <t>LAMPARA 75 12 V 2 W BA7S T6.5 0415 TK04 3898</t>
  </si>
  <si>
    <t xml:space="preserve">LAM-3799             </t>
  </si>
  <si>
    <t>LAMPARA 3799 6V 1.2W BA7S T6.5</t>
  </si>
  <si>
    <t xml:space="preserve">LAMPARAS TUBULARES   </t>
  </si>
  <si>
    <t xml:space="preserve">LAM-6416             </t>
  </si>
  <si>
    <t>LAMPARA 6416 6 V 5 W T11 x 39 S8.5 1511 TK15 TUBULAR</t>
  </si>
  <si>
    <t>LAMPARAS DE MOTO TIPO XENON - HID</t>
  </si>
  <si>
    <t xml:space="preserve">LAS-3964HID          </t>
  </si>
  <si>
    <t>LAMPARA 3964 B 12V 35/35W P15-D-25-1 HALOGENA HID SMASH SUPER WHITE</t>
  </si>
  <si>
    <t xml:space="preserve">LAMPARAS LED         </t>
  </si>
  <si>
    <t xml:space="preserve">LED-1034B            </t>
  </si>
  <si>
    <t>LAMPARA 1034 12V  5 LEDS AZUL  2 POLOS PATAS DESPAREJAS (SET X 2) CUATRICICLOS</t>
  </si>
  <si>
    <t xml:space="preserve">LED-1176C            </t>
  </si>
  <si>
    <t>LAMPARA 1176 12V 5 LEDS CLARA (SET X 2) 2 POLOS PATAS PAREJAS CUATRICICLOS</t>
  </si>
  <si>
    <t xml:space="preserve">LED-1176B            </t>
  </si>
  <si>
    <t>LAMPARA 1176 12V 5 LEDS AZUL (SET X 2) 2 POLOS PATAS PAREJAS CUATRICICLOS</t>
  </si>
  <si>
    <t xml:space="preserve">MOT-LED192B          </t>
  </si>
  <si>
    <t>LAMPARA LED SILICONA T10 (MUELITA) 6000K AZUL CUATRICICLOS</t>
  </si>
  <si>
    <t xml:space="preserve">MOT-LED192C          </t>
  </si>
  <si>
    <t>LAMPARA LED SILICONA T10 (MUELITA) 6000K CRISTAL CUATRICICLOS</t>
  </si>
  <si>
    <t xml:space="preserve">MOT-LED192P          </t>
  </si>
  <si>
    <t>LAMPARA LED SILICONA T10 (MUELITA) 6000K ROSA CUATRICICLOS</t>
  </si>
  <si>
    <t>3000 u.</t>
  </si>
  <si>
    <t xml:space="preserve">MOT-LED925R          </t>
  </si>
  <si>
    <t>LAMPARA LED T10 (MUELITA) 6000K ROSA 5 LEDS CUATRICICLOS</t>
  </si>
  <si>
    <t xml:space="preserve">MOT-LED925C          </t>
  </si>
  <si>
    <t>LAMPARA LED T10 (MUELITA) 6000K CRISTAL 5 LEDS CUATRICICLOS</t>
  </si>
  <si>
    <t xml:space="preserve">MOT-LED925B          </t>
  </si>
  <si>
    <t>LAMPARA LED T10 (MUELITA) 6000K AZUL 5 LEDS CUATRICICLOS</t>
  </si>
  <si>
    <t xml:space="preserve">MOT-LED009           </t>
  </si>
  <si>
    <t>FL 4324</t>
  </si>
  <si>
    <t>LAMPARA DELANTERA BOSCH LED CUATRICILOS 10W 3 LEDS</t>
  </si>
  <si>
    <t xml:space="preserve">MOT-LED010           </t>
  </si>
  <si>
    <t>LAMPARA DELANTERA BOSCH LED CUATRICICLOS 7W 2 LEDS</t>
  </si>
  <si>
    <t xml:space="preserve">MOT-LED012           </t>
  </si>
  <si>
    <t>LAMP.DEL LED BOSCH BA20D (12W) CUATRICICLOS C/DISIPADOR</t>
  </si>
  <si>
    <t xml:space="preserve">MOT-LEDSM10          </t>
  </si>
  <si>
    <t>LAMPARA DELANTERA LED CUATRICICLOS 10 W (3964LED) 2 LEDS</t>
  </si>
  <si>
    <t xml:space="preserve">MOT-LEDSM09          </t>
  </si>
  <si>
    <t>LAMPARA DELANTERA LED CUATRICICLOS 10W (3964LED) 3 LEDS</t>
  </si>
  <si>
    <t xml:space="preserve">MOT-LEDH42           </t>
  </si>
  <si>
    <t>LAMP.DEL H4 2 LEDS(12 W) CUATRICICLOS</t>
  </si>
  <si>
    <t xml:space="preserve">MOT-LEDH43           </t>
  </si>
  <si>
    <t>LAMP.DEL H4 3 LEDS(12W) CUATRICICLOS</t>
  </si>
  <si>
    <t xml:space="preserve">MOT-LEDH44           </t>
  </si>
  <si>
    <t>LAMP.DEL H4 2 LEDS(12W）C/DISIPADOR CUATRICICLOS</t>
  </si>
  <si>
    <t xml:space="preserve">LED-T20Y             </t>
  </si>
  <si>
    <t>LED-T20 5 LEDS AMBAR CUATRICICLOS</t>
  </si>
  <si>
    <t xml:space="preserve">LED-91               </t>
  </si>
  <si>
    <t>LAMPARA H1 LED LUZ ALTA CUATRICILOS</t>
  </si>
  <si>
    <t xml:space="preserve">LED-93B              </t>
  </si>
  <si>
    <t>LED 93 TIPO LED  AZUL  SET X 2 CUATRICICLOS</t>
  </si>
  <si>
    <t xml:space="preserve">LAS-93LEDW           </t>
  </si>
  <si>
    <t>LAMPARA LED 12V 21W UN POLO PATA PAREJA CLARA CUATRICICLOS</t>
  </si>
  <si>
    <t xml:space="preserve">LAS-H3LED            </t>
  </si>
  <si>
    <t>LAMP. DEL LED FAROS AUXILIARES CUATRICICLOS</t>
  </si>
  <si>
    <t xml:space="preserve">LED-T13W             </t>
  </si>
  <si>
    <t>LAMP. LED T13 GIRO OPTICA CUATRICICLOS</t>
  </si>
  <si>
    <t xml:space="preserve">MOT-LED8BA1          </t>
  </si>
  <si>
    <t>FL 4325</t>
  </si>
  <si>
    <t>LAMP. LED PLANA 12 LEDS PLANA BOSCH APTA LUCES S/ENC.  12V 12W/12W ANODIZADO NEGRO CUATRICICLOS</t>
  </si>
  <si>
    <t xml:space="preserve">MOT-LED8BA2          </t>
  </si>
  <si>
    <t>LAMP. LED 16 LEDS CON DISIPADOR BOSCH APTA LUCES S/ENC.  12V 12W/12W CUATRICICLOS</t>
  </si>
  <si>
    <t xml:space="preserve">MOT-LED8BA3          </t>
  </si>
  <si>
    <t>LAMP. LED  PLANA 12 LEDS BOSCH APTA LUCES S/ENC.  12V 12W/12W ANODIZADO AZUL CUATRICICLOS</t>
  </si>
  <si>
    <t xml:space="preserve">MOT-LED8BL           </t>
  </si>
  <si>
    <t>LAMP. LED BOSCH APTA LUCES S/ENC. 4 LEDS 12V 12W/12W ANODIZADO AZUL CUATRICICLOS</t>
  </si>
  <si>
    <t xml:space="preserve">MOT-LED8G            </t>
  </si>
  <si>
    <t>LAMP. LED BOSCH APTA LUCES S/ENC. 4 LEDS 12V 12W/12W ANODIZADO DORADO CUATRICICLOS</t>
  </si>
  <si>
    <t xml:space="preserve">MOT-LED8BK           </t>
  </si>
  <si>
    <t>LAMP. LED BOSCH APTA LUCES S/ENC.  4 LEDS 12V 12W/12W ANODIZADO NEGRO CUATRICICLOS</t>
  </si>
  <si>
    <t xml:space="preserve">MOT-LED8S            </t>
  </si>
  <si>
    <t>LAMP. LED BOSCH APTA LUCES S/ENC.  4 LEDS 12V 12W/12W ANODIZADO PLATA CUATRICICLOS</t>
  </si>
  <si>
    <t xml:space="preserve">MOT-LED8BA4          </t>
  </si>
  <si>
    <t>LAMP. LED BOSCH APTA LUCES S/ENC.  12V 12W/12W C/LUPA LUZ ALTA AMARILLO CUATRICICLOS</t>
  </si>
  <si>
    <t xml:space="preserve">MOT-LED8H4BL         </t>
  </si>
  <si>
    <t>LAMP. LED H4 APTA LUCES S/ENC.  4 LEDS 12V 12W/12W ANODIZADO AZUL CUATRICICLOS</t>
  </si>
  <si>
    <t xml:space="preserve">MOT-LED8H4G          </t>
  </si>
  <si>
    <t>LAMP. LED H4 APTA LUCES S/ENC.  4 LEDS 12V 12W/12W ANODIZADO DORADO CUATRICICLOS</t>
  </si>
  <si>
    <t xml:space="preserve">MOT-LED8H4BK         </t>
  </si>
  <si>
    <t>LAMP. LED H4 APTA LUCES S/ENC.  4 LEDS 12V 12W/12W ANODIZADO NEGRO CUATRICICLOS</t>
  </si>
  <si>
    <t xml:space="preserve">MOT-LED8H4S          </t>
  </si>
  <si>
    <t>LAMP. LED H4 APTA LUCES S/ENC.  4 LEDS 12V 12W/12W ANODIZADO PLATA CUATRICICLOS</t>
  </si>
  <si>
    <t xml:space="preserve">MOT-LED8H46          </t>
  </si>
  <si>
    <t>LAMP. LED 16 LED C/ DISIPADOR H4 APTA LUCES S/ENC.  12V 12W/12W CUATRICICLOS</t>
  </si>
  <si>
    <t xml:space="preserve">MOT-LED8H47          </t>
  </si>
  <si>
    <t>LAMP. LED PLANA 12 LEDS H4 APTA LUCES S/ENC.  12V 12W/12W  ANODIZADO AZUL CUATRICICLOS</t>
  </si>
  <si>
    <t xml:space="preserve">MOT-LED8H48          </t>
  </si>
  <si>
    <t>LAMP. LED H4 APTA LUCES S/ENC.  12V 12W/12W C/ LUPA LUZ ALTA AMARILLO CUATRICICLOS</t>
  </si>
  <si>
    <t xml:space="preserve">MOT-LED8SBL          </t>
  </si>
  <si>
    <t>LAMP. LED SMASH APTA LUCES S/ENC.  2 LEDS 12V 12W/12W ANODIZADO AZUL CUATRICICLOS</t>
  </si>
  <si>
    <t xml:space="preserve">MOT-LED8SMG          </t>
  </si>
  <si>
    <t>LAMP. LED SMASH APTA LUCES S/ENC.  2 LEDS 12V 12W/12W ANODIZADO DORADO CUATRICICLOS</t>
  </si>
  <si>
    <t xml:space="preserve">MOT-LED8SBK          </t>
  </si>
  <si>
    <t>LAMP. LED SMASH APTA LUCES S/ENC.  2 LEDS 12V 12W/12W ANODIZADO NEGRO CUATRICICLOS</t>
  </si>
  <si>
    <t xml:space="preserve">MOT-LED8SM1          </t>
  </si>
  <si>
    <t>LAMP. LED SMASH LED CON LUPA APTA LUCES S/ENC.  12V 12W/12W CUATRICICLOS</t>
  </si>
  <si>
    <t xml:space="preserve">MOT-LED8SM2          </t>
  </si>
  <si>
    <t>LAMP. LED 12 LEDS PLANA SMASH APTA LUCES S/ENC.  12V 12W/12W ANODIZADO NEGRO CUATRICICLOS</t>
  </si>
  <si>
    <t xml:space="preserve">MOT-LED8SM3          </t>
  </si>
  <si>
    <t>LAMP. LED PLANA 16 LEDS SMASH APTA LUCES S/ENC.  12V 12W/12W ANODIZADO PLATA CUATRICICLOS</t>
  </si>
  <si>
    <t xml:space="preserve">MOT-LED8SM4          </t>
  </si>
  <si>
    <t>LAMP. LED  PLANA 12 LEDS SMASH APTA LUCES S/ENC.  12V 12W/12W ANODIZADO AZUL CUATRICICLOS</t>
  </si>
  <si>
    <t xml:space="preserve">MOT-LED8SMS          </t>
  </si>
  <si>
    <t>LAMP. LED SMASH APTA LUCES S/ENC.  2 LEDS 12V 12W/12W ANODIZADO PLATA CUATRICICLOS</t>
  </si>
  <si>
    <t xml:space="preserve">MOT-LED8H4L          </t>
  </si>
  <si>
    <t>LAMP. LED H4 10 LEDS APTA LUCES S/ENC. 12/12W C/ LUPA CUATRICICLOS</t>
  </si>
  <si>
    <t xml:space="preserve">MOT-LED8SML          </t>
  </si>
  <si>
    <t>LAMP. LED SMASH 10 LEDS APTA LUCES S/ENC. 12/12W C/ LUPA CUATRICICLOS</t>
  </si>
  <si>
    <t xml:space="preserve">MOT-LEDM1            </t>
  </si>
  <si>
    <t>LED LUZ TESTIGO SET X 2 PARA MANUBRIO AMARILLO CUATRICICLOS</t>
  </si>
  <si>
    <t xml:space="preserve">MOT-LEDM3            </t>
  </si>
  <si>
    <t>LED LUZ TESTIGO SET X 2 PARA MANUBRIO AZUL CUATRICICLOS</t>
  </si>
  <si>
    <t xml:space="preserve">MOT-LEDM5            </t>
  </si>
  <si>
    <t>LED LUZ TESTIGO SET X 2 PARA MANUBRIO CRISTAL CUATRICICLOS</t>
  </si>
  <si>
    <t xml:space="preserve">MOT-LEDM4            </t>
  </si>
  <si>
    <t>LED LUZ TESTIGO SET X 2 PARA MANUBRIO ROJO CUATRICICLOS</t>
  </si>
  <si>
    <t xml:space="preserve">MOT-LEDM2            </t>
  </si>
  <si>
    <t>LED LUZ TESTIGO SET X 2 PARA MANUBRIO VERDE CUATRICICLOS</t>
  </si>
  <si>
    <t xml:space="preserve">MOT-LEDHL            </t>
  </si>
  <si>
    <t>BARRA LED PARA MANUBRIO CON SOPORTES 10 LEDS 3000 LUMINS CUATRICICLOS</t>
  </si>
  <si>
    <t xml:space="preserve">KIT LAMPARA DE BI-XENON - HID PARA MOTO </t>
  </si>
  <si>
    <t xml:space="preserve">LAM-TW3964BLRB       </t>
  </si>
  <si>
    <t>BI LAMPARA HALOGENA 12V 35/35W P15D 25-1 (3964) SMASH//HONDA / GUERRERO AZUL/RAINBOW</t>
  </si>
  <si>
    <t xml:space="preserve">LAM-TW3964BLC        </t>
  </si>
  <si>
    <t>BI LAMPARA HALOGENA 12V 35/35W P15D 25-1 (3964) SMASH//HONDA / GUERRERO CLARA/AZUL</t>
  </si>
  <si>
    <t xml:space="preserve">LAM-TW5517BLBL       </t>
  </si>
  <si>
    <t>BI LAMPARA HALOGENA TIPO BOSCH 12V 35/35W BA20D B35 (5517) AMBAS AZULES</t>
  </si>
  <si>
    <t xml:space="preserve">LAM-TW3964BLBL       </t>
  </si>
  <si>
    <t>BI LAMPARA HALOGENA 12V 35/35W P15D 25-1 (3964) SMASH//HONDA / GUERRERO AMBAS AZULES</t>
  </si>
  <si>
    <t>LAMPARAS HALOGENAS PARA AUTOMOTORES HENKEL</t>
  </si>
  <si>
    <t xml:space="preserve">HAL-H46045JO         </t>
  </si>
  <si>
    <t>LAMPARA HALOGENA HENKEL H4 12 V 60/55 W PT 45</t>
  </si>
  <si>
    <t>LAMP.INCANDESC. PARA AUTOMOTORES HENKEL</t>
  </si>
  <si>
    <t xml:space="preserve">LAM-1003G            </t>
  </si>
  <si>
    <t>LAMPARA 1003 12 V 15 W VERDE</t>
  </si>
  <si>
    <t xml:space="preserve">LAM-1004R            </t>
  </si>
  <si>
    <t>LAMPARA 1004 12 V 15 W BA15D B19 2 POLOS 1 FILAMENTO TK22 ROJA</t>
  </si>
  <si>
    <t xml:space="preserve">LAM-802524           </t>
  </si>
  <si>
    <t>LAMPARA 8025 24 V PT 75-75 G40 P45T EURAM</t>
  </si>
  <si>
    <t xml:space="preserve">LAM-91224            </t>
  </si>
  <si>
    <t>LAMPARA 912 24 V 15 W CABINA FORD FAROS ADICIONALES CAMIONES</t>
  </si>
  <si>
    <t xml:space="preserve">LAM-T201221B         </t>
  </si>
  <si>
    <t>LAMPARA T 20 12 V 21 W PARA COCHES JAPONESES AZUL</t>
  </si>
  <si>
    <t xml:space="preserve">LAM-9312G            </t>
  </si>
  <si>
    <t>LAMPARA 93 12V 21W VERDE</t>
  </si>
  <si>
    <t xml:space="preserve">LEVAS DE FRENO       </t>
  </si>
  <si>
    <t xml:space="preserve">MOT-SAM014           </t>
  </si>
  <si>
    <t xml:space="preserve">LEVA EXTERNA DELANTERA 12 MM GILERA SMASH </t>
  </si>
  <si>
    <t xml:space="preserve">MOT-ZV038            </t>
  </si>
  <si>
    <t>LEVA EXTERNA DELANTERA DE FRENO SMASH</t>
  </si>
  <si>
    <t xml:space="preserve">MOT-FD311            </t>
  </si>
  <si>
    <t>LEVA EXTERNA DELANTERA HONDA TITAN 150</t>
  </si>
  <si>
    <t xml:space="preserve">MOT-MG212            </t>
  </si>
  <si>
    <t xml:space="preserve">LEVA EXTERNA DELANTERA SUZUKI AX100 </t>
  </si>
  <si>
    <t xml:space="preserve">MOT-YBR0011          </t>
  </si>
  <si>
    <t>LEVA EXTERNA DELANTERA/TRASERA YAMAHA YBR125</t>
  </si>
  <si>
    <t xml:space="preserve">MOT-FD317            </t>
  </si>
  <si>
    <t>LEVA EXTERNA TRASERA  HONDA TITAN</t>
  </si>
  <si>
    <t xml:space="preserve">MOT-FD319            </t>
  </si>
  <si>
    <t>LEVA EXTERNA TRASERA BAJAJ ROUSER 135</t>
  </si>
  <si>
    <t xml:space="preserve">MOT-MG215            </t>
  </si>
  <si>
    <t>LEVA EXTERNA TRASERA GILERA SMASH / HONDA BIZ / MOTOMEL C110 INCLUYE RESORTE Y TORNILLO</t>
  </si>
  <si>
    <t xml:space="preserve">MOT-ZV083            </t>
  </si>
  <si>
    <t>LEVA EXTERNA TRASERA GILERA SMASH 14 MM</t>
  </si>
  <si>
    <t xml:space="preserve">MOT-GY6083           </t>
  </si>
  <si>
    <t>LEVA EXTERNA TRASERA GILERA SUPER 125</t>
  </si>
  <si>
    <t xml:space="preserve">MOT-FD318            </t>
  </si>
  <si>
    <t xml:space="preserve">LEVA EXTERNA TRASERA GILERA SUPER 125 </t>
  </si>
  <si>
    <t xml:space="preserve">MOT-MG216            </t>
  </si>
  <si>
    <t xml:space="preserve">LEVA EXTERNA TRASERA HONDA CG125 TODAY, TITAN </t>
  </si>
  <si>
    <t xml:space="preserve">MOT-FD312            </t>
  </si>
  <si>
    <t>LEVA EXTERNA TRASERA HONDA TITAN 2000</t>
  </si>
  <si>
    <t xml:space="preserve">MOT-CUSJ045          </t>
  </si>
  <si>
    <t>LEVA EXTERNA TRASERA MOTOMEL CUSTOM 150</t>
  </si>
  <si>
    <t xml:space="preserve">MOT-FD600            </t>
  </si>
  <si>
    <t>LEVA EXTERNA TRASERA MOTOMEL DAKAR 200</t>
  </si>
  <si>
    <t xml:space="preserve">MOT-FD316            </t>
  </si>
  <si>
    <t>LEVA EXTERNA TRASERA MOTOMEL SKUA 150</t>
  </si>
  <si>
    <t xml:space="preserve">MOT-FD320            </t>
  </si>
  <si>
    <t>LEVA EXTERNA TRASERA SUZUKI AX100</t>
  </si>
  <si>
    <t xml:space="preserve">MOT-FD601            </t>
  </si>
  <si>
    <t>LEVA EXTERNA TRASERA SUZUKI EN 125</t>
  </si>
  <si>
    <t xml:space="preserve">MOT-MG214            </t>
  </si>
  <si>
    <t xml:space="preserve">LEVA EXTERNA TRASERA YAMAHA AXIS 90, RX100, RX125 </t>
  </si>
  <si>
    <t xml:space="preserve">MOT-FD313            </t>
  </si>
  <si>
    <t>LEVA EXTERNA TRASERA YAMAHA CRYPTON</t>
  </si>
  <si>
    <t xml:space="preserve">MOT-FD314            </t>
  </si>
  <si>
    <t>LEVA EXTERNA TRASERA YAMAHA NEW CRYPTON</t>
  </si>
  <si>
    <t xml:space="preserve">MOT-NCRY2711         </t>
  </si>
  <si>
    <t>LEVA EXTERNA TRASERA YAMAHA NEW CRYPTON T 110</t>
  </si>
  <si>
    <t xml:space="preserve">MOT-FD321            </t>
  </si>
  <si>
    <t>LEVA EXTERNA TRASERA YAMAHA XTZ125</t>
  </si>
  <si>
    <t xml:space="preserve">MOT-SAM055           </t>
  </si>
  <si>
    <t>LEVA EXTERNA TRASERA ZANELLA RX150</t>
  </si>
  <si>
    <t xml:space="preserve">MOT-ZV087            </t>
  </si>
  <si>
    <t>LEVA INTERNA DELANTERA GILERA SMASH 110</t>
  </si>
  <si>
    <t xml:space="preserve">MOT-SAM027           </t>
  </si>
  <si>
    <t>LEVA INTERNA DELANTERA HONDA STORM</t>
  </si>
  <si>
    <t xml:space="preserve">MOT-PI028            </t>
  </si>
  <si>
    <t>LEVA INTERNA DELANTERA/TRASERA HONDA WAVE</t>
  </si>
  <si>
    <t xml:space="preserve">MOT-YBR0012          </t>
  </si>
  <si>
    <t>LEVA INTERNA DELANTERA/TRASERA YAMAHA YBR125</t>
  </si>
  <si>
    <t xml:space="preserve">NLI-05               </t>
  </si>
  <si>
    <t>LEVA INTERNA HONDA STORM-Z RX150 DELANTERA 14 MM</t>
  </si>
  <si>
    <t xml:space="preserve">MOT-ZV071            </t>
  </si>
  <si>
    <t>LEVA INTERNA TRASERA GILERA SMASH</t>
  </si>
  <si>
    <t xml:space="preserve">MOT-SAM057           </t>
  </si>
  <si>
    <t>LEVA INTERNA TRASERA HONDA STORM</t>
  </si>
  <si>
    <t xml:space="preserve">MOT-FD324            </t>
  </si>
  <si>
    <t>LEVA INTERNA TRASERA HONDA TITAN 150</t>
  </si>
  <si>
    <t xml:space="preserve">MOT-CUSJ47           </t>
  </si>
  <si>
    <t>LEVA INTERNA TRASERA MOTOMEL CUSTOM 150</t>
  </si>
  <si>
    <t xml:space="preserve">MOT-SAM1011          </t>
  </si>
  <si>
    <t>LEVA INTERNA TRASERA MOTOMEL SKUA 150 / ZANELLA RX150</t>
  </si>
  <si>
    <t xml:space="preserve">MOT-FD322            </t>
  </si>
  <si>
    <t>LEVA INTERNA TRASERA YAMAHA FZ16</t>
  </si>
  <si>
    <t xml:space="preserve">MOT-FD325            </t>
  </si>
  <si>
    <t>LEVA INTERNA TRASERA ZANELLA RX150</t>
  </si>
  <si>
    <t xml:space="preserve">NLI-07               </t>
  </si>
  <si>
    <t>LEVA INTERNA YAMAHA YBR125 DEL. TRAS.</t>
  </si>
  <si>
    <t xml:space="preserve">MOT-CUSJ45           </t>
  </si>
  <si>
    <t>LEVA TRASERA MOTOMEL CUSTOM 150</t>
  </si>
  <si>
    <t>LLANTAS DE ALEACION COMPLETAS ©</t>
  </si>
  <si>
    <t xml:space="preserve">MOT-RONSM            </t>
  </si>
  <si>
    <t>LLANTA DE ALEACION G.NEW SMASH DELANTERA</t>
  </si>
  <si>
    <t xml:space="preserve">MOT-QFTIRE           </t>
  </si>
  <si>
    <t>LLANTA DE ALEACION HONDA NEW TITAN 150 TRASERA</t>
  </si>
  <si>
    <t xml:space="preserve">MOT-DX147            </t>
  </si>
  <si>
    <t>LLANTA DE ALEACION MAX 110 DELANTERA A DISCO</t>
  </si>
  <si>
    <t xml:space="preserve">MOT-QFCGS2           </t>
  </si>
  <si>
    <t>LLANTA DE ALEACION MOTOMEL CG 150 SERIE 2  TRAS.(PARA ADAPTAR)</t>
  </si>
  <si>
    <t xml:space="preserve">MOT-ROGNFR           </t>
  </si>
  <si>
    <t>LLANTA DE ALEACION SUZUKI GN125 5 RAYOS DELANTERA</t>
  </si>
  <si>
    <t xml:space="preserve">MOT-DXCRYFR          </t>
  </si>
  <si>
    <t>LLANTA DE ALEACION Y.NEW CRYPTON 5 RAYOS NEGRA DELANTERA</t>
  </si>
  <si>
    <t xml:space="preserve">MOT-QFNCFR           </t>
  </si>
  <si>
    <t>LLANTA DE ALEACION Y.NEW CRYPTON DELANTERA</t>
  </si>
  <si>
    <t xml:space="preserve">MOT-QF24FR           </t>
  </si>
  <si>
    <t>LLANTA DE ALEACION YAMAHA YBR125 3 RAYOS DELANTERA</t>
  </si>
  <si>
    <t xml:space="preserve">MOT-DX039BK          </t>
  </si>
  <si>
    <t>LLANTA DE ALEACION ZANELLA RX150 NEGRA 2.15X18 TRASERA COMPL.</t>
  </si>
  <si>
    <t>LLAVES DE CONTACTO Y ARRANQUE</t>
  </si>
  <si>
    <t xml:space="preserve">MOT-LLANS125         </t>
  </si>
  <si>
    <t>LLAVE DE CONTACTO BAJAJ NS 125</t>
  </si>
  <si>
    <t xml:space="preserve">MOT-LLANS200         </t>
  </si>
  <si>
    <t>LLAVE DE CONTACTO BAJAJ NS 200</t>
  </si>
  <si>
    <t xml:space="preserve">MOT-LLABJ135         </t>
  </si>
  <si>
    <t xml:space="preserve">LLAVE DE CONTACTO BAJAJ ROUSER 135   </t>
  </si>
  <si>
    <t xml:space="preserve">MOT-LLA80            </t>
  </si>
  <si>
    <t>LLAVE DE CONTACTO CORVEN EXPERT 80</t>
  </si>
  <si>
    <t xml:space="preserve">MOT-LLAFUT           </t>
  </si>
  <si>
    <t>LLAVE DE CONTACTO GILERA FUTURA (4PINS)</t>
  </si>
  <si>
    <t xml:space="preserve">MOT-LLABIZ           </t>
  </si>
  <si>
    <t>LLAVE DE CONTACTO GILERA SMASH / C 100 BIZ ( ALUMINIO ) 4 CONTACTOS</t>
  </si>
  <si>
    <t xml:space="preserve">BIZ-LLAV             </t>
  </si>
  <si>
    <t>LLAVE DE CONTACTO HONDA BIZ125 SIN ANTIRROBO</t>
  </si>
  <si>
    <t xml:space="preserve">MOT-LLA250F          </t>
  </si>
  <si>
    <t>LLAVE DE CONTACTO HONDA CB 250 F NEW TWISTER</t>
  </si>
  <si>
    <t xml:space="preserve">MOT-LLA125F          </t>
  </si>
  <si>
    <t>LLAVE DE CONTACTO HONDA CB125F NEW TWISTER</t>
  </si>
  <si>
    <t xml:space="preserve">MOT-MD124            </t>
  </si>
  <si>
    <t>LLAVE DE CONTACTO HONDA CG150 2 CABLES</t>
  </si>
  <si>
    <t xml:space="preserve">MOT-MD241            </t>
  </si>
  <si>
    <t>LLAVE DE CONTACTO HONDA CG150 4 CABLES</t>
  </si>
  <si>
    <t xml:space="preserve">MOT-LLADAX           </t>
  </si>
  <si>
    <t>LLAVE DE CONTACTO HONDA DAX 70</t>
  </si>
  <si>
    <t xml:space="preserve">MOT-LLAGLH           </t>
  </si>
  <si>
    <t>LLAVE DE CONTACTO HONDA GLH 150 GAUCHA 2 CABLES</t>
  </si>
  <si>
    <t xml:space="preserve">MOT-NAV27            </t>
  </si>
  <si>
    <t>LLAVE DE CONTACTO HONDA NAVI NVA 110</t>
  </si>
  <si>
    <t xml:space="preserve">MOT-LLANTIT          </t>
  </si>
  <si>
    <t>LLAVE DE CONTACTO HONDA NEW TITAN 150 2 CABLES</t>
  </si>
  <si>
    <t xml:space="preserve">MOT-LLAWA110         </t>
  </si>
  <si>
    <t>LLAVE DE CONTACTO HONDA NEW WAVE 110S 2 PINS</t>
  </si>
  <si>
    <t xml:space="preserve">MOT-LLANWAVE         </t>
  </si>
  <si>
    <t>LLAVE DE CONTACTO HONDA NEW WAVE 4 PINS</t>
  </si>
  <si>
    <t xml:space="preserve">MOT-PI134            </t>
  </si>
  <si>
    <t>LLAVE DE CONTACTO HONDA WAVE 5 CONTACTOS</t>
  </si>
  <si>
    <t xml:space="preserve">MOT-PI034            </t>
  </si>
  <si>
    <t>LLAVE DE CONTACTO HONDA WAVE 6 TERMINALES</t>
  </si>
  <si>
    <t xml:space="preserve">MOT-LLANXR           </t>
  </si>
  <si>
    <t xml:space="preserve">LLAVE DE CONTACTO HONDA XR250/NXR125/CBX250/NX400 </t>
  </si>
  <si>
    <t xml:space="preserve">MOT-LLAGTO           </t>
  </si>
  <si>
    <t>LLAVE DE CONTACTO KAWASAKI GTO 110</t>
  </si>
  <si>
    <t xml:space="preserve">MOT-LLAECO110        </t>
  </si>
  <si>
    <t>LLAVE DE CONTACTO MOTOMEL ECO110</t>
  </si>
  <si>
    <t xml:space="preserve">MOT-LLASKUAC         </t>
  </si>
  <si>
    <t>LLAVE DE CONTACTO MOTOMEL SKUA (CORTA)</t>
  </si>
  <si>
    <t xml:space="preserve">MOT-LLASKUA          </t>
  </si>
  <si>
    <t>LLAVE DE CONTACTO MOTOMEL SKUA (LARGA)</t>
  </si>
  <si>
    <t xml:space="preserve">SKN-LLAV             </t>
  </si>
  <si>
    <t>LLAVE DE CONTACTO MOTOMEL SKUA MODELO NUEVO</t>
  </si>
  <si>
    <t xml:space="preserve">MOT-LLAVX            </t>
  </si>
  <si>
    <t>LLAVE DE CONTACTO MOTOMEL VX 150</t>
  </si>
  <si>
    <t>LLAVE DE CONTACTO SUZUKI GIXXER 150</t>
  </si>
  <si>
    <t xml:space="preserve">MOT-LLAA200          </t>
  </si>
  <si>
    <t>LLAVE DE CONTACTO UNIVERSAL</t>
  </si>
  <si>
    <t xml:space="preserve">MOT-LLAAXIS          </t>
  </si>
  <si>
    <t>LLAVE DE CONTACTO YAMAHA AXIS 90</t>
  </si>
  <si>
    <t xml:space="preserve">MOT-9782L            </t>
  </si>
  <si>
    <t xml:space="preserve">LLAVE DE CONTACTO YAMAHA CRYPTON / SEXY CON TRABA MANUBRIO  </t>
  </si>
  <si>
    <t xml:space="preserve">MOT-9782N            </t>
  </si>
  <si>
    <t>LLAVE DE CONTACTO YAMAHA NEW CRYPTON T110</t>
  </si>
  <si>
    <t xml:space="preserve">MOT-LLAV148S         </t>
  </si>
  <si>
    <t xml:space="preserve">MOT-MD227            </t>
  </si>
  <si>
    <t>LLAVE DE CONTACTO Z.RX150/ CBX150, STORM LLAVE LARGA</t>
  </si>
  <si>
    <t xml:space="preserve">MOT-MD217            </t>
  </si>
  <si>
    <t>LLAVE DE CONTACTO Z.RX150/ CBX150, STORM, NX150, XR200, XR250</t>
  </si>
  <si>
    <t xml:space="preserve">MOT-LLAPAT150        </t>
  </si>
  <si>
    <t>LLAVE DE CONTACTO ZANELLA PATAGONIA 150</t>
  </si>
  <si>
    <t xml:space="preserve">ZTF-35400            </t>
  </si>
  <si>
    <t>LLAVE DE CONTACTO ZANELLA ZTT200</t>
  </si>
  <si>
    <t>LLAVES DE CONTACTO Y ARRANQUE ( SET )</t>
  </si>
  <si>
    <t xml:space="preserve">MOT-M037036          </t>
  </si>
  <si>
    <t>SET DE LLAVES GILERA SMASH DE CONTACTO Y ASIENTO 4 PINS</t>
  </si>
  <si>
    <t xml:space="preserve">MOT-M037026          </t>
  </si>
  <si>
    <t>SET DE LLAVES HONDA BIZ/SMASH DE CONTACTO Y ASIENTO 5 CONTACTOS</t>
  </si>
  <si>
    <t xml:space="preserve">MOT-M03718           </t>
  </si>
  <si>
    <t>SET DE LLAVES HONDA BROSS-TORNADO-FALCON(CONT./2 CACHAS/TANQUE/CASCO)</t>
  </si>
  <si>
    <t xml:space="preserve">MOT-LLAGAU           </t>
  </si>
  <si>
    <t>SET DE LLAVES HONDA GLH 150 GAUCHA CACHA-TANQUE-CONTACTO</t>
  </si>
  <si>
    <t xml:space="preserve">MOT-NAV28            </t>
  </si>
  <si>
    <t>SET DE LLAVES HONDA NAVI NVA110</t>
  </si>
  <si>
    <t xml:space="preserve">MOT-LLAV250          </t>
  </si>
  <si>
    <t>SET DE LLAVES HONDA NEW TITAN CONTACTO Y TAPA DE TANQUE 2 CABLES</t>
  </si>
  <si>
    <t xml:space="preserve">MOT-LLA110C          </t>
  </si>
  <si>
    <t>SET DE LLAVES HONDA NEW WAVE 110S CONTACTO Y ASIENTO</t>
  </si>
  <si>
    <t xml:space="preserve">MOT-M037018          </t>
  </si>
  <si>
    <t>SET DE LLAVES HONDA NXR 125/150 CONTACTO , TANQUE</t>
  </si>
  <si>
    <t xml:space="preserve">MOT-M037008          </t>
  </si>
  <si>
    <t>SET DE LLAVES HONDA TITAN 150 2 CONTACTOS/TANQUE/CACHA Y MANUBRIO</t>
  </si>
  <si>
    <t xml:space="preserve">MOT-LLAV151          </t>
  </si>
  <si>
    <t>SET DE LLAVES HONDA TITAN 150 CONTACTO/TANQUE/TAPA ANTIRROBO (4 CONTACTOS)</t>
  </si>
  <si>
    <t xml:space="preserve">MOT-LLAMAX           </t>
  </si>
  <si>
    <t>SET DE LLAVES MOTOMEL MAX 110 (CONTACTO/ASIENTO) C/ANTI ROBO</t>
  </si>
  <si>
    <t xml:space="preserve">MOT-LLA150           </t>
  </si>
  <si>
    <t xml:space="preserve">SET DE LLAVES MOTOMEL VX 150 CACHA-ASIENTO- CONTACTO </t>
  </si>
  <si>
    <t xml:space="preserve">MOT-M037029          </t>
  </si>
  <si>
    <t>SET DE LLAVES YAMAHA CRYPTON DE CONTACTO Y CERRADURA DE ASIENTO</t>
  </si>
  <si>
    <t xml:space="preserve">MOT-LLAV148          </t>
  </si>
  <si>
    <t>SET DE LLAVES YAMAHA YBR CHINA CONTACTO/TANQUE/CACHA/PORTA CASCO</t>
  </si>
  <si>
    <t xml:space="preserve">MOT-LLAV248          </t>
  </si>
  <si>
    <t>SET DE LLAVES YAMAHA YBR CONTACTO/TAPA DE TANQUE</t>
  </si>
  <si>
    <t xml:space="preserve">MOT-MD217K           </t>
  </si>
  <si>
    <t>SET DE LLAVES ZANELLA RX150 (CONTACTO/TANQUE/2 CACHAS) LLAVE CORTA</t>
  </si>
  <si>
    <t xml:space="preserve">MOT-MD219K           </t>
  </si>
  <si>
    <t>SET DE LLAVES ZANELLA RX200/RX150 NEW CONTACTO/TANQUE 4PINS</t>
  </si>
  <si>
    <t xml:space="preserve">ZTF-48000            </t>
  </si>
  <si>
    <t xml:space="preserve">SET DE LLAVES ZANELLA ZTT200 (ASIENTO/TANQUE/CONTACTO) </t>
  </si>
  <si>
    <t xml:space="preserve">MANCHONES DE RUEDA   </t>
  </si>
  <si>
    <t xml:space="preserve">MOT-HUBOLT           </t>
  </si>
  <si>
    <t>BUJES DE MAZA HONDA TODAY TITAN CON BULON/RX/STORM (SETX12)</t>
  </si>
  <si>
    <t xml:space="preserve">MOT-BJ135071         </t>
  </si>
  <si>
    <t>MANCHONES MAZA TRASERA BAJAJ 135 LS NS 160</t>
  </si>
  <si>
    <t xml:space="preserve">MOT-MANBJ2           </t>
  </si>
  <si>
    <t>MANCHONES MAZA TRASERA BAJAJ 200NS SET</t>
  </si>
  <si>
    <t xml:space="preserve">MOT-MANSM            </t>
  </si>
  <si>
    <t xml:space="preserve">MANCHONES MAZA TRASERA HONDA C90R/ GILERA SMASH/ LX50/ BIT/ TRIP </t>
  </si>
  <si>
    <t xml:space="preserve">MOT-MANCBF           </t>
  </si>
  <si>
    <t>MANCHONES MAZA TRASERA HONDA CB 125F NEW TWISTER / HONDA CB 190</t>
  </si>
  <si>
    <t xml:space="preserve">MOT-051001           </t>
  </si>
  <si>
    <t xml:space="preserve">MANCHONES MAZA TRASERA HONDA CG150 </t>
  </si>
  <si>
    <t xml:space="preserve">MOT-MANGLH           </t>
  </si>
  <si>
    <t>MANCHONES MAZA TRASERA HONDA GLH 150</t>
  </si>
  <si>
    <t xml:space="preserve">MOT-MANNWA           </t>
  </si>
  <si>
    <t>MANCHONES MAZA TRASERA HONDA NEW WAVE</t>
  </si>
  <si>
    <t xml:space="preserve">NGM-CUSTOM           </t>
  </si>
  <si>
    <t>MANCHONES MAZA TRASERA MOTOMEL CUSTOM 150 JGO</t>
  </si>
  <si>
    <t xml:space="preserve">MOT-M094036          </t>
  </si>
  <si>
    <t>MANCHONES MAZA TRASERA MOTOMEL CUSTOM 200</t>
  </si>
  <si>
    <t xml:space="preserve">MOT-9982M            </t>
  </si>
  <si>
    <t xml:space="preserve">MANCHONES MAZA TRASERA SUZUKI AX100 </t>
  </si>
  <si>
    <t xml:space="preserve">MOT-FZ116            </t>
  </si>
  <si>
    <t xml:space="preserve">MANCHONES MAZA TRASERA YAMAHA FZ16 </t>
  </si>
  <si>
    <t xml:space="preserve">PEF-64250            </t>
  </si>
  <si>
    <t xml:space="preserve">MANCHONES MAZA TRASERA ZANELLA PATAGONIA EAGLE </t>
  </si>
  <si>
    <t>MANIJAS SUJETA ACOMPAÑANTE</t>
  </si>
  <si>
    <t xml:space="preserve">MOT-BI003            </t>
  </si>
  <si>
    <t>MANIJA SUJETA DE ACOMPAÑANTE GILERA SMASH (SET)</t>
  </si>
  <si>
    <t xml:space="preserve">MOT-CG15J012         </t>
  </si>
  <si>
    <t>MANIJA SUJETA DE ACOMPAÑANTE MOTOMEL CG150 (SET)</t>
  </si>
  <si>
    <t xml:space="preserve">MOT-CUSJ014          </t>
  </si>
  <si>
    <t>MANIJA SUJETA DE ACOMPAÑANTE MOTOMEL CUSTOM 150 (SET)</t>
  </si>
  <si>
    <t xml:space="preserve">MOT-CG15J112         </t>
  </si>
  <si>
    <t>MANIJAS ACOMPAÑANTE SET MOTOMEL CG 150/ZANELLA RX 150 M/V</t>
  </si>
  <si>
    <t xml:space="preserve">MANIJAS DE FRENO     </t>
  </si>
  <si>
    <t xml:space="preserve">MOT-BDNS             </t>
  </si>
  <si>
    <t>MANIJA DE FRENO A DISCO BAJAJ NS 200 - 180 - 135 - KTM</t>
  </si>
  <si>
    <t xml:space="preserve">MOT-BDBJ135          </t>
  </si>
  <si>
    <t>MANIJA DE FRENO BAJAJ ROUSER 135</t>
  </si>
  <si>
    <t xml:space="preserve">MOT-9693A            </t>
  </si>
  <si>
    <t>MANIJA DE FRENO GILERA FUTURA - SMASH - BIT A ZAPATA</t>
  </si>
  <si>
    <t xml:space="preserve">MOT-9733A            </t>
  </si>
  <si>
    <t>MANIJA DE FRENO GILERA SMASH A ZAPATA</t>
  </si>
  <si>
    <t xml:space="preserve">MOT-MANTRSUP         </t>
  </si>
  <si>
    <t>MANIJA DE FRENO GILERA SUPER 125 TRASERO</t>
  </si>
  <si>
    <t xml:space="preserve">MOT-CLBIZ            </t>
  </si>
  <si>
    <t xml:space="preserve">MOT-BDCB1            </t>
  </si>
  <si>
    <t>MANIJA DE FRENO HONDA CB1 125CC</t>
  </si>
  <si>
    <t xml:space="preserve">MOT-BDCBX            </t>
  </si>
  <si>
    <t>MANIJA DE FRENO HONDA CBX250 TWISTER / GLH 150 GAUCHA / CB190 / STORM / CB1 125</t>
  </si>
  <si>
    <t>350 u.</t>
  </si>
  <si>
    <t xml:space="preserve">MOT-NAV30            </t>
  </si>
  <si>
    <t>MANIJA DE FRENO HONDA NAVI 110S DERECHA</t>
  </si>
  <si>
    <t xml:space="preserve">MOT-NAV29            </t>
  </si>
  <si>
    <t>MANIJA DE FRENO HONDA NAVI 110S IZQUIERDA</t>
  </si>
  <si>
    <t xml:space="preserve">MOT-BLNW             </t>
  </si>
  <si>
    <t>MANIJA DE FRENO HONDA NEW WAVE 110S PULIDA A ZAPATA</t>
  </si>
  <si>
    <t xml:space="preserve">MOT-9782A            </t>
  </si>
  <si>
    <t xml:space="preserve">MANIJA DE FRENO HONDA TITAN 2000 A DISCO   </t>
  </si>
  <si>
    <t xml:space="preserve">MOT-BDTOR            </t>
  </si>
  <si>
    <t>MANIJA DE FRENO HONDA XR250 TORNADO / FALCON</t>
  </si>
  <si>
    <t xml:space="preserve">MOT-BDHD             </t>
  </si>
  <si>
    <t>MANIJA DE FRENO MONDIAL HD254</t>
  </si>
  <si>
    <t xml:space="preserve">MOT-BDVX             </t>
  </si>
  <si>
    <t>MANIJA DE FRENO MOTOMEL VX150 DELANTERA</t>
  </si>
  <si>
    <t xml:space="preserve">MOT-9972A            </t>
  </si>
  <si>
    <t>MANIJA DE FRENO SUZUKI AX100 PULIDA</t>
  </si>
  <si>
    <t xml:space="preserve">MOT-9815A            </t>
  </si>
  <si>
    <t xml:space="preserve">MANIJA DE FRENO YAMAHA CRYPTON- SIGMA   </t>
  </si>
  <si>
    <t xml:space="preserve">MOT-NCRY2912         </t>
  </si>
  <si>
    <t>MANIJA DE FRENO YAMAHA NEW CRYPTON</t>
  </si>
  <si>
    <t xml:space="preserve">MOT-SB101            </t>
  </si>
  <si>
    <t>MANIJA DE FRENO YAMAHA NEW CRYPTON T110</t>
  </si>
  <si>
    <t xml:space="preserve">MOT-BDXTZ            </t>
  </si>
  <si>
    <t>MANIJA DE FRENO YAMAHA XTZ 125/XTZ250/YBR250/YS250  A DISCO</t>
  </si>
  <si>
    <t xml:space="preserve">MOT-MANIPAT          </t>
  </si>
  <si>
    <t>MANIJA DE FRENO ZANELLA PATAGONIA 150 REGULABLE</t>
  </si>
  <si>
    <t xml:space="preserve">ZAP-47511            </t>
  </si>
  <si>
    <t>MANIJA DE FRENO ZANELLA SAPUCAI 125</t>
  </si>
  <si>
    <t xml:space="preserve">MANIJAS DE EMBRAGUE  </t>
  </si>
  <si>
    <t xml:space="preserve">MOT-CLBJ135          </t>
  </si>
  <si>
    <t>MANIJA DE EMBRAGUE BAJAJ ROUSER 135 / 180 / 200 / 220</t>
  </si>
  <si>
    <t xml:space="preserve">BEN-100021           </t>
  </si>
  <si>
    <t>MANIJA DE EMBRAGUE BENELLI TNT300-TNT302-BN600</t>
  </si>
  <si>
    <t xml:space="preserve">MOT-BS125            </t>
  </si>
  <si>
    <t>MANIJA DE EMBRAGUE HONDA  CB125F NEW TWISTER/HONDA CB1 125</t>
  </si>
  <si>
    <t xml:space="preserve">MOT-CLCB1            </t>
  </si>
  <si>
    <t>MANIJA DE EMBRAGUE HONDA CB1 125</t>
  </si>
  <si>
    <t xml:space="preserve">MOT-CHH250           </t>
  </si>
  <si>
    <t>MANIJA DE EMBRAGUE HONDA CBX250 / TWISTER</t>
  </si>
  <si>
    <t xml:space="preserve">MOT-BLINV            </t>
  </si>
  <si>
    <t>MANIJA DE EMBRAGUE HONDA INVICTA 150</t>
  </si>
  <si>
    <t xml:space="preserve">MOT-SB205            </t>
  </si>
  <si>
    <t>MANIJA DE EMBRAGUE HONDA NEW TITAN 150/CB 250 NEW TWISTER</t>
  </si>
  <si>
    <t xml:space="preserve">MOT-SB159B           </t>
  </si>
  <si>
    <t>MANIJA DE EMBRAGUE HONDA STORM 125 / HONDA GLH 150 GAUCHA</t>
  </si>
  <si>
    <t xml:space="preserve">MOT-CLTIT            </t>
  </si>
  <si>
    <t>MANIJA DE EMBRAGUE HONDA TITAN 150</t>
  </si>
  <si>
    <t xml:space="preserve">XR1-53178            </t>
  </si>
  <si>
    <t>MANIJA DE EMBRAGUE HONDA XR 125L</t>
  </si>
  <si>
    <t xml:space="preserve">MOT-BSXR             </t>
  </si>
  <si>
    <t>MANIJA DE EMBRAGUE HONDA XR 125L/XR150L</t>
  </si>
  <si>
    <t xml:space="preserve">MOT-CLTOR            </t>
  </si>
  <si>
    <t>MANIJA DE EMBRAGUE HONDA XR250 TORNADO / FALCON / XR125L/150</t>
  </si>
  <si>
    <t xml:space="preserve">MOT-19982B           </t>
  </si>
  <si>
    <t>MANIJA DE EMBRAGUE MOTOMEL CUSTOM PULIDA</t>
  </si>
  <si>
    <t xml:space="preserve">MOT-SAM2082          </t>
  </si>
  <si>
    <t>MANIJA DE EMBRAGUE MOTOMEL DAKAR 200</t>
  </si>
  <si>
    <t xml:space="preserve">MOT-CLSK             </t>
  </si>
  <si>
    <t xml:space="preserve">MANIJA DE EMBRAGUE MOTOMEL SKUA 150 </t>
  </si>
  <si>
    <t xml:space="preserve">MOT-AX110008B        </t>
  </si>
  <si>
    <t>MANIJA DE EMBRAGUE SUZUKI AX100 NEGRA</t>
  </si>
  <si>
    <t xml:space="preserve">MOT-CLFZ16B          </t>
  </si>
  <si>
    <t>MANIJA DE EMBRAGUE YAMAHA FZ16</t>
  </si>
  <si>
    <t xml:space="preserve">MOT-CLXTZBK          </t>
  </si>
  <si>
    <t>MANIJA DE EMBRAGUE YAMAHA XTZ 125 / 250 NEGRA</t>
  </si>
  <si>
    <t xml:space="preserve">MOT-CLXTZ            </t>
  </si>
  <si>
    <t xml:space="preserve">MANIJA DE EMBRAGUE YAMAHA XTZ 125 / 250 PULIDA </t>
  </si>
  <si>
    <t xml:space="preserve">MOT-YBR10030B        </t>
  </si>
  <si>
    <t>MANIJA DE EMBRAGUE YAMAHA YBR125</t>
  </si>
  <si>
    <t xml:space="preserve">PEF-47611            </t>
  </si>
  <si>
    <t>MANIJA DE EMBRAGUE ZANELLA PATAGONIA EAGLE</t>
  </si>
  <si>
    <t xml:space="preserve">MOT-CLHD             </t>
  </si>
  <si>
    <t>MANIJA DE EMBRAGUE ZANELLA PATAGONIA PULIDA</t>
  </si>
  <si>
    <t xml:space="preserve">MOT-SAM175           </t>
  </si>
  <si>
    <t>MANIJA DE EMBRAGUE ZANELLA RX150</t>
  </si>
  <si>
    <t xml:space="preserve">MOT-SB153B           </t>
  </si>
  <si>
    <t>MANIJA DE EMBRAGUE ZANELLA ZTT200</t>
  </si>
  <si>
    <t>JUEGO DE MANIJAS DE FRENO Y EMBRAGUE</t>
  </si>
  <si>
    <t xml:space="preserve">MOT-CG150010         </t>
  </si>
  <si>
    <t>MANIJAS FRENO Y EMBRAGUE HONDA CG150 (SET) A DISCO</t>
  </si>
  <si>
    <t xml:space="preserve">MOT-SB58             </t>
  </si>
  <si>
    <t>MANIJAS FRENO Y EMBRAGUE HONDA STORM FRENO A DISCO</t>
  </si>
  <si>
    <t xml:space="preserve">MOT-SB59             </t>
  </si>
  <si>
    <t>MANIJAS FRENO Y EMBRAGUE HONDA STORM A ZAPATA</t>
  </si>
  <si>
    <t xml:space="preserve">MOT-SB200            </t>
  </si>
  <si>
    <t>MANIJAS FRENO Y EMBRAGUE HONDA XR 125L - 150L A DISCO</t>
  </si>
  <si>
    <t xml:space="preserve">MOT-9882A            </t>
  </si>
  <si>
    <t>MANIJAS FRENO Y EMBRAGUE HONDA TODAY-NIGHT HAWK NEGRAS A ZAPATA</t>
  </si>
  <si>
    <t xml:space="preserve">MOT-9982ACR          </t>
  </si>
  <si>
    <t>MANIJAS FRENO Y EMBRAGUE MOTOMEL CUSTOM 150 A DISCO CROMADA</t>
  </si>
  <si>
    <t xml:space="preserve">MOT-AX100008         </t>
  </si>
  <si>
    <t>MANIJAS FRENO Y EMBRAGUE SUZUKI AX100 NEGRAS</t>
  </si>
  <si>
    <t xml:space="preserve">MOT-MANIFZ16         </t>
  </si>
  <si>
    <t>MANIJAS FRENO Y EMBRAGUE YAMAHA FZ16</t>
  </si>
  <si>
    <t xml:space="preserve">MOT-SAM141           </t>
  </si>
  <si>
    <t>MANIJA DE FRENO Y EMBRAGUE YAMAHA YBR125 CON SOPORTE (SET)</t>
  </si>
  <si>
    <t xml:space="preserve">MOT-YBR0030          </t>
  </si>
  <si>
    <t>MANIJAS FRENO Y EMBRAGUE YAMAHA YBR125 FRENO A ZAPATA</t>
  </si>
  <si>
    <t xml:space="preserve">MOT-SAM069           </t>
  </si>
  <si>
    <t>MANIJAS FRENO Y EMBRAGUE ZANELLA RX150 (SET) A ZAPATA</t>
  </si>
  <si>
    <t xml:space="preserve">MOT-SAM269           </t>
  </si>
  <si>
    <t>MANIJAS FRENO Y EMBRAGUE ZANELLA RX150 (SET) A DISCO</t>
  </si>
  <si>
    <t xml:space="preserve">MOT-SB100            </t>
  </si>
  <si>
    <t xml:space="preserve">MANIJAS FRENO Y EMBRAGUE ZANELLA TT 200 MOTARD PULIDA </t>
  </si>
  <si>
    <t xml:space="preserve">MOT-SB53             </t>
  </si>
  <si>
    <t>MANIJAS FRENO Y EMBRAGUE ZANELLA ZTT200 ( NEGRA )</t>
  </si>
  <si>
    <t>PROTECTORES DE MANIJAS</t>
  </si>
  <si>
    <t xml:space="preserve">MOT-HLBK             </t>
  </si>
  <si>
    <t>PROTECTOR DE MANIJAS SET NEGRO C/PUNTERAS UNIV. PLASTICO</t>
  </si>
  <si>
    <t>MANIJAS TUNNING ALUMINIO MECANIZADAS (CNC)</t>
  </si>
  <si>
    <t xml:space="preserve">MOT-MBJ135AN         </t>
  </si>
  <si>
    <t>SET MANIJAS FRENO Y EMBRAGUE TUNNING (ALUMINIO MECANIZADO CON CNC) AZUL-NEGRA CON AJUSTE Y PLEGABLES BAJAJ 135LS</t>
  </si>
  <si>
    <t xml:space="preserve">MOT-MBJABK1          </t>
  </si>
  <si>
    <t>SET MANIJAS FRENO Y EMBRAGUE TUNNING (ALUMINIO MECANIZADO CON CNC) NEGRAS CON AJUSTE Y PLEGABLES BAJAJ 135LS</t>
  </si>
  <si>
    <t>MANIJAS DE EMBRAGUE CON SOPORTE</t>
  </si>
  <si>
    <t xml:space="preserve">BEN-HC302W           </t>
  </si>
  <si>
    <t>MANIJA DE EMBRAGUE BENELLI TNT302-500-600 C/SOPORTE</t>
  </si>
  <si>
    <t xml:space="preserve">MOT-CLTOU            </t>
  </si>
  <si>
    <t>MANIJA DE EMBRAGUE CORVEN TOURING 250 CON SOPORTE</t>
  </si>
  <si>
    <t xml:space="preserve">MOT-SB203            </t>
  </si>
  <si>
    <t xml:space="preserve">MANIJA DE EMBRAGUE BAJAJ NS 200 INCLUYE CABLE Y FICHA CON SOPORTE </t>
  </si>
  <si>
    <t xml:space="preserve">MOT-SB204            </t>
  </si>
  <si>
    <t>MANIJA DE EMBRAGUE HONDA NEW TITAN 150/CB 250 NEW TWISTER CON SOPORTE</t>
  </si>
  <si>
    <t xml:space="preserve">MOT-SAM2063          </t>
  </si>
  <si>
    <t>MANIJA DE EMBRAGUE HONDA STORM 125 / CB190 / GLH 150 GAUCHA CON SOPORTE</t>
  </si>
  <si>
    <t xml:space="preserve">MOT-SB201            </t>
  </si>
  <si>
    <t xml:space="preserve">MANIJA DE EMBRAGUE HONDA XR 125L/XR150L - XR190  CON SOPORTE </t>
  </si>
  <si>
    <t xml:space="preserve">MOT-SB202            </t>
  </si>
  <si>
    <t>MANIJA DE EMBRAGUE HONDA CBX 125 NEW TWISTER / CB1 125 CON SOPORTE</t>
  </si>
  <si>
    <t xml:space="preserve">SK2-53177            </t>
  </si>
  <si>
    <t>MANIJA DE EMBRAGUE MOTOMEL SKUA 250 CON SOPORTE Y BULBO</t>
  </si>
  <si>
    <t xml:space="preserve">MOT-CLSKUA           </t>
  </si>
  <si>
    <t xml:space="preserve">MANIJA DE EMBRAGUE MOTOMEL SKUA 150 CON SOPORTE </t>
  </si>
  <si>
    <t xml:space="preserve">XMM-53177            </t>
  </si>
  <si>
    <t>MANIJA DE EMBRAGUE MOTOMEL XMM 250 CON SOPORTE Y BULBO</t>
  </si>
  <si>
    <t xml:space="preserve">MOT-MEXMM            </t>
  </si>
  <si>
    <t xml:space="preserve">MANIJA DE EMBRAGUE MOTOMEL XMM 250 CON SOPORTE </t>
  </si>
  <si>
    <t xml:space="preserve">MOT-SAM2070          </t>
  </si>
  <si>
    <t>MANIJA DE EMBRAGUE YAMAHA FZ16 CON SOPORTE</t>
  </si>
  <si>
    <t xml:space="preserve">MOT-FZ050            </t>
  </si>
  <si>
    <t>MANIJA DE EMBRAGUE YAMAHA FZ16 CON SOPORTE Y BULBO</t>
  </si>
  <si>
    <t xml:space="preserve">MOT-HCYBR            </t>
  </si>
  <si>
    <t>MANIJA DE EMBRAGUE YAMAHA YBR CHINO CON SOPORTE</t>
  </si>
  <si>
    <t xml:space="preserve">MOT-SAM2068          </t>
  </si>
  <si>
    <t xml:space="preserve">MANIJA DE EMBRAGUE ZANELLA RX150 CON SOPORTE </t>
  </si>
  <si>
    <t>MANIJAS DE FRENO CON SOPORTE</t>
  </si>
  <si>
    <t xml:space="preserve">MOT-BDAX             </t>
  </si>
  <si>
    <t>MANIJA DE FRENO HONDA DAX 110 PULIDA CON SOPORTE Y BULBO</t>
  </si>
  <si>
    <t xml:space="preserve">MOT-NAV112           </t>
  </si>
  <si>
    <t>MANIJA DE FRENO HONDA NAVI NVA 110 IZQUIERDA C/ SOPORTE Y BULBO DE FRENO</t>
  </si>
  <si>
    <t xml:space="preserve">MOT-NAV113           </t>
  </si>
  <si>
    <t>MANIJA DE FRENO HONDA NAVI NVA 110 DERECHO C/ SOPORTE Y BULBO DE FRENO</t>
  </si>
  <si>
    <t xml:space="preserve">MOT-PI012            </t>
  </si>
  <si>
    <t>MANIJA DE FRENO HONDA WAVE/SMASH A ZAPATA C/SOPORTE Y BULBO</t>
  </si>
  <si>
    <t>MANIJA DE FRENO HONDA WAVE 110S A ZAPATA NEGRA CON SOPORTE</t>
  </si>
  <si>
    <t xml:space="preserve">MOT-HBSTORM          </t>
  </si>
  <si>
    <t>MANIJA DE FRENO HONDA STORM A ZAPATA CON SOPORTE</t>
  </si>
  <si>
    <t xml:space="preserve">MOT-HBRX150          </t>
  </si>
  <si>
    <t xml:space="preserve">MANIJA DE FRENO ZANELLA RX150 A ZAPATA CON SOPORTE </t>
  </si>
  <si>
    <t>MANIJAS DE FRENO Y EMBRAGUE CON SOPORTE</t>
  </si>
  <si>
    <t xml:space="preserve">MOT-CUSJ032          </t>
  </si>
  <si>
    <t>MANIJA DE FRENO Y EMBRAGUE MOTOMEL CUSTOM 150 A DISCO C/SOP.(SET)</t>
  </si>
  <si>
    <t xml:space="preserve">MANIJAS - SOPORTE    </t>
  </si>
  <si>
    <t xml:space="preserve">MOT-SOPSKUA          </t>
  </si>
  <si>
    <t>SOPORTE MANIJA DE EMBRAGUE MOT.SKUA 150/200/250 CG150 S2/ GLH 150 GAUCHA</t>
  </si>
  <si>
    <t xml:space="preserve">MOT-SOPB200          </t>
  </si>
  <si>
    <t>SOPORTE MANIJA DE EMBRAGUE BAJAJ 200NS</t>
  </si>
  <si>
    <t xml:space="preserve">MOT-HCFZ             </t>
  </si>
  <si>
    <t>SOPORTE MANIJA DE EMBRAGUE YAMAHA FZ 16</t>
  </si>
  <si>
    <t xml:space="preserve">MOT-HCXTZ            </t>
  </si>
  <si>
    <t>SOPORTE MANIJA DE EMBRAGUE YAMAHA XTZ 125-XTZ 250</t>
  </si>
  <si>
    <t xml:space="preserve">MOT-PI012A           </t>
  </si>
  <si>
    <t>SOPORTE MANIJA DE FRENO HONDA WAVE A ZAPATA</t>
  </si>
  <si>
    <t xml:space="preserve">MOT-YBR0031          </t>
  </si>
  <si>
    <t>SOPORTE MANIJA DE FRENO Y EMBRAGUE YAMAHA YBR125 (SET)</t>
  </si>
  <si>
    <t xml:space="preserve">NMT-PLATA            </t>
  </si>
  <si>
    <t>MANIJA DE FRENO 110 TUNING PLATA</t>
  </si>
  <si>
    <t xml:space="preserve">MANILLARES - SETS    </t>
  </si>
  <si>
    <t xml:space="preserve">MOT-MANG100          </t>
  </si>
  <si>
    <t>COMANDO MANILLAR GUERRERO 100 (SET)</t>
  </si>
  <si>
    <t xml:space="preserve">MOT-TIT007           </t>
  </si>
  <si>
    <t>COMANDO MANILLAR HONDA TITAN 150 (SET)</t>
  </si>
  <si>
    <t xml:space="preserve">MOT-MANISKUA         </t>
  </si>
  <si>
    <t>COMANDO MANILLAR MOTOMEL SKUA (SET)</t>
  </si>
  <si>
    <t xml:space="preserve">MOT-GN017            </t>
  </si>
  <si>
    <t>COMANDO MANILLAR SUZUKI GN 125 (SET)</t>
  </si>
  <si>
    <t xml:space="preserve">MOT-COMFZ16          </t>
  </si>
  <si>
    <t>COMANDO MANILLAR YAMAHA FZ16 (SET)</t>
  </si>
  <si>
    <t xml:space="preserve">MOT-MANIFZLEDB       </t>
  </si>
  <si>
    <t>COMANDO MANILLAR YAMAHA FZ16 CON LED AZUL (SET)</t>
  </si>
  <si>
    <t xml:space="preserve">MOT-MANIFZLEDW       </t>
  </si>
  <si>
    <t>COMANDO MANILLAR YAMAHA FZ16 CON LED BLANCO (SET)</t>
  </si>
  <si>
    <t xml:space="preserve">MOT-SAM2076          </t>
  </si>
  <si>
    <t>COMANDO MANILLAR YAMAHA NEW CRYPTON T110 (SET)</t>
  </si>
  <si>
    <t xml:space="preserve">MOT-MANYBRDE         </t>
  </si>
  <si>
    <t>COMANDO MANILLAR YAMAHA YBR (SET)</t>
  </si>
  <si>
    <t xml:space="preserve">MOT-MANIRXLEDB       </t>
  </si>
  <si>
    <t>COMANDO MANILLAR Z.RX150 / RD150 / BK150 / VC150 CON LED AZUL (SET)</t>
  </si>
  <si>
    <t xml:space="preserve">MOT-MANIZTT          </t>
  </si>
  <si>
    <t>COMANDO MANILLAR ZANELLA TT 200 MODELO NUEVO (SET)</t>
  </si>
  <si>
    <t>MANILLARES - POR LADO</t>
  </si>
  <si>
    <t xml:space="preserve">MOT-MAIBJ            </t>
  </si>
  <si>
    <t>COMANDO MANILLAR BAJAJ 135LS (SIN LED INTERIOR) IZQUIERDO</t>
  </si>
  <si>
    <t xml:space="preserve">MOT-MANIDAXL         </t>
  </si>
  <si>
    <t>COMANDO MANILLAR CORVEN DX 70 / GUERRERO DAY / MONDIAL MAX / GILERA VC70 IZQ</t>
  </si>
  <si>
    <t xml:space="preserve">MOT-MANIDAXD         </t>
  </si>
  <si>
    <t>COMANDO MANILLAR CORVEN DX 70 / GUERRERO DAY / MONDIAL MAX / GILERA VC70 DER.</t>
  </si>
  <si>
    <t xml:space="preserve">MOT-MANCR57          </t>
  </si>
  <si>
    <t>COMANDO MANILLAR HONDA CG-125 IZQUIERDO</t>
  </si>
  <si>
    <t xml:space="preserve">MOT-MANIZ            </t>
  </si>
  <si>
    <t>COMANDO MANILLAR HONDA WAVE COMPLETO IZQUIERDO</t>
  </si>
  <si>
    <t xml:space="preserve">MOT-MANCR117         </t>
  </si>
  <si>
    <t>COMANDO MANILLAR HONDA TITAN 2000 IZQUIERDO</t>
  </si>
  <si>
    <t xml:space="preserve">SK2-35160            </t>
  </si>
  <si>
    <t>COMANDO MANILLAR MOTOMEL SKUA 250 BALIZAS</t>
  </si>
  <si>
    <t xml:space="preserve">MOT-649RX            </t>
  </si>
  <si>
    <t>COMANDO MANILLAR ZANELLA RX150 - MONDIAL RD DERECHO</t>
  </si>
  <si>
    <t xml:space="preserve">MOT-650RX            </t>
  </si>
  <si>
    <t>COMANDO MANILLAR ZANELLA RX150 - MONDIAL RD IZQUIERDO</t>
  </si>
  <si>
    <t xml:space="preserve">ZAP-35100            </t>
  </si>
  <si>
    <t xml:space="preserve">COMANDO MANILLAR ZANELLA SAPUCAI DERECHO </t>
  </si>
  <si>
    <t xml:space="preserve">ZAP-35200            </t>
  </si>
  <si>
    <t xml:space="preserve">COMANDO MANILLAR ZANELLA SAPUCAI IZQUIERDO </t>
  </si>
  <si>
    <t xml:space="preserve">MOT-MANCR60          </t>
  </si>
  <si>
    <t>COMANDO MANILLAR ZANELLA SEXY DERECHO</t>
  </si>
  <si>
    <t xml:space="preserve">MOT-MANCR08          </t>
  </si>
  <si>
    <t>COMANDO MANILLAR ZANELLA SEXY IZQUIERDO</t>
  </si>
  <si>
    <t xml:space="preserve">ZTF-35300            </t>
  </si>
  <si>
    <t>COMANDO MANILLAR ZANELLA ZTT 200 SET</t>
  </si>
  <si>
    <t xml:space="preserve">MOT-SK655            </t>
  </si>
  <si>
    <t>DADO ACELERADOR MOTOMEL SKUA 150-200-TT 200-OTRAS</t>
  </si>
  <si>
    <t xml:space="preserve">SUP-PUN              </t>
  </si>
  <si>
    <t>PUÑO DE ACELERADOR COMPLETO SUPER 125 /STYLER 125 /VX150</t>
  </si>
  <si>
    <t xml:space="preserve">MOT-SAM3137          </t>
  </si>
  <si>
    <t>TUBO DE ACELERADOR HONDA TITAN-TITAN 150</t>
  </si>
  <si>
    <t xml:space="preserve">MOT-SAM3138          </t>
  </si>
  <si>
    <t>TUBO DE ACELERADOR YAMAHA YBR DOBLE</t>
  </si>
  <si>
    <t xml:space="preserve">MANUBRIOS            </t>
  </si>
  <si>
    <t xml:space="preserve">MOT-ZV126            </t>
  </si>
  <si>
    <t>MANUBRIO GILERA SMASH 110 C/SOPORTE</t>
  </si>
  <si>
    <t xml:space="preserve">MOT-9506V            </t>
  </si>
  <si>
    <t>MANUBRIO GILERA SMASH INCLUYE CRISTO SUPERIOR</t>
  </si>
  <si>
    <t xml:space="preserve">MOT-038011           </t>
  </si>
  <si>
    <t>MANUBRIO HONDA BIZ</t>
  </si>
  <si>
    <t xml:space="preserve">MOT-SAM3148          </t>
  </si>
  <si>
    <t>MANUBRIO HONDA TITAN 150 CROMADO</t>
  </si>
  <si>
    <t xml:space="preserve">MOT-CAJ014           </t>
  </si>
  <si>
    <t>MANUBRIO MOTOMEL FUSION / FUTURA</t>
  </si>
  <si>
    <t xml:space="preserve">MOT-AX057            </t>
  </si>
  <si>
    <t>MANUBRIO SUZUKI AX100 CROMADO</t>
  </si>
  <si>
    <t xml:space="preserve">Z1F-47110            </t>
  </si>
  <si>
    <t>MANUBRIO ZANELLA ZB110 CON CRISTO</t>
  </si>
  <si>
    <t xml:space="preserve">MOT-C425             </t>
  </si>
  <si>
    <t>PROTECTOR MANUBRIO ENDURO - MOTARD - UNIVERSAL</t>
  </si>
  <si>
    <t xml:space="preserve">ZAP-33936            </t>
  </si>
  <si>
    <t>SEGURO DE BRIDA DE MANUBRIO ZANELLA SAPUCAI 125</t>
  </si>
  <si>
    <t xml:space="preserve">ZTF-47120            </t>
  </si>
  <si>
    <t>SOPORTE BRIDAS DE MANUBRIO SUPERIOR E INFERIOR ZTT200</t>
  </si>
  <si>
    <t xml:space="preserve">MOT-MANUSWA          </t>
  </si>
  <si>
    <t>SOPORTE DE MANUBRIO HONDA WAVE</t>
  </si>
  <si>
    <t xml:space="preserve">MOT-MAJ025           </t>
  </si>
  <si>
    <t>SOPORTE DE MANUBRIO  MAX / DAX /DAY (SET)</t>
  </si>
  <si>
    <t xml:space="preserve">MOT-9206V            </t>
  </si>
  <si>
    <t>SOPORTE DE MANUBRIO GILERA SMASH</t>
  </si>
  <si>
    <t xml:space="preserve">MOT-8993V            </t>
  </si>
  <si>
    <t>TORNILLOS Y BUJES MANUBRIO GILERA SMASH (SET)</t>
  </si>
  <si>
    <t xml:space="preserve">NMA-CUSTOM           </t>
  </si>
  <si>
    <t>MANUBRIO MOTOMEL CUSTOM CROMADO</t>
  </si>
  <si>
    <t>MAZAS DE RUEDA DELANTERAS</t>
  </si>
  <si>
    <t xml:space="preserve">MOT-9442V            </t>
  </si>
  <si>
    <t>MAZA GILERA SMASH A ZAPATA DELANTERA 130 mm</t>
  </si>
  <si>
    <t xml:space="preserve">MOT-HUB1081          </t>
  </si>
  <si>
    <t>MAZA HONDA CG DELANTERA</t>
  </si>
  <si>
    <t xml:space="preserve">D7F-54211            </t>
  </si>
  <si>
    <t>MAZA HONDA DAX 70 / 110 / MAX / DAY C/RUL. Y RETEN DELANTERA</t>
  </si>
  <si>
    <t xml:space="preserve">MOT-M050009          </t>
  </si>
  <si>
    <t>MAZA HONDA TITAN 150 DELANTERA A ZAPATA</t>
  </si>
  <si>
    <t xml:space="preserve">MOT-HUB1101          </t>
  </si>
  <si>
    <t>MAZA HONDA TITAN 150 DELANTERA A DISCO</t>
  </si>
  <si>
    <t xml:space="preserve">MOT-HUB1079          </t>
  </si>
  <si>
    <t>MAZA HONDA TITAN 99 DELANTERA</t>
  </si>
  <si>
    <t xml:space="preserve">MOT-HUB1085          </t>
  </si>
  <si>
    <t>MAZA HONDA WAVE 110 - GILERA SMASH DELANTERA A DISCO</t>
  </si>
  <si>
    <t xml:space="preserve">MOT-PI031            </t>
  </si>
  <si>
    <t>MAZA HONDA WAVE DELANTERA A ZAPATA</t>
  </si>
  <si>
    <t xml:space="preserve">MOT-CUSJ040          </t>
  </si>
  <si>
    <t>MAZA MOTOMEL CUSTOM 150 DELANTERA</t>
  </si>
  <si>
    <t xml:space="preserve">MOT-SK045            </t>
  </si>
  <si>
    <t>MAZA MOTOMEL SKUA CON RULEMANES Y RETEN DELANTERA</t>
  </si>
  <si>
    <t xml:space="preserve">MOT-HUB1105          </t>
  </si>
  <si>
    <t xml:space="preserve">MAZA SUZUKI AX100 DELANTERA </t>
  </si>
  <si>
    <t xml:space="preserve">MOT-MAZYBRD          </t>
  </si>
  <si>
    <t>MAZA YAMAHA YBR125 BRASIL A DISCO 4 AGUJEROS DELANTERA</t>
  </si>
  <si>
    <t xml:space="preserve">MOT-HUB1103          </t>
  </si>
  <si>
    <t xml:space="preserve">MAZA YAMAHA YBR125 DELANTERA A DISCO </t>
  </si>
  <si>
    <t xml:space="preserve">MOT-MAZYBRN          </t>
  </si>
  <si>
    <t>MAZA YAMAHA YBR125 DELANTERA A DISCO NEGRA</t>
  </si>
  <si>
    <t xml:space="preserve">MOT-HUB1104          </t>
  </si>
  <si>
    <t>MAZA YAMAHA YBR125 DELANTERA A ZAPATA</t>
  </si>
  <si>
    <t xml:space="preserve">RXE-54100            </t>
  </si>
  <si>
    <t xml:space="preserve">MAZA ZANELLA RX150 DELANTERA A DISCO </t>
  </si>
  <si>
    <t xml:space="preserve">ZAP-54210            </t>
  </si>
  <si>
    <t>MAZA ZANELLA SAPUCAI 125 DELANTERA A DISCO</t>
  </si>
  <si>
    <t xml:space="preserve">ZAP-54220            </t>
  </si>
  <si>
    <t>MAZA ZANELLA SAPUCAI 125 DELANTERA A ZAPATA</t>
  </si>
  <si>
    <t xml:space="preserve">Z1F-54211            </t>
  </si>
  <si>
    <t>MAZA ZANELLA ZB110 / SMASH 110 ( CHICA ) DELANTERA A ZAPATA 110 mm</t>
  </si>
  <si>
    <t xml:space="preserve">ZTF-54100            </t>
  </si>
  <si>
    <t>MAZA ZANELLA ZTT200 CON RULEMAN Y RETENES DELANTERA</t>
  </si>
  <si>
    <t>MAZAS DE RUEDA TRASERAS</t>
  </si>
  <si>
    <t xml:space="preserve">MOT-HUB1074          </t>
  </si>
  <si>
    <t>MAZA GILERA SMASH TRASERA</t>
  </si>
  <si>
    <t xml:space="preserve">MOT-HUB1082          </t>
  </si>
  <si>
    <t>MAZA HONDA / TH TRASERA</t>
  </si>
  <si>
    <t xml:space="preserve">MOT-HUB1076          </t>
  </si>
  <si>
    <t>MAZA HONDA BIZ C100 TRASERA</t>
  </si>
  <si>
    <t xml:space="preserve">D7F-64211            </t>
  </si>
  <si>
    <t>MAZA HONDA DAX 70 TRASERA</t>
  </si>
  <si>
    <t xml:space="preserve">MOT-M050008          </t>
  </si>
  <si>
    <t>MAZA HONDA TITAN 150 TRASERA</t>
  </si>
  <si>
    <t xml:space="preserve">MOT-PI033            </t>
  </si>
  <si>
    <t>MAZA HONDA WAVE TRASERA</t>
  </si>
  <si>
    <t xml:space="preserve">MOT-HUBXR            </t>
  </si>
  <si>
    <t>MAZA HONDA XR125L/XR150L/BROSS 125 TRASERA</t>
  </si>
  <si>
    <t xml:space="preserve">MOT-CG15J063         </t>
  </si>
  <si>
    <t xml:space="preserve">MOT-CUSJ048          </t>
  </si>
  <si>
    <t>MAZA MOTOMEL CUSTOM 150 TRASERA</t>
  </si>
  <si>
    <t xml:space="preserve">MOT-SK087            </t>
  </si>
  <si>
    <t>MAZA MOTOMEL SKUA CON MANCHONES, RULEMANES Y RETEN TRASERA</t>
  </si>
  <si>
    <t xml:space="preserve">MOT-HUB1073          </t>
  </si>
  <si>
    <t>MAZA SUZUKI AX100 TRASERA</t>
  </si>
  <si>
    <t xml:space="preserve">MOT-HUB1069          </t>
  </si>
  <si>
    <t>MAZA YAMAHA YBR 125 TRASERA ( GRANDE )</t>
  </si>
  <si>
    <t xml:space="preserve">RXE-64100            </t>
  </si>
  <si>
    <t>MAZA ZANELLA RX 150 RUEDA TRASERA</t>
  </si>
  <si>
    <t xml:space="preserve">MEDIO BLOCKS         </t>
  </si>
  <si>
    <t xml:space="preserve">D7E-11110            </t>
  </si>
  <si>
    <t>MEDIO BLOCK DERECHO HONDA DAX 70</t>
  </si>
  <si>
    <t xml:space="preserve">MOT-JSTE1217         </t>
  </si>
  <si>
    <t>MEDIO BLOCK DERECHO HONDA STORM</t>
  </si>
  <si>
    <t xml:space="preserve">RXE-11110            </t>
  </si>
  <si>
    <t>MEDIO BLOCK DERECHO ZANELLA RX150</t>
  </si>
  <si>
    <t xml:space="preserve">D7E-11210            </t>
  </si>
  <si>
    <t>MEDIO BLOCK IZQUIERDO HONDA DAX 70</t>
  </si>
  <si>
    <t xml:space="preserve">MOT-JSTE1203         </t>
  </si>
  <si>
    <t>MEDIO BLOCK IZQUIERDO HONDA STORM</t>
  </si>
  <si>
    <t xml:space="preserve">RXE-11210            </t>
  </si>
  <si>
    <t>MEDIO BLOCK IZQUIERDO ZANELLA RX150 - PATAGONIA - MONDIAL RD 150</t>
  </si>
  <si>
    <t xml:space="preserve">ZAP-11110            </t>
  </si>
  <si>
    <t>MEDIO BLOCK ZANELLA SAPUCAI 125 (JUEGO)</t>
  </si>
  <si>
    <t xml:space="preserve">MOT-C438             </t>
  </si>
  <si>
    <t>PROTECTOR DE MOTOR BETA MOTARD - OTRAS</t>
  </si>
  <si>
    <t xml:space="preserve">MULETAS              </t>
  </si>
  <si>
    <t xml:space="preserve">MOT-MUROUSER         </t>
  </si>
  <si>
    <t>MULETA BAJAJ ROUSER 135-180-200-220</t>
  </si>
  <si>
    <t xml:space="preserve">MOT-M067003          </t>
  </si>
  <si>
    <t>MULETA CG150 CON GOMA</t>
  </si>
  <si>
    <t xml:space="preserve">MOT-M067019          </t>
  </si>
  <si>
    <t>MULETA GILERA SMASH CROMADA</t>
  </si>
  <si>
    <t xml:space="preserve">MOT-M067004          </t>
  </si>
  <si>
    <t>MULETA HONDA BROSS 125/150/MOTOMEL SKUA</t>
  </si>
  <si>
    <t xml:space="preserve">MOT-NAV21            </t>
  </si>
  <si>
    <t>MULETA HONDA NAVI NVA 110 COMPLETA CON SOPORTE, BULONES Y RESORTE</t>
  </si>
  <si>
    <t xml:space="preserve">MOT-NAV22            </t>
  </si>
  <si>
    <t>MULETA HONDA NAVI NVA 110 CON RESORTE Y TORNILLO</t>
  </si>
  <si>
    <t xml:space="preserve">MOT-MUNWA            </t>
  </si>
  <si>
    <t>MULETA HONDA NEW WAVE</t>
  </si>
  <si>
    <t xml:space="preserve">MOT-SAM070           </t>
  </si>
  <si>
    <t xml:space="preserve">MULETA HONDA STORM </t>
  </si>
  <si>
    <t xml:space="preserve">MOT-SAM3123          </t>
  </si>
  <si>
    <t>MULETA HONDA TWISTER 250</t>
  </si>
  <si>
    <t xml:space="preserve">MOT-PI014            </t>
  </si>
  <si>
    <t>MULETA HONDA WAVE</t>
  </si>
  <si>
    <t xml:space="preserve">MOT-M067010          </t>
  </si>
  <si>
    <t>MULETA HONDA WAVE CROMADA</t>
  </si>
  <si>
    <t xml:space="preserve">MOT-SAM3125          </t>
  </si>
  <si>
    <t>MULETA HONDA XR 250 TORNADO CON RESORTE, TORNILLO Y TUERCA</t>
  </si>
  <si>
    <t xml:space="preserve">MOT-CAJ017           </t>
  </si>
  <si>
    <t>MULETA MOTOMEL FUSION FUTURA</t>
  </si>
  <si>
    <t xml:space="preserve">MOT-MULAX            </t>
  </si>
  <si>
    <t>MULETA SUZUKI AX100</t>
  </si>
  <si>
    <t xml:space="preserve">MOT-CRY24            </t>
  </si>
  <si>
    <t>MULETA YAMAHA CRYPTON CON BULON Y TUERCA</t>
  </si>
  <si>
    <t xml:space="preserve">MOT-FZ067            </t>
  </si>
  <si>
    <t>MULETA YAMAHA FZ16 CON RESORTE</t>
  </si>
  <si>
    <t xml:space="preserve">MOT-NCRY3015         </t>
  </si>
  <si>
    <t>MULETA YAMAHA NEW CRYPTON</t>
  </si>
  <si>
    <t xml:space="preserve">MOT-MUXTZ            </t>
  </si>
  <si>
    <t>MULETA YAMAHA XTZ 125</t>
  </si>
  <si>
    <t xml:space="preserve">MOT-YBR7311          </t>
  </si>
  <si>
    <t>MULETA YBR 125</t>
  </si>
  <si>
    <t xml:space="preserve">ZAP-42210            </t>
  </si>
  <si>
    <t>MULETA ZANELLA  SAPUCAI 125</t>
  </si>
  <si>
    <t xml:space="preserve">PEF-42200            </t>
  </si>
  <si>
    <t>MULETA ZANELLA PATAGONIA EAGLE / YL150 CROMADA</t>
  </si>
  <si>
    <t xml:space="preserve">RXF-42210            </t>
  </si>
  <si>
    <t>MULETA ZANELLA RX150 - MONDIAL RD</t>
  </si>
  <si>
    <t xml:space="preserve">Z1F-42210            </t>
  </si>
  <si>
    <t>MULETA ZANELLA ZB110 / GILERA SMASH CORTA / HONDA BIZ</t>
  </si>
  <si>
    <t xml:space="preserve">MOT-SIST             </t>
  </si>
  <si>
    <t xml:space="preserve">ZAP-35360            </t>
  </si>
  <si>
    <t>SENSOR DE MULETA ZANELLA SAPUCAI 125</t>
  </si>
  <si>
    <t xml:space="preserve">OJOS DE GATO         </t>
  </si>
  <si>
    <t xml:space="preserve">MOT-QC189            </t>
  </si>
  <si>
    <t>OJO DE GATO AMBAR REDONDO UNIVERSAL</t>
  </si>
  <si>
    <t xml:space="preserve">O´RINGS              </t>
  </si>
  <si>
    <t xml:space="preserve">MOT-ORCG150          </t>
  </si>
  <si>
    <t>O´RING TAPA DE VALVULAS TITAN 150</t>
  </si>
  <si>
    <t xml:space="preserve">MOT-OINW             </t>
  </si>
  <si>
    <t>O´RING TAPA DE VALVULAS HONDA NEW WAVE 110S</t>
  </si>
  <si>
    <t xml:space="preserve">MOT-ORNS125          </t>
  </si>
  <si>
    <t>O´RING TAPA DE VALVULAS BAJAJ NS 125</t>
  </si>
  <si>
    <t xml:space="preserve">MOT-OR135            </t>
  </si>
  <si>
    <t>O´RING TAPA DE VALVULAS BAJAJ 135LS</t>
  </si>
  <si>
    <t xml:space="preserve">MOT-ORNS160          </t>
  </si>
  <si>
    <t>O´RING TAPA DE VALVULAS BAJAJ NS 150-160</t>
  </si>
  <si>
    <t xml:space="preserve">MOT-ORNS200          </t>
  </si>
  <si>
    <t>O´RING TAPA DE VALVULAS BAJAJ NS 200</t>
  </si>
  <si>
    <t xml:space="preserve">MOT-ORING10          </t>
  </si>
  <si>
    <t>O´RING TAPA DE VALVULAS HONDA CB 125F NEW TWISTER</t>
  </si>
  <si>
    <t xml:space="preserve">MOT-NAV43            </t>
  </si>
  <si>
    <t>O´RING TAPA DE VALVULAS HONDA NAVI NVA 110</t>
  </si>
  <si>
    <t xml:space="preserve">MOT-ORCG125          </t>
  </si>
  <si>
    <t>O´RING TAPA DE VALVULAS TITAN125-OTRAS-VARILLERO</t>
  </si>
  <si>
    <t xml:space="preserve">MOT-ORXR250          </t>
  </si>
  <si>
    <t>O´RING TAPA DE VALVULAS TORNADO-TWISTER</t>
  </si>
  <si>
    <t xml:space="preserve">MOT-ORCBX            </t>
  </si>
  <si>
    <t>O´RING TAPA DE VALVULAS TWISTER-TORNADO</t>
  </si>
  <si>
    <t xml:space="preserve">MOT-ORING20          </t>
  </si>
  <si>
    <t>O RING TAPA DE VALVULAS BAJAJ NS 200</t>
  </si>
  <si>
    <t xml:space="preserve">MOT-ORING09          </t>
  </si>
  <si>
    <t>O´RINGS DE ENCENDIDO (SET) GILERA SMASH 110</t>
  </si>
  <si>
    <t xml:space="preserve">MOT-ORING07          </t>
  </si>
  <si>
    <t>O´RINGS DE ENCENDIDO (SET) GUERRERO TRIP 110</t>
  </si>
  <si>
    <t xml:space="preserve">MOT-ORING04          </t>
  </si>
  <si>
    <t>O´RINGS DE ENCENDIDO (SET) HONDA CG150</t>
  </si>
  <si>
    <t xml:space="preserve">MOT-ORING3           </t>
  </si>
  <si>
    <t>O´RINGS DE ENCENDIDO (SET) MOTOMEL CUSTOM 150</t>
  </si>
  <si>
    <t xml:space="preserve">MOT-ORIN2            </t>
  </si>
  <si>
    <t>O´RINGS DE ENCENDIDO ( SET)  MOTOMEL DAKAR 200</t>
  </si>
  <si>
    <t xml:space="preserve">D7E-QT002            </t>
  </si>
  <si>
    <t>O´RINGS DE MOTOR HONDA DAX 70 / 110 / MAX / DAY (SET 4 PIEZAS )</t>
  </si>
  <si>
    <t xml:space="preserve">MOT-ORING05          </t>
  </si>
  <si>
    <t>O´RINGS DE MOTOR HONDA STORM (SET)</t>
  </si>
  <si>
    <t xml:space="preserve">MOT-ORING06          </t>
  </si>
  <si>
    <t>O´RINGS DE MOTOR HONDA WAVE (SET)</t>
  </si>
  <si>
    <t xml:space="preserve">RXE-QT002            </t>
  </si>
  <si>
    <t>O´RINGS DE MOTOR Z.RX150 / PATAGONIA / MONDIAL RD / CG150 (SET)</t>
  </si>
  <si>
    <t xml:space="preserve">Z1E-QT002            </t>
  </si>
  <si>
    <t>O´RINGS DE MOTOR ZANELLA ZB110 (SET)</t>
  </si>
  <si>
    <t xml:space="preserve">ZAP-QT002            </t>
  </si>
  <si>
    <t>O´RINGS DE MOTOR ZANELLA SAPUCAI (SET)</t>
  </si>
  <si>
    <t xml:space="preserve">ZTE-QT002            </t>
  </si>
  <si>
    <t>O´RINGS DE MOTOR ZANELLA ZTT200 (SET)</t>
  </si>
  <si>
    <t xml:space="preserve">FAROLES DELANTEROS   </t>
  </si>
  <si>
    <t xml:space="preserve">MOT-FDBJ180          </t>
  </si>
  <si>
    <t>FL 4335</t>
  </si>
  <si>
    <t xml:space="preserve">FAROL DELANTERO BAJAJ 180 COMPLETO </t>
  </si>
  <si>
    <t xml:space="preserve">MOT-HL016            </t>
  </si>
  <si>
    <t>FAROL DELANTERO H. TITAN 2000 (ARO NEGRO) INCLUYE LAMP.POS</t>
  </si>
  <si>
    <t xml:space="preserve">MOT-HL516            </t>
  </si>
  <si>
    <t>FAROL DELANTERO HONDA TITAN 150</t>
  </si>
  <si>
    <t xml:space="preserve">MOT-SAM3135          </t>
  </si>
  <si>
    <t>FAROL DELANTERO HONDA TWISTER 250</t>
  </si>
  <si>
    <t xml:space="preserve">MOT-CG15J057         </t>
  </si>
  <si>
    <t>FAROL DELANTERO MOTOMEL CG150 / TITAN FARO CROMADO</t>
  </si>
  <si>
    <t xml:space="preserve">MOT-YBR0004          </t>
  </si>
  <si>
    <t>FAROL DELANTERO YAMAHA YBR125</t>
  </si>
  <si>
    <t xml:space="preserve">MOT-647RX            </t>
  </si>
  <si>
    <t>FAROL DELANTERO ZANELLA RX150 METALICO</t>
  </si>
  <si>
    <t xml:space="preserve">MOT-OPRX150N         </t>
  </si>
  <si>
    <t>FAROL DELANTERO ZANELLA RX150 MODELO NUEVO</t>
  </si>
  <si>
    <t xml:space="preserve">MOT-STYF0305         </t>
  </si>
  <si>
    <t>FAROL DELANTERO ZANELLA STYLER</t>
  </si>
  <si>
    <t xml:space="preserve">SOPORTES DE FAROL    </t>
  </si>
  <si>
    <t xml:space="preserve">MOT-CG15J062         </t>
  </si>
  <si>
    <t xml:space="preserve">SOPORTE FAROL DELANTERO MOTOMEL CG150 (SET) </t>
  </si>
  <si>
    <t xml:space="preserve">MOT-CUSJ038          </t>
  </si>
  <si>
    <t>SOPORTE FAROL DELANTERO MOTOMEL CUSTOM 150 ( JUEGO )</t>
  </si>
  <si>
    <t xml:space="preserve">MOT-MAJ017           </t>
  </si>
  <si>
    <t>SOPORTE FAROL DELANTERO MOTOMEL DAX 110 DAY 110, MAX 110</t>
  </si>
  <si>
    <t xml:space="preserve">MOT-SOPYBR           </t>
  </si>
  <si>
    <t>SOPORTE FAROL DELANTERO YAMAHA YBR ( BRASIL )</t>
  </si>
  <si>
    <t xml:space="preserve">MOT-SOPCBX           </t>
  </si>
  <si>
    <t>SOPORTE FAROL DELANTERO HONDA CBX 250 (OREJA)  (SET)</t>
  </si>
  <si>
    <t xml:space="preserve">MOT-SOPYBRCH         </t>
  </si>
  <si>
    <t>SOPORTE FAROL DELANTERO YAMAHA YBR ( CHINA )</t>
  </si>
  <si>
    <t xml:space="preserve">OPTICAS              </t>
  </si>
  <si>
    <t>BARRA LED PARA MANUBRIO CON SOPORTES 10 LEDS 3000 LUMINS</t>
  </si>
  <si>
    <t xml:space="preserve">MOT-135063           </t>
  </si>
  <si>
    <t>OPTICA BAJAJ 135</t>
  </si>
  <si>
    <t xml:space="preserve">XR1-33120            </t>
  </si>
  <si>
    <t>OPTICA DELANTERA HONDA XR 125L</t>
  </si>
  <si>
    <t xml:space="preserve">MOT-OPECRY           </t>
  </si>
  <si>
    <t>OPTICA DELANTERA YAMAHA CRYPTON T105</t>
  </si>
  <si>
    <t xml:space="preserve">MOT-ZV610            </t>
  </si>
  <si>
    <t>OPTICA GILERA SMASH GIROS CRISTAL COMPLETA</t>
  </si>
  <si>
    <t xml:space="preserve">MOT-JR018            </t>
  </si>
  <si>
    <t>OPTICA GILERA SMASH REVOLUTION / HOINDA BIZ 125</t>
  </si>
  <si>
    <t xml:space="preserve">SUP-HL               </t>
  </si>
  <si>
    <t>OPTICA GILERA SUPER 125</t>
  </si>
  <si>
    <t xml:space="preserve">MOT-HLGUE            </t>
  </si>
  <si>
    <t xml:space="preserve">OPTICA GUERRERO DOBLE HALOGENA COMPLETA </t>
  </si>
  <si>
    <t xml:space="preserve">MOT-OPGUEMAMV        </t>
  </si>
  <si>
    <t>OPTICA GUERRERO MAGIC MODELO VIEJO</t>
  </si>
  <si>
    <t xml:space="preserve">MOT-ZV611            </t>
  </si>
  <si>
    <t>OPTICA HONDA BIZ GIROS AMBAR COMPLETA</t>
  </si>
  <si>
    <t xml:space="preserve">MOT-BR150            </t>
  </si>
  <si>
    <t>OPTICA HONDA BROSS 150 INCLUYE CARCAZA</t>
  </si>
  <si>
    <t xml:space="preserve">MOT-HL039            </t>
  </si>
  <si>
    <t>OPTICA HONDA C 90 MODELO VIEJO</t>
  </si>
  <si>
    <t xml:space="preserve">MOT-OPDAX            </t>
  </si>
  <si>
    <t>OPTICA HONDA DAX-MAX-HOT</t>
  </si>
  <si>
    <t xml:space="preserve">MOT-OPGLH            </t>
  </si>
  <si>
    <t>OPTICA HONDA GLH 150 GAUCHA</t>
  </si>
  <si>
    <t xml:space="preserve">MOT-NAV11            </t>
  </si>
  <si>
    <t>OPTICA HONDA NAVI NVA 110</t>
  </si>
  <si>
    <t xml:space="preserve">MOT-HL150            </t>
  </si>
  <si>
    <t>OPTICA HONDA NEW TITAN 150</t>
  </si>
  <si>
    <t xml:space="preserve">MOT-HLNW110          </t>
  </si>
  <si>
    <t>OPTICA HONDA NEW WAVE 110S</t>
  </si>
  <si>
    <t xml:space="preserve">MOT-HLWAVEN          </t>
  </si>
  <si>
    <t>OPTICA HONDA WAVE MODEL NUEVO COMPLETA</t>
  </si>
  <si>
    <t xml:space="preserve">MOT-HLTOR            </t>
  </si>
  <si>
    <t>OPTICA HONDA XR 250 TORNADO</t>
  </si>
  <si>
    <t xml:space="preserve">TDL-33100            </t>
  </si>
  <si>
    <t>OPTICA MONDIAL TDL 150 COMPLETA</t>
  </si>
  <si>
    <t xml:space="preserve">MOT-C416             </t>
  </si>
  <si>
    <t>OPTICA MOTARD REPUESTO CUPULINA</t>
  </si>
  <si>
    <t xml:space="preserve">MOT-LP512            </t>
  </si>
  <si>
    <t>OPTICA MOTOMEL ECO 70-110-GILERA C110-GUERRERO 70 COMPLETA</t>
  </si>
  <si>
    <t xml:space="preserve">MOT-AI1000           </t>
  </si>
  <si>
    <t xml:space="preserve">OPTICA MOTOMEL SKUA / BROSS </t>
  </si>
  <si>
    <t xml:space="preserve">SKN-HL               </t>
  </si>
  <si>
    <t>OPTICA MOTOMEL SKUA MODELO NUEVO</t>
  </si>
  <si>
    <t xml:space="preserve">MOT-OPCRYN           </t>
  </si>
  <si>
    <t>OPTICA YAMAHA CRYPTON MODELO NUEVO</t>
  </si>
  <si>
    <t xml:space="preserve">MOT-HLDUE            </t>
  </si>
  <si>
    <t>OPTICA ZANELLA DUE 110 COMPLETA CON GIROS</t>
  </si>
  <si>
    <t xml:space="preserve">Z1F-33100            </t>
  </si>
  <si>
    <t>OPTICA ZANELLA ZB 110  GILERA FUTURA-CORVEN MIRAGE 110 GIROS CRISTAL</t>
  </si>
  <si>
    <t xml:space="preserve">ZTF-33100            </t>
  </si>
  <si>
    <t>OPTICA ZANELLA ZTT200 COMPLETA</t>
  </si>
  <si>
    <t>FAROS AUXILIARES LED (CREELED)</t>
  </si>
  <si>
    <t xml:space="preserve">MOT-CREU7SM          </t>
  </si>
  <si>
    <t>SET DE FAROS OJO DE ANGEL AUXILIAR, 3000 LUMENS C/U CON TECLA Y  CABLEADO  (INCLUYE SOPORTES) 91x70x62</t>
  </si>
  <si>
    <t xml:space="preserve">MOT-FICRE            </t>
  </si>
  <si>
    <t>TECLA ENCENDIDO FAROL AUXILIAR CREE LED UNIVERSAL</t>
  </si>
  <si>
    <t xml:space="preserve">FAROLES AUXILIARES   </t>
  </si>
  <si>
    <t xml:space="preserve">MOT-FDCUS010         </t>
  </si>
  <si>
    <t>FAROL AUXILIAR CUSTOM AMBAR C/VISERA (SET)</t>
  </si>
  <si>
    <t xml:space="preserve">PEF-33210            </t>
  </si>
  <si>
    <t>FAROL AUXILIAR ZANELLA PATAGONIA / YL 150 (UNIDAD)</t>
  </si>
  <si>
    <t xml:space="preserve">PALANCAS DE CAMBIO   </t>
  </si>
  <si>
    <t xml:space="preserve">MOT-SAM2023          </t>
  </si>
  <si>
    <t>FL 4331</t>
  </si>
  <si>
    <t>DADO Y VARILLA DE PALANCA DE CAMBIO YAMAHA FZ16 (REPARACION)</t>
  </si>
  <si>
    <t xml:space="preserve">MOT-PCBJ135          </t>
  </si>
  <si>
    <t>PALANCA DE CAMBIOS BAJAJ 135 LS / NS125</t>
  </si>
  <si>
    <t xml:space="preserve">MOT-CG2003           </t>
  </si>
  <si>
    <t>PALANCA DE CAMBIOS GILERA SMASH BRIDA LARGA 40MM</t>
  </si>
  <si>
    <t xml:space="preserve">MOT-CG2008           </t>
  </si>
  <si>
    <t>PALANCA DE CAMBIOS GILERA SMASH/GUERRERO CORTA 35 MM</t>
  </si>
  <si>
    <t xml:space="preserve">BIZ-PECAM            </t>
  </si>
  <si>
    <t>PALANCA DE CAMBIOS HONDA BIZ125</t>
  </si>
  <si>
    <t xml:space="preserve">MOT-SAM3129          </t>
  </si>
  <si>
    <t>PALANCA DE CAMBIOS HONDA CBX 250 TWISTER CON ROTULA</t>
  </si>
  <si>
    <t xml:space="preserve">MOT-PC125F           </t>
  </si>
  <si>
    <t>PALANCA DE CAMBIOS HONDA CB125F NEW TWISTER</t>
  </si>
  <si>
    <t xml:space="preserve">MOT-CG2012           </t>
  </si>
  <si>
    <t>PALANCA DE CAMBIOS HONDA CG 125</t>
  </si>
  <si>
    <t xml:space="preserve">MOT-CG2024           </t>
  </si>
  <si>
    <t>PALANCA DE CAMBIOS HONDA DAX 70</t>
  </si>
  <si>
    <t xml:space="preserve">MOT-PCDAX            </t>
  </si>
  <si>
    <t xml:space="preserve">PALANCA DE CAMBIOS HONDA DAX 70-MONDIAL 70/90 BRIDA LARGA 28MM, </t>
  </si>
  <si>
    <t xml:space="preserve">MOT-NWPC             </t>
  </si>
  <si>
    <t>PALANCA DE CAMBIOS HONDA NEW WAVE 110S NEGRA</t>
  </si>
  <si>
    <t xml:space="preserve">MOT-CGSTORM          </t>
  </si>
  <si>
    <t>PALANCA DE CAMBIOS HONDA STORM</t>
  </si>
  <si>
    <t xml:space="preserve">MOT-PCTIT150         </t>
  </si>
  <si>
    <t>PALANCA DE CAMBIOS HONDA TITAN 150</t>
  </si>
  <si>
    <t xml:space="preserve">MOT-PCTIT2000        </t>
  </si>
  <si>
    <t>PALANCA DE CAMBIOS HONDA TITAN 2000</t>
  </si>
  <si>
    <t xml:space="preserve">MOT-PCTWI            </t>
  </si>
  <si>
    <t>PALANCA DE CAMBIOS HONDA TWISTER 250 SIN ROTULA</t>
  </si>
  <si>
    <t xml:space="preserve">MOT-PI013            </t>
  </si>
  <si>
    <t>PALANCA DE CAMBIOS HONDA WAVE</t>
  </si>
  <si>
    <t xml:space="preserve">XR1-24710            </t>
  </si>
  <si>
    <t>PALANCA DE CAMBIOS HONDA XR125L</t>
  </si>
  <si>
    <t xml:space="preserve">MOT-PC190            </t>
  </si>
  <si>
    <t>PALANCA DE CAMBIOS HONDA XR125L / 150L / 190 RETRACTIL</t>
  </si>
  <si>
    <t xml:space="preserve">MOT-SAM2065          </t>
  </si>
  <si>
    <t>PALANCA DE CAMBIOS HONDA XR250 TORNADO</t>
  </si>
  <si>
    <t xml:space="preserve">D7E-24700            </t>
  </si>
  <si>
    <t>PALANCA DE CAMBIOS MONDIAL DAX 70 CORTA</t>
  </si>
  <si>
    <t xml:space="preserve">MOT-SK035            </t>
  </si>
  <si>
    <t>PALANCA DE CAMBIOS MOTOMEL SKUA / BROSS</t>
  </si>
  <si>
    <t xml:space="preserve">MOT-R414             </t>
  </si>
  <si>
    <t>PALANCA DE CAMBIOS SUZUKI AX100</t>
  </si>
  <si>
    <t xml:space="preserve">MOT-CG2030           </t>
  </si>
  <si>
    <t>PALANCA DE CAMBIOS UNIVERSAL SIMPLE NEGRA</t>
  </si>
  <si>
    <t xml:space="preserve">MOT-JUPITER          </t>
  </si>
  <si>
    <t>PALANCA DE CAMBIOS YAMAHA CRYPTON T105</t>
  </si>
  <si>
    <t xml:space="preserve">MOT-SAM1049          </t>
  </si>
  <si>
    <t>PALANCA DE CAMBIOS YAMAHA FZ16</t>
  </si>
  <si>
    <t xml:space="preserve">MOT-PCCRYN           </t>
  </si>
  <si>
    <t>PALANCA DE CAMBIOS YAMAHA NEW CRYPTON</t>
  </si>
  <si>
    <t xml:space="preserve">MOT-SAM3128          </t>
  </si>
  <si>
    <t>PALANCA DE CAMBIOS YAMAHA XTZ 125</t>
  </si>
  <si>
    <t xml:space="preserve">MOT-PCYBRC           </t>
  </si>
  <si>
    <t>PALANCA DE CAMBIOS YAMAHA YBR125 CORTA CROMADA</t>
  </si>
  <si>
    <t xml:space="preserve">MOT-SAM018           </t>
  </si>
  <si>
    <t>PALANCA DE CAMBIOS YAMAHA YBR125 DOBLE</t>
  </si>
  <si>
    <t xml:space="preserve">MOT-636RX            </t>
  </si>
  <si>
    <t>PALANCA DE CAMBIOS ZANELLA RX150 - MONDIAL RD (DOBLE) MOTOMEL CG150 BRIDA CORTA ( DOBLE )</t>
  </si>
  <si>
    <t xml:space="preserve">MOT-PCRX             </t>
  </si>
  <si>
    <t>PALANCA DE CAMBIOS ZANELLA RX200/150 NEW</t>
  </si>
  <si>
    <t xml:space="preserve">SXE-PEDAL            </t>
  </si>
  <si>
    <t>PALANCA DE CAMBIOS ZANELLA SEXY 110</t>
  </si>
  <si>
    <t xml:space="preserve">PALANCA DE ARRANQUE  </t>
  </si>
  <si>
    <t xml:space="preserve">MOT-BJ135074         </t>
  </si>
  <si>
    <t>PALANCA DE ARRANQUE BAJAJ 135LS</t>
  </si>
  <si>
    <t xml:space="preserve">MOT-KC90             </t>
  </si>
  <si>
    <t>PALANCA DE ARRANQUE GILERA SMASH / C90 ECONO, WAVE</t>
  </si>
  <si>
    <t xml:space="preserve">MOT-CGSUPER          </t>
  </si>
  <si>
    <t>PALANCA DE ARRANQUE GILERA SUPER 125</t>
  </si>
  <si>
    <t xml:space="preserve">MOT-KGUE             </t>
  </si>
  <si>
    <t>PALANCA DE ARRANQUE GUERRERO 110</t>
  </si>
  <si>
    <t xml:space="preserve">MOT-KCB1             </t>
  </si>
  <si>
    <t>PALANCA DE ARRANQUE HONDA CB1 125</t>
  </si>
  <si>
    <t xml:space="preserve">MOT-KCG              </t>
  </si>
  <si>
    <t>PALANCA DE ARRANQUE HONDA CG125</t>
  </si>
  <si>
    <t xml:space="preserve">MOT-CGC70            </t>
  </si>
  <si>
    <t>PALANCA DE ARRANQUE HONDA DAX</t>
  </si>
  <si>
    <t xml:space="preserve">MOT-NAV36            </t>
  </si>
  <si>
    <t>PALANCA DE ARRANQUE HONDA NAVI NVA 110</t>
  </si>
  <si>
    <t xml:space="preserve">MOT-KCNW             </t>
  </si>
  <si>
    <t>PALANCA DE ARRANQUE HONDA NEW WAVE 110S NEGRA</t>
  </si>
  <si>
    <t xml:space="preserve">MOT-KCSTORM          </t>
  </si>
  <si>
    <t>PALANCA DE ARRANQUE HONDA STORM</t>
  </si>
  <si>
    <t xml:space="preserve">MOT-CGTIT150         </t>
  </si>
  <si>
    <t>PALANCA DE ARRANQUE HONDA TITAN 150</t>
  </si>
  <si>
    <t xml:space="preserve">MOT-CGTIT2000        </t>
  </si>
  <si>
    <t>PALANCA DE ARRANQUE HONDA TITAN 2000</t>
  </si>
  <si>
    <t xml:space="preserve">MOT-KCTOR            </t>
  </si>
  <si>
    <t>PALANCA DE ARRANQUE HONDA XR 250/ XR 125L NEGRA</t>
  </si>
  <si>
    <t xml:space="preserve">XR1-28300            </t>
  </si>
  <si>
    <t>PALANCA DE ARRANQUE HONDA XR 125L</t>
  </si>
  <si>
    <t xml:space="preserve">MOT-CGMORI           </t>
  </si>
  <si>
    <t>PALANCA DE ARRANQUE MORINI</t>
  </si>
  <si>
    <t xml:space="preserve">MOT-KSWS             </t>
  </si>
  <si>
    <t>PALANCA DE ARRANQUE MOTOMEL CUSTOM 150</t>
  </si>
  <si>
    <t xml:space="preserve">MOT-KSDAKAR          </t>
  </si>
  <si>
    <t>PALANCA DE ARRANQUE MOTOMEL DAKAR 200/SKUA 150</t>
  </si>
  <si>
    <t xml:space="preserve">MOT-KAX              </t>
  </si>
  <si>
    <t>PALANCA DE ARRANQUE SUZUKI AX100</t>
  </si>
  <si>
    <t xml:space="preserve">MOT-KCRY             </t>
  </si>
  <si>
    <t>PALANCA DE ARRANQUE YAMAHA CRYPTON</t>
  </si>
  <si>
    <t xml:space="preserve">MOT-FZ070            </t>
  </si>
  <si>
    <t>PALANCA DE ARRANQUE YAMAHA FZ16</t>
  </si>
  <si>
    <t xml:space="preserve">MOT-CGCRYN           </t>
  </si>
  <si>
    <t>PALANCA DE ARRANQUE YAMAHA NEW CRYPTON</t>
  </si>
  <si>
    <t xml:space="preserve">MOT-KCXTZ            </t>
  </si>
  <si>
    <t>PALANCA DE ARRANQUE YAMAHA XTZ 125</t>
  </si>
  <si>
    <t xml:space="preserve">MOT-CGYBR            </t>
  </si>
  <si>
    <t>PALANCA DE ARRANQUE YAMAHA YBR125</t>
  </si>
  <si>
    <t xml:space="preserve">MOT-633RX            </t>
  </si>
  <si>
    <t>PALANCA DE ARRANQUE Z.RX150 /PATAG./ MONDIAL RD BRIDA GRANDE</t>
  </si>
  <si>
    <t xml:space="preserve">MOT-KSRX150          </t>
  </si>
  <si>
    <t>PALANCA DE ARRANQUE Z.RX150/ PATAG./ MONDIAL RD BRIDA CHICA</t>
  </si>
  <si>
    <t xml:space="preserve">MOT-KICSEXY          </t>
  </si>
  <si>
    <t>PALANCA DE ARRANQUE ZANELLA SEXY</t>
  </si>
  <si>
    <t xml:space="preserve">MOT-KZA50            </t>
  </si>
  <si>
    <t>PALANCA DE ARRANQUE ZANELLA 50</t>
  </si>
  <si>
    <t>PASTILLAS DE FRENO ( JUEGO ) CON CHAS</t>
  </si>
  <si>
    <t xml:space="preserve">MOT-FRE3050          </t>
  </si>
  <si>
    <t>FL 4339</t>
  </si>
  <si>
    <t>PASTILLA DE FRENO YBR/TWISTER CON GANCHO</t>
  </si>
  <si>
    <t xml:space="preserve">MOT-FRE3051          </t>
  </si>
  <si>
    <t>PASTILLA DE FRENO SMASH / ZB / GUERRERO SIN GANCHO</t>
  </si>
  <si>
    <t xml:space="preserve">MOT-FRE3052          </t>
  </si>
  <si>
    <t>PASTILLA DE FRENO MOTOMEL SKUA 150-200-DAKAR-ZANELLA ZR150 M/V</t>
  </si>
  <si>
    <t xml:space="preserve">MOT-FRE3053          </t>
  </si>
  <si>
    <t>PASTILLA DE FRENO HONDA RX150-TITAN 150 OTRAS</t>
  </si>
  <si>
    <t xml:space="preserve">PEDALES DE FRENO     </t>
  </si>
  <si>
    <t xml:space="preserve">MOT-ZBH311BK         </t>
  </si>
  <si>
    <t>CUBRE PEDAL FRENO NEGRO TUNING</t>
  </si>
  <si>
    <t xml:space="preserve">MOT-ZV040            </t>
  </si>
  <si>
    <t>PEDAL DE FRENO GILERA SMASH TRASERO</t>
  </si>
  <si>
    <t xml:space="preserve">MOT-RG329            </t>
  </si>
  <si>
    <t>PEDAL DE FRENO HONDA BIZ 100</t>
  </si>
  <si>
    <t xml:space="preserve">BIZ-PEFRE            </t>
  </si>
  <si>
    <t>PEDAL DE FRENO HONDA BIZ125 / REVOLUTION 125</t>
  </si>
  <si>
    <t xml:space="preserve">MOT-PFCB1            </t>
  </si>
  <si>
    <t>PEDAL DE FRENO HONDA CB1 125</t>
  </si>
  <si>
    <t xml:space="preserve">MOT-RG316            </t>
  </si>
  <si>
    <t>PEDAL DE FRENO HONDA CG125 TITAN 2000</t>
  </si>
  <si>
    <t xml:space="preserve">MOT-RG315            </t>
  </si>
  <si>
    <t>PEDAL DE FRENO HONDA CG125 TODAY, TITAN 99</t>
  </si>
  <si>
    <t xml:space="preserve">MOT-PF003            </t>
  </si>
  <si>
    <t>PEDAL DE FRENO HONDA TITAN 150</t>
  </si>
  <si>
    <t xml:space="preserve">MOT-RG321            </t>
  </si>
  <si>
    <t>PEDAL DE FRENO HONDA WAVE</t>
  </si>
  <si>
    <t xml:space="preserve">MOT-PF110            </t>
  </si>
  <si>
    <t>PEDAL DE FRENO NEW WAVE 110S NEGRO</t>
  </si>
  <si>
    <t xml:space="preserve">MOT-RG321BK          </t>
  </si>
  <si>
    <t>PEDAL DE FRENO HONDA WAVE NEGRO</t>
  </si>
  <si>
    <t xml:space="preserve">MOT-PFECO            </t>
  </si>
  <si>
    <t>PEDAL DE FRENO MOTOMEL ECO 110</t>
  </si>
  <si>
    <t xml:space="preserve">MOT-MAJ005           </t>
  </si>
  <si>
    <t>PEDAL DE FRENO MOTOMEL MAX / DAX / DAY / 110</t>
  </si>
  <si>
    <t xml:space="preserve">MOT-SK039            </t>
  </si>
  <si>
    <t>PEDAL DE FRENO MOTOMEL SKUA</t>
  </si>
  <si>
    <t xml:space="preserve">MOT-RG317            </t>
  </si>
  <si>
    <t>PEDAL DE FRENO SUZUKI AX100</t>
  </si>
  <si>
    <t xml:space="preserve">MOT-SAM2018          </t>
  </si>
  <si>
    <t>PEDAL DE FRENO YAMAHA FZ16</t>
  </si>
  <si>
    <t xml:space="preserve">MOT-PFNCRY           </t>
  </si>
  <si>
    <t>PEDAL DE FRENO YAMAHA NEW CRYPTON</t>
  </si>
  <si>
    <t xml:space="preserve">MOT-RG320            </t>
  </si>
  <si>
    <t>PEDAL DE FRENO YAMAHA YBR125</t>
  </si>
  <si>
    <t xml:space="preserve">PEF-65400            </t>
  </si>
  <si>
    <t xml:space="preserve">PEDAL DE FRENO ZANELLA PATAGONIA EAGLE </t>
  </si>
  <si>
    <t xml:space="preserve">MOT-680RX            </t>
  </si>
  <si>
    <t xml:space="preserve">PEDAL DE FRENO ZANELLA RX150 TRASERO </t>
  </si>
  <si>
    <t xml:space="preserve">MOT-SAM3147          </t>
  </si>
  <si>
    <t>PEDAL DE FRENO ZANELLA RX150 M/N ZANELLA RX200</t>
  </si>
  <si>
    <t xml:space="preserve">Z1F-65410            </t>
  </si>
  <si>
    <t>PEDAL DE FRENO ZANELLA ZB110</t>
  </si>
  <si>
    <t xml:space="preserve">ZTF-65410            </t>
  </si>
  <si>
    <t>PEDAL DE FRENO ZANELLA ZTT200</t>
  </si>
  <si>
    <t xml:space="preserve">PEDALINES DELANTEROS </t>
  </si>
  <si>
    <t xml:space="preserve">MOT-FFBJ135          </t>
  </si>
  <si>
    <t>PEDALIN BAJAJ ROUSER 135/220 / HONDA GLH 150 GAUCHA / DELANTERO (SET)</t>
  </si>
  <si>
    <t xml:space="preserve">MOT-PEDXR            </t>
  </si>
  <si>
    <t>PEDALIN HONDA XR 250 TORNADO (33MM ANCHO) DELANTERO (SET)</t>
  </si>
  <si>
    <t xml:space="preserve">MOT-CUSJ025          </t>
  </si>
  <si>
    <t xml:space="preserve">PEDALIN MOTOMEL CUSTOM 150 CONDUCTOR (SET) </t>
  </si>
  <si>
    <t xml:space="preserve">MOT-SK134            </t>
  </si>
  <si>
    <t>PEDALIN MOTOMEL SKUA CONDUCTOR DER / IZQ (SET)</t>
  </si>
  <si>
    <t xml:space="preserve">MOT-SK034            </t>
  </si>
  <si>
    <t>PEDALIN MOTOMEL SKUA CONDUCTOR DERECHO</t>
  </si>
  <si>
    <t xml:space="preserve">PEF-42381            </t>
  </si>
  <si>
    <t>PEDALIN PATAGONIA EAGLE DELANTERO DERECHO CON GOMA</t>
  </si>
  <si>
    <t xml:space="preserve">MOT-R601             </t>
  </si>
  <si>
    <t>PEDALIN YAMAHA YBR250/FZ16/FZ25/2.0 DELANTERO SET</t>
  </si>
  <si>
    <t xml:space="preserve">MOT-R715             </t>
  </si>
  <si>
    <t>PEDALIN SUZUKI AX100 TRASERO (SET)</t>
  </si>
  <si>
    <t xml:space="preserve">PEDALINES TRASEROS   </t>
  </si>
  <si>
    <t xml:space="preserve">MOT-RFBJ135          </t>
  </si>
  <si>
    <t>PEDALIN BAJAJ ROUSER 135 TRASERO (SET)</t>
  </si>
  <si>
    <t xml:space="preserve">MOT-R909             </t>
  </si>
  <si>
    <t>PEDALIN G.SMASH/ GUERR./FUTURA ENC.FINO TRASERO (SET)</t>
  </si>
  <si>
    <t xml:space="preserve">MOT-9493V            </t>
  </si>
  <si>
    <t>PEDALIN GILERA SMASH IZQUIERDO TRASERO</t>
  </si>
  <si>
    <t xml:space="preserve">MOT-SAM071           </t>
  </si>
  <si>
    <t>PEDALIN H.STORM/RX150/ SKUA/ CG150 ENC. ANCHO TRAS.(SET)</t>
  </si>
  <si>
    <t xml:space="preserve">MOT-RENWSET          </t>
  </si>
  <si>
    <t>PEDALIN HONDA NEW WAVE 110S TRASEROS (SET)</t>
  </si>
  <si>
    <t xml:space="preserve">MOT-R626             </t>
  </si>
  <si>
    <t>PEDALIN HONDA TITAN 150 TRASERO (SET)</t>
  </si>
  <si>
    <t xml:space="preserve">MOT-SK131            </t>
  </si>
  <si>
    <t>PEDALIN MOTOMEL SKUA TRASERO DER/IZQUIERDO (SET)</t>
  </si>
  <si>
    <t xml:space="preserve">MOT-R915             </t>
  </si>
  <si>
    <t>PEDALIN HONDA GLH 150 GAUCHA TRASERO SET</t>
  </si>
  <si>
    <t xml:space="preserve">MOT-R902             </t>
  </si>
  <si>
    <t>PEDALIN UNIVERSAL C/ ANCHO 4CM TRASERO (SET)</t>
  </si>
  <si>
    <t xml:space="preserve">MOT-R908             </t>
  </si>
  <si>
    <t>PEDALIN UNIVERSAL C/ BULON TRASERO (SET)</t>
  </si>
  <si>
    <t xml:space="preserve">MOT-R905             </t>
  </si>
  <si>
    <t>PEDALIN UNIVERSAL C/ PROTECTOR TRASERO (SET)</t>
  </si>
  <si>
    <t xml:space="preserve">MOT-R600             </t>
  </si>
  <si>
    <t>PEDALIN YAMAHA FZ16/FZ25/2.0 TRASERO (SET)</t>
  </si>
  <si>
    <t xml:space="preserve">MOT-PEDYBR           </t>
  </si>
  <si>
    <t>PEDALIN YAMAHA YBR125 / XTZ 125 / 250TRASERO (SET)</t>
  </si>
  <si>
    <t xml:space="preserve">Z1F-42610            </t>
  </si>
  <si>
    <t xml:space="preserve">PEDALIN ZANELLA ZB110 JUEGO TRASERO ORIGINAL </t>
  </si>
  <si>
    <t xml:space="preserve">PEF-42511            </t>
  </si>
  <si>
    <t>POSAPIE ACOMPAÑANTE DERECHO ZANELLA PATAGONIA EAGLE</t>
  </si>
  <si>
    <t xml:space="preserve">PEF-42611            </t>
  </si>
  <si>
    <t>POSAPIE ACOMPAÑANTE IZQUIERDO ZANELLA PATAGONIA EAGLE</t>
  </si>
  <si>
    <t xml:space="preserve">PEDALINES - GOMAS    </t>
  </si>
  <si>
    <t xml:space="preserve">MOT-ZV029            </t>
  </si>
  <si>
    <t>GOMA PEDALIN GILERA SMASH (UNIDAD) TRASERO</t>
  </si>
  <si>
    <t xml:space="preserve">MOT-CUSJ058          </t>
  </si>
  <si>
    <t>GOMA PEDALIN MOTOMEL CUSTOM 150 ACOMPAÑANTE</t>
  </si>
  <si>
    <t xml:space="preserve">MOT-YBR7413          </t>
  </si>
  <si>
    <t>GOMA PEDALIN YAMAHA YBR 125 TRASERO SET</t>
  </si>
  <si>
    <t xml:space="preserve">MOT-NCRY3033         </t>
  </si>
  <si>
    <t>GOMA PEDALIN YAMAHA NEW CRYPTON (SET) TRASERO</t>
  </si>
  <si>
    <t xml:space="preserve">PEDALINES TUNING     </t>
  </si>
  <si>
    <t xml:space="preserve">BIZ-REFOR            </t>
  </si>
  <si>
    <t>PEDALIN TRASERO SET TUNNING ROJO-NEGRO SMASH-BIZ-CG-OTROS</t>
  </si>
  <si>
    <t xml:space="preserve">BIZ-REFOBL           </t>
  </si>
  <si>
    <t>PEDALIN TRASERO SET TUNNING AZUL-NEGRO SMASH-BIZ-CG-OTROS</t>
  </si>
  <si>
    <t xml:space="preserve">MOT-PUN711BD         </t>
  </si>
  <si>
    <t xml:space="preserve">PEDALIN TUNING 711BD DELANTERO AZUL </t>
  </si>
  <si>
    <t xml:space="preserve">MOT-PUN711RD         </t>
  </si>
  <si>
    <t>PEDALIN TUNING 711RD DELANTERO ROJO</t>
  </si>
  <si>
    <t xml:space="preserve">MOT-PUN711RT         </t>
  </si>
  <si>
    <t>PEDALIN TUNING 711RT TRASERO ROJO</t>
  </si>
  <si>
    <t xml:space="preserve">MOT-PUN713B          </t>
  </si>
  <si>
    <t xml:space="preserve">PEDALIN TUNING 713B AZUL  </t>
  </si>
  <si>
    <t xml:space="preserve">MOT-PUN713R          </t>
  </si>
  <si>
    <t xml:space="preserve">PEDALIN TUNING 713R ROJO  </t>
  </si>
  <si>
    <t xml:space="preserve">MOT-PUN709B          </t>
  </si>
  <si>
    <t xml:space="preserve">SET POSAPIES 709 AZUL </t>
  </si>
  <si>
    <t xml:space="preserve">MOT-PUN712           </t>
  </si>
  <si>
    <t>SET POSAPIES 712 AZUL</t>
  </si>
  <si>
    <t xml:space="preserve">MOT-ZV200            </t>
  </si>
  <si>
    <t>SET POSAPIES TRASERO ALUMINIO SMASH ZV200</t>
  </si>
  <si>
    <t xml:space="preserve">MOT-6792V            </t>
  </si>
  <si>
    <t>PEDALIN DELANTERO ALUMINIO TUNNING PARA SMASH - BIT ( PAR )</t>
  </si>
  <si>
    <t xml:space="preserve">PERNOS HORADADOS     </t>
  </si>
  <si>
    <t xml:space="preserve">MOT-RWGUE            </t>
  </si>
  <si>
    <t>PERNO HORADADO GUERRERO TRIP 110 CON TUERCA</t>
  </si>
  <si>
    <t xml:space="preserve">MOT-PI030            </t>
  </si>
  <si>
    <t>PERNO HORADADO HONDA WAVE</t>
  </si>
  <si>
    <t xml:space="preserve">JUEGOS DE PISTON " OSAKA " </t>
  </si>
  <si>
    <t xml:space="preserve">MOT-PIS0633          </t>
  </si>
  <si>
    <t xml:space="preserve">JUEGO DE PISTON BAJAJ 180 0,75 </t>
  </si>
  <si>
    <t xml:space="preserve">MOT-PIS0635          </t>
  </si>
  <si>
    <t xml:space="preserve">JUEGO DE PISTON BAJAJ 200/220  67,00 MM  STD </t>
  </si>
  <si>
    <t xml:space="preserve">MOT-PIS0636          </t>
  </si>
  <si>
    <t xml:space="preserve">JUEGO DE PISTON BAJAJ 200/220 0,25 </t>
  </si>
  <si>
    <t xml:space="preserve">MOT-PIS0625          </t>
  </si>
  <si>
    <t>JUEGO DE PISTON BAJAJ 135LS  58,00 MM  STD</t>
  </si>
  <si>
    <t>101 u.</t>
  </si>
  <si>
    <t xml:space="preserve">MOT-PIS0626          </t>
  </si>
  <si>
    <t>JUEGO DE PISTON BAJAJ 135LS  58,00 MM  0,25</t>
  </si>
  <si>
    <t>102 u.</t>
  </si>
  <si>
    <t xml:space="preserve">MOT-PIS0627          </t>
  </si>
  <si>
    <t>JUEGO DE PISTON BAJAJ 135LS  58,00 MM  0,50</t>
  </si>
  <si>
    <t>103 u.</t>
  </si>
  <si>
    <t xml:space="preserve">MOT-PIS0628          </t>
  </si>
  <si>
    <t>JUEGO DE PISTON BAJAJ 135LS  58,00 MM  0,75</t>
  </si>
  <si>
    <t>104 u.</t>
  </si>
  <si>
    <t xml:space="preserve">MOT-PIS0629          </t>
  </si>
  <si>
    <t>JUEGO DE PISTON BAJAJ 135LS  58,00 MM  1,00</t>
  </si>
  <si>
    <t>105 u.</t>
  </si>
  <si>
    <t xml:space="preserve">MOT-PIS0501          </t>
  </si>
  <si>
    <t xml:space="preserve">JUEGO DE PISTON DAELIM 0.25 </t>
  </si>
  <si>
    <t xml:space="preserve">MOT-PIS0001          </t>
  </si>
  <si>
    <t>JUEGO DE PISTON GILERA SMASH 110  52.40 MM  STD</t>
  </si>
  <si>
    <t xml:space="preserve">MOT-PIS0002          </t>
  </si>
  <si>
    <t>JUEGO DE PISTON GILERA SMASH 110 0.25</t>
  </si>
  <si>
    <t xml:space="preserve">MOT-PIS0003          </t>
  </si>
  <si>
    <t>JUEGO DE PISTON GILERA SMASH 110 0.50</t>
  </si>
  <si>
    <t xml:space="preserve">MOT-PIS0004          </t>
  </si>
  <si>
    <t>JUEGO DE PISTON GILERA SMASH 110 0.75</t>
  </si>
  <si>
    <t xml:space="preserve">MOT-PIS0005          </t>
  </si>
  <si>
    <t>JUEGO DE PISTON GILERA SMASH 110 1.00</t>
  </si>
  <si>
    <t xml:space="preserve">MOT-PIS0006          </t>
  </si>
  <si>
    <t>JUEGO DE PISTON GILERA SMASH 110 1.25</t>
  </si>
  <si>
    <t xml:space="preserve">MOT-PIS0007          </t>
  </si>
  <si>
    <t>JUEGO DE PISTON GILERA SMASH 110 1.50</t>
  </si>
  <si>
    <t xml:space="preserve">MOT-PIS0008          </t>
  </si>
  <si>
    <t>JUEGO DE PISTON GILERA SMASH 110 1.75</t>
  </si>
  <si>
    <t xml:space="preserve">MOT-PIS0009          </t>
  </si>
  <si>
    <t>JUEGO DE PISTON GILERA SMASH 110 2.00</t>
  </si>
  <si>
    <t xml:space="preserve">MOT-PIS2000          </t>
  </si>
  <si>
    <t xml:space="preserve">JUEGO DE PISTON GILERA SMASH 110 (POTENCIADO) 54MM PERNO 13 STD </t>
  </si>
  <si>
    <t xml:space="preserve">MOT-PIS2001          </t>
  </si>
  <si>
    <t>JUEGO DE PISTON GILERA SMASH 110 (POTENCIADO) 54MM PERNO 13 0.25</t>
  </si>
  <si>
    <t xml:space="preserve">MOT-PIS2002          </t>
  </si>
  <si>
    <t>JUEGO DE PISTON GILERA SMASH 110 (POTENCIADO) 54MM PERNO 13 0.50</t>
  </si>
  <si>
    <t xml:space="preserve">MOT-PIS2003          </t>
  </si>
  <si>
    <t>JUEGO DE PISTON GILERA SMASH 110 (POTENCIADO) 54MM PERNO 13 0.75</t>
  </si>
  <si>
    <t xml:space="preserve">MOT-PIS2004          </t>
  </si>
  <si>
    <t>JUEGO DE PISTON GILERA SMASH 110 (POTENCIADO) 54MM PERNO 13 1.00</t>
  </si>
  <si>
    <t xml:space="preserve">MOT-PIS0705          </t>
  </si>
  <si>
    <t>JUEGO DE PISTON GILERA SMASH REVOLUTION 125 54 MM  STD</t>
  </si>
  <si>
    <t xml:space="preserve">MOT-PIS0706          </t>
  </si>
  <si>
    <t xml:space="preserve">JUEGO DE PISTON GILERA SMASH REVOLUTION 125 0,25 </t>
  </si>
  <si>
    <t xml:space="preserve">MOT-PIS0708          </t>
  </si>
  <si>
    <t>JUEGO DE PISTON GILERA SMASH REVOLUTION 125 0,75</t>
  </si>
  <si>
    <t xml:space="preserve">MOT-PIS0707          </t>
  </si>
  <si>
    <t>JUEGO DE PISTON GILERA SMASH REVOLUTION 125 0.50</t>
  </si>
  <si>
    <t xml:space="preserve">MOT-PIS0709          </t>
  </si>
  <si>
    <t>JUEGO DE PISTON GILERA SMASH REVOLUTION 125 1,00</t>
  </si>
  <si>
    <t xml:space="preserve">MOT-PIS07091         </t>
  </si>
  <si>
    <t>JUEGO DE PISTON GILERA SMASH REVOLUTION 125 1,25</t>
  </si>
  <si>
    <t xml:space="preserve">MOT-PIS07092         </t>
  </si>
  <si>
    <t>JUEGO DE PISTON GILERA SMASH REVOLUTION 125 1,50</t>
  </si>
  <si>
    <t xml:space="preserve">MOT-PIS07093         </t>
  </si>
  <si>
    <t>JUEGO DE PISTON GILERA SMASH REVOLUTION 125 1,75</t>
  </si>
  <si>
    <t xml:space="preserve">MOT-PIS07094         </t>
  </si>
  <si>
    <t>JUEGO DE PISTON GILERA SMASH REVOLUTION 125 2,00</t>
  </si>
  <si>
    <t xml:space="preserve">MOT-PIS0011          </t>
  </si>
  <si>
    <t>JUEGO DE PISTON GUERRERO TRIP 110  52 MM STD</t>
  </si>
  <si>
    <t xml:space="preserve">MOT-PIS0012          </t>
  </si>
  <si>
    <t>JUEGO DE PISTON GUERRERO TRIP 110 0.25</t>
  </si>
  <si>
    <t xml:space="preserve">MOT-PIS0013          </t>
  </si>
  <si>
    <t>JUEGO DE PISTON GUERRERO TRIP 110 0.50</t>
  </si>
  <si>
    <t xml:space="preserve">MOT-PIS0014          </t>
  </si>
  <si>
    <t>JUEGO DE PISTON GUERRERO TRIP 110 0.75</t>
  </si>
  <si>
    <t xml:space="preserve">MOT-PIS0015          </t>
  </si>
  <si>
    <t>JUEGO DE PISTON GUERRERO TRIP 110 1.00</t>
  </si>
  <si>
    <t xml:space="preserve">MOT-PIS0021          </t>
  </si>
  <si>
    <t>JUEGO DE PISTON HONDA BIZ   50 MM  STD</t>
  </si>
  <si>
    <t xml:space="preserve">MOT-PIS0022          </t>
  </si>
  <si>
    <t>JUEGO DE PISTON HONDA BIZ 0.25</t>
  </si>
  <si>
    <t xml:space="preserve">MOT-PIS0023          </t>
  </si>
  <si>
    <t>JUEGO DE PISTON HONDA BIZ 0.50</t>
  </si>
  <si>
    <t xml:space="preserve">MOT-PIS0024          </t>
  </si>
  <si>
    <t>JUEGO DE PISTON HONDA BIZ 0.75</t>
  </si>
  <si>
    <t xml:space="preserve">MOT-PIS0025          </t>
  </si>
  <si>
    <t>JUEGO DE PISTON HONDA BIZ 1.00</t>
  </si>
  <si>
    <t xml:space="preserve">MOT-PIS0026          </t>
  </si>
  <si>
    <t>JUEGO DE PISTON HONDA BIZ 1.25</t>
  </si>
  <si>
    <t xml:space="preserve">MOT-PIS0027          </t>
  </si>
  <si>
    <t>JUEGO DE PISTON HONDA BIZ 1.50</t>
  </si>
  <si>
    <t xml:space="preserve">MOT-PIS0028          </t>
  </si>
  <si>
    <t>JUEGO DE PISTON HONDA BIZ 1.75</t>
  </si>
  <si>
    <t xml:space="preserve">MOT-PIS0029          </t>
  </si>
  <si>
    <t>JUEGO DE PISTON HONDA BIZ 2.00</t>
  </si>
  <si>
    <t xml:space="preserve">MOT-PIS0710          </t>
  </si>
  <si>
    <t>JUEGO DE PISTON HONDA CB1 52,50 MM STD</t>
  </si>
  <si>
    <t xml:space="preserve">MOT-PIS0711          </t>
  </si>
  <si>
    <t>JUEGO DE PISTON HONDA CB1 0,25</t>
  </si>
  <si>
    <t xml:space="preserve">MOT-PIS0712          </t>
  </si>
  <si>
    <t>JUEGO DE PISTON HONDA CB1 0,50</t>
  </si>
  <si>
    <t xml:space="preserve">MOT-PIS0713          </t>
  </si>
  <si>
    <t>JUEGO DE PISTON HONDA CB1 0,75</t>
  </si>
  <si>
    <t xml:space="preserve">MOT-PIS0714          </t>
  </si>
  <si>
    <t>JUEGO DE PISTON HONDA CB1 1,00</t>
  </si>
  <si>
    <t xml:space="preserve">MOT-PIS0081          </t>
  </si>
  <si>
    <t>JUEGO DE PISTON HONDA DAX 70   47 MM  STD</t>
  </si>
  <si>
    <t xml:space="preserve">MOT-PIS0082          </t>
  </si>
  <si>
    <t>JUEGO DE PISTON HONDA DAX 70 0.25</t>
  </si>
  <si>
    <t xml:space="preserve">MOT-PIS0083          </t>
  </si>
  <si>
    <t>JUEGO DE PISTON HONDA DAX 70 0.50</t>
  </si>
  <si>
    <t xml:space="preserve">MOT-PIS0084          </t>
  </si>
  <si>
    <t>JUEGO DE PISTON HONDA DAX 70 0.75</t>
  </si>
  <si>
    <t xml:space="preserve">MOT-PIS0085          </t>
  </si>
  <si>
    <t>JUEGO DE PISTON HONDA DAX 70 1.00</t>
  </si>
  <si>
    <t xml:space="preserve">MOT-PIS0071          </t>
  </si>
  <si>
    <t>JUEGO DE PISTON HONDA ELITE 50  STD</t>
  </si>
  <si>
    <t xml:space="preserve">MOT-PIS0072          </t>
  </si>
  <si>
    <t>JUEGO DE PISTON HONDA ELITE 50 0.25</t>
  </si>
  <si>
    <t xml:space="preserve">MOT-PIS0073          </t>
  </si>
  <si>
    <t xml:space="preserve">JUEGO DE PISTON HONDA ELITE 50 0.50 </t>
  </si>
  <si>
    <t xml:space="preserve">MOT-PIS0074          </t>
  </si>
  <si>
    <t xml:space="preserve">JUEGO DE PISTON HONDA ELITE 50 0.75 </t>
  </si>
  <si>
    <t xml:space="preserve">MOT-PIS0075          </t>
  </si>
  <si>
    <t xml:space="preserve">JUEGO DE PISTON HONDA ELITE 50 1.00 </t>
  </si>
  <si>
    <t xml:space="preserve">MOT-PIS0600          </t>
  </si>
  <si>
    <t>JUEGO DE PISTON HONDA STORM  56,50MM STD</t>
  </si>
  <si>
    <t xml:space="preserve">MOT-PIS0601          </t>
  </si>
  <si>
    <t>JUEGO DE PISTON  STORM 56,75MM 0,25</t>
  </si>
  <si>
    <t xml:space="preserve">MOT-PIS0602          </t>
  </si>
  <si>
    <t>JUEGO DE PISTON  STORM 57,00MM 0,50</t>
  </si>
  <si>
    <t xml:space="preserve">MOT-PIS0603          </t>
  </si>
  <si>
    <t>JUEGO DE PISTON  STORM 57,25MM 0,75</t>
  </si>
  <si>
    <t xml:space="preserve">MOT-PIS0604          </t>
  </si>
  <si>
    <t>JUEGO DE PISTON  STORM 57.50MM 1,00</t>
  </si>
  <si>
    <t xml:space="preserve">MOT-PIS0900          </t>
  </si>
  <si>
    <t>JUEGO DE PISTON HONDA NEW WAVE 110S 50MM  STD</t>
  </si>
  <si>
    <t xml:space="preserve">MOT-PIS0901          </t>
  </si>
  <si>
    <t>JUEGO DE PISTON HONDA NEW WAVE 110S 50MM  0.25</t>
  </si>
  <si>
    <t xml:space="preserve">MOT-PIS0902          </t>
  </si>
  <si>
    <t>JUEGO DE PISTON HONDA NEW WAVE 110S 50MM  0.5</t>
  </si>
  <si>
    <t xml:space="preserve">MOT-PIS0903          </t>
  </si>
  <si>
    <t>JUEGO DE PISTON HONDA NEW WAVE 110S 50MM  0.75</t>
  </si>
  <si>
    <t xml:space="preserve">MOT-PIS0904          </t>
  </si>
  <si>
    <t>JUEGO DE PISTON HONDA NEW WAVE 110S 50MM  1</t>
  </si>
  <si>
    <t xml:space="preserve">MOT-PIS0905          </t>
  </si>
  <si>
    <t>JUEGO DE PISTON HONDA NEW WAVE 110S 50MM  1.25</t>
  </si>
  <si>
    <t xml:space="preserve">MOT-PIS0906          </t>
  </si>
  <si>
    <t>JUEGO DE PISTON HONDA NEW WAVE 110S 50MM  1.5</t>
  </si>
  <si>
    <t xml:space="preserve">MOT-PIS0907          </t>
  </si>
  <si>
    <t>JUEGO DE PISTON HONDA NEW WAVE 110S 50MM  1.75</t>
  </si>
  <si>
    <t xml:space="preserve">MOT-PIS0908          </t>
  </si>
  <si>
    <t>JUEGO DE PISTON HONDA NEW WAVE 110S 50MM  2</t>
  </si>
  <si>
    <t xml:space="preserve">MOT-PIS0097          </t>
  </si>
  <si>
    <t>JUEGO DE PISTON HONDA TITAN 150  57.30 MM STD</t>
  </si>
  <si>
    <t xml:space="preserve">MOT-PIS0098          </t>
  </si>
  <si>
    <t>JUEGO DE PISTON HONDA TITAN 150 0.25</t>
  </si>
  <si>
    <t xml:space="preserve">MOT-PIS0099          </t>
  </si>
  <si>
    <t>JUEGO DE PISTON HONDA TITAN 150 0.50</t>
  </si>
  <si>
    <t xml:space="preserve">MOT-PIS0100          </t>
  </si>
  <si>
    <t>JUEGO DE PISTON HONDA TITAN 150 0.75</t>
  </si>
  <si>
    <t xml:space="preserve">MOT-PIS0101          </t>
  </si>
  <si>
    <t>JUEGO DE PISTON HONDA TITAN 150 1,00</t>
  </si>
  <si>
    <t xml:space="preserve">MOT-PIS0102          </t>
  </si>
  <si>
    <t>JUEGO DE PISTON HONDA TITAN 150 1,25</t>
  </si>
  <si>
    <t xml:space="preserve">MOT-PIS0103          </t>
  </si>
  <si>
    <t>JUEGO DE PISTON HONDA TITAN 150 1,50</t>
  </si>
  <si>
    <t xml:space="preserve">MOT-PIS0104          </t>
  </si>
  <si>
    <t>JUEGO DE PISTON HONDA TITAN 150 1,75</t>
  </si>
  <si>
    <t xml:space="preserve">MOT-PIS0105          </t>
  </si>
  <si>
    <t>JUEGO DE PISTON HONDA TITAN 150 2,00</t>
  </si>
  <si>
    <t xml:space="preserve">MOT-PIS0032          </t>
  </si>
  <si>
    <t>JUEGO DE PISTON HONDA TITAN 2000 0,25</t>
  </si>
  <si>
    <t xml:space="preserve">MOT-PIS0035          </t>
  </si>
  <si>
    <t>JUEGO DE PISTON HONDA TITAN 2000 1</t>
  </si>
  <si>
    <t xml:space="preserve">MOT-PIS0037          </t>
  </si>
  <si>
    <t>JUEGO DE PISTON HONDA TITAN 2002 STD</t>
  </si>
  <si>
    <t xml:space="preserve">MOT-PIS0038          </t>
  </si>
  <si>
    <t>JUEGO DE PISTON HONDA TITAN 2002 0.25</t>
  </si>
  <si>
    <t xml:space="preserve">MOT-PIS0039          </t>
  </si>
  <si>
    <t>JUEGO DE PISTON HONDA TITAN 2002 0.50</t>
  </si>
  <si>
    <t xml:space="preserve">MOT-PIS0040          </t>
  </si>
  <si>
    <t>JUEGO DE PISTON HONDA TITAN 2002 0.75</t>
  </si>
  <si>
    <t xml:space="preserve">MOT-PIS0041          </t>
  </si>
  <si>
    <t>JUEGO DE PISTON HONDA TITAN 2002 1</t>
  </si>
  <si>
    <t xml:space="preserve">MOT-PIS0615          </t>
  </si>
  <si>
    <t>JUEGO DE PISTON HONDA TWISTER-TORNADO  73,00 MM  STD</t>
  </si>
  <si>
    <t xml:space="preserve">MOT-PIS0616          </t>
  </si>
  <si>
    <t>JUEGO DE PISTON HONDA TWISTER-TORNADO 0,25</t>
  </si>
  <si>
    <t xml:space="preserve">MOT-PIS0617          </t>
  </si>
  <si>
    <t>JUEGO DE PISTON HONDA TWISTER-TORNADO 0,50</t>
  </si>
  <si>
    <t xml:space="preserve">MOT-PIS0618          </t>
  </si>
  <si>
    <t>JUEGO DE PISTON HONDA TWISTER-TORNADO 0,75</t>
  </si>
  <si>
    <t xml:space="preserve">MOT-PIS0619          </t>
  </si>
  <si>
    <t>JUEGO DE PISTON HONDA TWISTER-TORNADO 1,00</t>
  </si>
  <si>
    <t xml:space="preserve">MOT-PIS0049          </t>
  </si>
  <si>
    <t>JUEGO DE PISTON SUZUKI AX-100  50 MM STD</t>
  </si>
  <si>
    <t xml:space="preserve">MOT-PIS0050          </t>
  </si>
  <si>
    <t>JUEGO DE PISTON SUZUKI AX-100 0,25</t>
  </si>
  <si>
    <t xml:space="preserve">MOT-PIS0051          </t>
  </si>
  <si>
    <t>JUEGO DE PISTON SUZUKI AX-100 0,50</t>
  </si>
  <si>
    <t xml:space="preserve">MOT-PIS0052          </t>
  </si>
  <si>
    <t>JUEGO DE PISTON SUZUKI AX-100 0,75</t>
  </si>
  <si>
    <t xml:space="preserve">MOT-PIS0053          </t>
  </si>
  <si>
    <t>JUEGO DE PISTON SUZUKI AX-100 1,00</t>
  </si>
  <si>
    <t xml:space="preserve">MOT-PIS0610          </t>
  </si>
  <si>
    <t>JUEGO DE PISTON YAMAHA CRYPTON  49,00 MM  STD</t>
  </si>
  <si>
    <t xml:space="preserve">MOT-PIS0611          </t>
  </si>
  <si>
    <t>JUEGO DE PISTON YAMAHA CRYPTON 0,25</t>
  </si>
  <si>
    <t xml:space="preserve">MOT-PIS0612          </t>
  </si>
  <si>
    <t>JUEGO DE PISTON YAMAHA CRYPTON 0,50</t>
  </si>
  <si>
    <t xml:space="preserve">MOT-PIS0613          </t>
  </si>
  <si>
    <t>JUEGO DE PISTON YAMAHA CRYPTON 0,75</t>
  </si>
  <si>
    <t xml:space="preserve">MOT-PIS0614          </t>
  </si>
  <si>
    <t>JUEGO DE PISTON YAMAHA CRYPTON 1,00</t>
  </si>
  <si>
    <t xml:space="preserve">MOT-PIS0620          </t>
  </si>
  <si>
    <t>JUEGO DE PISTON YAMAHA FZ16  58,00 MM  STD</t>
  </si>
  <si>
    <t xml:space="preserve">MOT-PIS0621          </t>
  </si>
  <si>
    <t>JUEGO DE PISTON YAMAHA FZ16 0,25</t>
  </si>
  <si>
    <t xml:space="preserve">MOT-PIS0622          </t>
  </si>
  <si>
    <t>JUEGO DE PISTON YAMAHA FZ16 0,50</t>
  </si>
  <si>
    <t xml:space="preserve">MOT-PIS0623          </t>
  </si>
  <si>
    <t>JUEGO DE PISTON YAMAHA FZ16 0,75</t>
  </si>
  <si>
    <t xml:space="preserve">MOT-PIS0624          </t>
  </si>
  <si>
    <t>JUEGO DE PISTON YAMAHA FZ16 1,00</t>
  </si>
  <si>
    <t xml:space="preserve">MOT-PIS0700          </t>
  </si>
  <si>
    <t>JUEGO DE PISTON YAMAHA NEW CRYPTON T110 51 MM  STD</t>
  </si>
  <si>
    <t xml:space="preserve">MOT-PIS0701          </t>
  </si>
  <si>
    <t>JUEGO DE PISTON YAMAHA NEW CRYPTON T110 0,25</t>
  </si>
  <si>
    <t xml:space="preserve">MOT-PIS0702          </t>
  </si>
  <si>
    <t>JUEGO DE PISTON YAMAHA NEW CRYPTON T110 0,50</t>
  </si>
  <si>
    <t xml:space="preserve">MOT-PIS0703          </t>
  </si>
  <si>
    <t>JUEGO DE PISTON YAMAHA NEW CRYPTON T110 0,75</t>
  </si>
  <si>
    <t xml:space="preserve">MOT-PIS0704          </t>
  </si>
  <si>
    <t>JUEGO DE PISTON YAMAHA NEW CRYPTON T110 1,00</t>
  </si>
  <si>
    <t xml:space="preserve">MOT-PIS0202          </t>
  </si>
  <si>
    <t>JUEGO DE PISTON YAMAHA YBR125  54 MM STD</t>
  </si>
  <si>
    <t xml:space="preserve">MOT-PIS0203          </t>
  </si>
  <si>
    <t>JUEGO DE PISTON YAMAHA YBR125 0.25</t>
  </si>
  <si>
    <t xml:space="preserve">MOT-PIS0204          </t>
  </si>
  <si>
    <t>JUEGO DE PISTON YAMAHA YBR125 0.50</t>
  </si>
  <si>
    <t xml:space="preserve">MOT-PIS0205          </t>
  </si>
  <si>
    <t>JUEGO DE PISTON YAMAHA YBR125 0.75</t>
  </si>
  <si>
    <t xml:space="preserve">MOT-PIS0206          </t>
  </si>
  <si>
    <t>JUEGO DE PISTON YAMAHA YBR125 1.00</t>
  </si>
  <si>
    <t xml:space="preserve">MOT-PIS0207          </t>
  </si>
  <si>
    <t>JUEGO DE PISTON YAMAHA YBR125 1.25</t>
  </si>
  <si>
    <t xml:space="preserve">MOT-PIS0208          </t>
  </si>
  <si>
    <t>JUEGO DE PISTON YAMAHA YBR125 1.50</t>
  </si>
  <si>
    <t xml:space="preserve">MOT-PIS0209          </t>
  </si>
  <si>
    <t>JUEGO DE PISTON YAMAHA YBR125 1.75</t>
  </si>
  <si>
    <t xml:space="preserve">MOT-PIS0210          </t>
  </si>
  <si>
    <t>JUEGO DE PISTON YAMAHA YBR125 2.00</t>
  </si>
  <si>
    <t xml:space="preserve">MOT-PIS0520          </t>
  </si>
  <si>
    <t xml:space="preserve">JUEGO DE PISTON ZANELLA DUE 90 0.25 </t>
  </si>
  <si>
    <t xml:space="preserve">MOT-PIS0521          </t>
  </si>
  <si>
    <t xml:space="preserve">JUEGO DE PISTON ZANELLA DUE 90 0.50 </t>
  </si>
  <si>
    <t xml:space="preserve">MOT-PIS0522          </t>
  </si>
  <si>
    <t xml:space="preserve">JUEGO DE PISTON ZANELLA DUE 90 0.75 </t>
  </si>
  <si>
    <t xml:space="preserve">MOT-PIS0523          </t>
  </si>
  <si>
    <t xml:space="preserve">JUEGO DE PISTON ZANELLA DUE 90 1.00 </t>
  </si>
  <si>
    <t xml:space="preserve">MOT-PIS0524          </t>
  </si>
  <si>
    <t xml:space="preserve">JUEGO DE PISTON ZANELLA DUE 90 1.25 </t>
  </si>
  <si>
    <t xml:space="preserve">MOT-PIS0525          </t>
  </si>
  <si>
    <t xml:space="preserve">JUEGO DE PISTON ZANELLA DUE 90 1.50 </t>
  </si>
  <si>
    <t xml:space="preserve">MOT-PIS0526          </t>
  </si>
  <si>
    <t xml:space="preserve">JUEGO DE PISTON ZANELLA DUE 90 1.75 </t>
  </si>
  <si>
    <t xml:space="preserve">MOT-PIS0527          </t>
  </si>
  <si>
    <t xml:space="preserve">JUEGO DE PISTON ZANELLA DUE 90 2.00 </t>
  </si>
  <si>
    <t xml:space="preserve">MOT-PIS0250          </t>
  </si>
  <si>
    <t xml:space="preserve">JUEGO DE PISTON ZANELLA RX150  (PERNO 15) 62 MM STD </t>
  </si>
  <si>
    <t xml:space="preserve">MOT-PIS0251          </t>
  </si>
  <si>
    <t>JUEGO DE PISTON ZANELLA RX150 (PERNO 15)  0,25</t>
  </si>
  <si>
    <t xml:space="preserve">MOT-PIS0252          </t>
  </si>
  <si>
    <t>JUEGO DE PISTON ZANELLA RX150 (PERNO 15)  0.50</t>
  </si>
  <si>
    <t xml:space="preserve">MOT-PIS0253          </t>
  </si>
  <si>
    <t>JUEGO DE PISTON ZANELLA RX150 (PERNO 15)  0.75</t>
  </si>
  <si>
    <t xml:space="preserve">MOT-PIS0254          </t>
  </si>
  <si>
    <t>JUEGO DE PISTON ZANELLA RX150 (PERNO 15)  1.00</t>
  </si>
  <si>
    <t xml:space="preserve">MOT-PIS0255          </t>
  </si>
  <si>
    <t>JUEGO DE PISTON ZANELLA RX150 (PERNO 15)  1.25</t>
  </si>
  <si>
    <t xml:space="preserve">MOT-PIS0256          </t>
  </si>
  <si>
    <t>JUEGO DE PISTON ZANELLA RX150 (PERNO 15)  1.50</t>
  </si>
  <si>
    <t xml:space="preserve">MOT-PIS0257          </t>
  </si>
  <si>
    <t>JUEGO DE PISTON ZANELLA RX150 (PERNO 15)  1.75</t>
  </si>
  <si>
    <t xml:space="preserve">MOT-PIS0258          </t>
  </si>
  <si>
    <t>JUEGO DE PISTON ZANELLA RX150 (PERNO 15)  2.00</t>
  </si>
  <si>
    <t xml:space="preserve">MOT-PIS2005          </t>
  </si>
  <si>
    <t>JUEGO DE PISTON ZANELLA RX 150 (PERNO 13) 62MM</t>
  </si>
  <si>
    <t xml:space="preserve">MOT-PIS2006          </t>
  </si>
  <si>
    <t>JUEGO DE PISTON ZANELLA RX 150 (PERNO 13) 0.25</t>
  </si>
  <si>
    <t xml:space="preserve">MOT-PIS2007          </t>
  </si>
  <si>
    <t>JUEGO DE PISTON ZANELLA RX 150 (PERNO 13) 0.50</t>
  </si>
  <si>
    <t xml:space="preserve">MOT-PIS2008          </t>
  </si>
  <si>
    <t>JUEGO DE PISTON ZANELLA RX 150 (PERNO 13) 0.75</t>
  </si>
  <si>
    <t xml:space="preserve">MOT-PIS2009          </t>
  </si>
  <si>
    <t>JUEGO DE PISTON ZANELLA RX 150 (PERNO 13) 1.00</t>
  </si>
  <si>
    <t xml:space="preserve">ZAP-13300            </t>
  </si>
  <si>
    <t>JUEGO DE PISTON ZANELLA SAPUCAI  STD</t>
  </si>
  <si>
    <t xml:space="preserve">MOT-PIS0530          </t>
  </si>
  <si>
    <t xml:space="preserve">JUEGO DE PISTON ZANELLA SOL 90 0.25 </t>
  </si>
  <si>
    <t xml:space="preserve">MOT-PIS0531          </t>
  </si>
  <si>
    <t xml:space="preserve">JUEGO DE PISTON ZANELLA SOL 90 0.50 </t>
  </si>
  <si>
    <t xml:space="preserve">MOT-PIS0532          </t>
  </si>
  <si>
    <t xml:space="preserve">JUEGO DE PISTON ZANELLA SOL 90 0.75 </t>
  </si>
  <si>
    <t xml:space="preserve">MOT-PIS0533          </t>
  </si>
  <si>
    <t xml:space="preserve">JUEGO DE PISTON ZANELLA SOL 90 1.00 </t>
  </si>
  <si>
    <t xml:space="preserve">MOT-PIS0534          </t>
  </si>
  <si>
    <t xml:space="preserve">JUEGO DE PISTON ZANELLA SOL 90 1.25 </t>
  </si>
  <si>
    <t xml:space="preserve">MOT-PIS0535          </t>
  </si>
  <si>
    <t xml:space="preserve">JUEGO DE PISTON ZANELLA SOL 90 1.50 </t>
  </si>
  <si>
    <t xml:space="preserve">MOT-PIS0536          </t>
  </si>
  <si>
    <t xml:space="preserve">JUEGO DE PISTON ZANELLA SOL 90 1.75 </t>
  </si>
  <si>
    <t xml:space="preserve">MOT-PIS0537          </t>
  </si>
  <si>
    <t xml:space="preserve">JUEGO DE PISTON ZANELLA SOL 90 2.00 </t>
  </si>
  <si>
    <t xml:space="preserve">MOT-PIS0300          </t>
  </si>
  <si>
    <t>JUEGO DE PISTON ZANELLA ZTT200  63 MM  STD</t>
  </si>
  <si>
    <t xml:space="preserve">MOT-PIS0301          </t>
  </si>
  <si>
    <t>JUEGO DE PISTON ZANELLA ZTT200 0.25</t>
  </si>
  <si>
    <t xml:space="preserve">MOT-PIS0302          </t>
  </si>
  <si>
    <t>JUEGO DE PISTON ZANELLA ZTT200 0.50</t>
  </si>
  <si>
    <t xml:space="preserve">MOT-PIS0303          </t>
  </si>
  <si>
    <t>JUEGO DE PISTON ZANELLA ZTT200 0.75</t>
  </si>
  <si>
    <t xml:space="preserve">MOT-PIS0304          </t>
  </si>
  <si>
    <t>JUEGO DE PISTON ZANELLA ZTT200 1.00</t>
  </si>
  <si>
    <t>PLAQUETAS PORTACARBONES</t>
  </si>
  <si>
    <t xml:space="preserve">MOT-SAM013           </t>
  </si>
  <si>
    <t xml:space="preserve">PLAQUETA PORTA CARBONES GILERA SMASH COMPLETA </t>
  </si>
  <si>
    <t xml:space="preserve">BIZ-REPBU            </t>
  </si>
  <si>
    <t>PLAQUETA PORTA CARBONES HONDA BIZ  125</t>
  </si>
  <si>
    <t xml:space="preserve">MOT-PLACBX           </t>
  </si>
  <si>
    <t>PLAQUETA PORTA CARBONES HONDA CBX 250 TWISTER / XR 250 TORNADO / XR125L VARILLERA/ 2 CARBONES</t>
  </si>
  <si>
    <t xml:space="preserve">MOT-SAM028           </t>
  </si>
  <si>
    <t>PLAQUETA PORTA CARBONES HONDA CG125/TITAN 2 CARB. COMPLETA</t>
  </si>
  <si>
    <t xml:space="preserve">MOT-PLAXR            </t>
  </si>
  <si>
    <t>PLAQUETA PORTA CARBONES HONDA XR 125L/XR 150/XR 190L/GLH GAUCHA(2CARBONES)56MM DIAM.</t>
  </si>
  <si>
    <t xml:space="preserve">XR1-31206            </t>
  </si>
  <si>
    <t>PLAQUETA PORTA CARBONES HONDA XR125L VARILLERA 64MM</t>
  </si>
  <si>
    <t xml:space="preserve">MOT-PLATIT           </t>
  </si>
  <si>
    <t>PLAQUETA PORTA CARBONES HONDA TITAN 150, NEW WAVE 110S ( 2 CARBONES)</t>
  </si>
  <si>
    <t xml:space="preserve">MOT-PLAEN            </t>
  </si>
  <si>
    <t>PLAQUETA PORTA CARBONES SUZUKI EN 125</t>
  </si>
  <si>
    <t xml:space="preserve">MOT-PLAFZ            </t>
  </si>
  <si>
    <t>PLAQUETA PORTA CARBONES YAMAHA FZ 16 / FI / SZ 150/N MAX 2 CARBONES</t>
  </si>
  <si>
    <t xml:space="preserve">MOT-PLACRY           </t>
  </si>
  <si>
    <t>PLAQUETA PORTA CARBONES YAMAHA NEW CRYPTON T110 2 CARBONES</t>
  </si>
  <si>
    <t xml:space="preserve">MOT-PLAYBR           </t>
  </si>
  <si>
    <t>PLAQUETA PORTA CARBONES YAMAHA YBR125 2 CARBONES</t>
  </si>
  <si>
    <t xml:space="preserve">MOT-PLARX            </t>
  </si>
  <si>
    <t>PLAQUETA PORTA CARBONES ZAN.RX150/ZTT200/H.STORM 4 CARBONES</t>
  </si>
  <si>
    <t xml:space="preserve">PLASTICOS            </t>
  </si>
  <si>
    <t>GUARDABARROS DELANTEROS ©</t>
  </si>
  <si>
    <t xml:space="preserve">D7F-53361            </t>
  </si>
  <si>
    <t>BARRERO DELANTERO HONDA  DAX 70 MOD.NUEVO / MAX / DAY</t>
  </si>
  <si>
    <t xml:space="preserve">MOT-MAJ033           </t>
  </si>
  <si>
    <t xml:space="preserve">BARRERO DELANTERO MOTOMEL MAX / DAX / DAY110 </t>
  </si>
  <si>
    <t xml:space="preserve">MOT-C1420            </t>
  </si>
  <si>
    <t>GUARDABARRO DELANTERO BAJAJ ROUSER / 180 - 200 - 220 AZUL</t>
  </si>
  <si>
    <t xml:space="preserve">MOT-C1420R           </t>
  </si>
  <si>
    <t>GUARDABARRO DELANTERO BAJAJ ROUSER / 180 - 200 - 220 ROJO</t>
  </si>
  <si>
    <t xml:space="preserve">MOT-PCBXBK           </t>
  </si>
  <si>
    <t>GUARDABARRO DELANTERO HONDA CBX 250 TWISTER NEGRO</t>
  </si>
  <si>
    <t xml:space="preserve">MOT-PC135S           </t>
  </si>
  <si>
    <t>GUARDABARRO DELANTERO HONDA CG150 PLATA</t>
  </si>
  <si>
    <t xml:space="preserve">MOT-PC135SI          </t>
  </si>
  <si>
    <t xml:space="preserve">MOT-PC135R           </t>
  </si>
  <si>
    <t>GUARDABARRO DELANTERO HONDA CG150 ROJO</t>
  </si>
  <si>
    <t xml:space="preserve">MOT-NAV12            </t>
  </si>
  <si>
    <t>GUARDABARRO DELANTERO HONDA NAVI NVA 110</t>
  </si>
  <si>
    <t xml:space="preserve">MOT-PC125S           </t>
  </si>
  <si>
    <t>GUARDABARRO DELANTERO HONDA TITAN 150 PLATA</t>
  </si>
  <si>
    <t xml:space="preserve">MOT-CG15J024S        </t>
  </si>
  <si>
    <t>GUARDABARRO DELANTERO MOTOMEL CG150 PLATA</t>
  </si>
  <si>
    <t xml:space="preserve">MOT-CG15J024R        </t>
  </si>
  <si>
    <t>GUARDABARRO DELANTERO MOTOMEL CG150 ROJO</t>
  </si>
  <si>
    <t xml:space="preserve">MOT-CAJ043Y          </t>
  </si>
  <si>
    <t xml:space="preserve">GUARDABARRO DELANTERO MOTOMEL FUSION AMARILLO </t>
  </si>
  <si>
    <t xml:space="preserve">MOT-SK177R           </t>
  </si>
  <si>
    <t>GUARDABARRO DELANTERO MOTOMEL SKUA ROJO</t>
  </si>
  <si>
    <t xml:space="preserve">MOT-SK177GR          </t>
  </si>
  <si>
    <t>GUARDABARRO DELANTERO MOTOMEL SKUA 150 VERDE</t>
  </si>
  <si>
    <t xml:space="preserve">MOT-C1016BKW         </t>
  </si>
  <si>
    <t>GUARDABARRO DELANTERO SUPER MOTARD BLANCO/NEGRO</t>
  </si>
  <si>
    <t xml:space="preserve">MOT-C2016WB          </t>
  </si>
  <si>
    <t>GUARDABARRO DELANTERO UNIV.MOTARD BLANCO-PUNTERA NEGRA INYECTADO</t>
  </si>
  <si>
    <t xml:space="preserve">MOT-C2016RB          </t>
  </si>
  <si>
    <t>GUARDABARRO DELANTERO UNIV.MOTARD ROJO-PUNTERA NEGRA INYECTADO</t>
  </si>
  <si>
    <t xml:space="preserve">MOT-YCR004           </t>
  </si>
  <si>
    <t>GUARDABARRO DELANTERO YAMAHA CRYPTON AZUL</t>
  </si>
  <si>
    <t xml:space="preserve">MOT-PCYBRS           </t>
  </si>
  <si>
    <t xml:space="preserve">GUARDABARRO DELANTERO YAMAHA YBR125 PLATA </t>
  </si>
  <si>
    <t xml:space="preserve">PEF-53100B           </t>
  </si>
  <si>
    <t>GUARDABARRO DELANTERO Z.PATAGONIA EAGLE / YL150 AZUL</t>
  </si>
  <si>
    <t xml:space="preserve">MOT-PCHJ150R         </t>
  </si>
  <si>
    <t>GUARDABARRO DELANTERO ZANELLA HJ125 ROJO</t>
  </si>
  <si>
    <t xml:space="preserve">ZTF-53111BL          </t>
  </si>
  <si>
    <t>GUARDABARRO DELANTERO ZANELLA ZTT200 AZUL</t>
  </si>
  <si>
    <t xml:space="preserve">ZTF-53111            </t>
  </si>
  <si>
    <t xml:space="preserve">GUARDABARRO DELANTERO ZANELLA ZTT200 NEGRO </t>
  </si>
  <si>
    <t xml:space="preserve">ZTF-53111R           </t>
  </si>
  <si>
    <t>GUARDABARRO DELANTERO ZANELLA ZTT200 ROJO</t>
  </si>
  <si>
    <t>GUARDABARROS TRASEROS</t>
  </si>
  <si>
    <t xml:space="preserve">ZAP-63311            </t>
  </si>
  <si>
    <t>BARRERO GUARDABARROS TRASERO ZANELLA SAPUCAI 125</t>
  </si>
  <si>
    <t xml:space="preserve">APP-F281             </t>
  </si>
  <si>
    <t>GUARDABARROS TRASERO APPIA VECTRA</t>
  </si>
  <si>
    <t xml:space="preserve">MOT-C1419            </t>
  </si>
  <si>
    <t>GUARDABARROS TRASERO BAJAJ 180</t>
  </si>
  <si>
    <t xml:space="preserve">MOT-NAV16            </t>
  </si>
  <si>
    <t>GUARDABARROS TRASERO HONDA NAVI NVA 110</t>
  </si>
  <si>
    <t xml:space="preserve">MOT-JR042            </t>
  </si>
  <si>
    <t>GUARDABARROS TRASERO HONDA STORM</t>
  </si>
  <si>
    <t xml:space="preserve">MOT-RFNW             </t>
  </si>
  <si>
    <t>GUARDABARRO TRASERO NEW WAVE 110S 2014</t>
  </si>
  <si>
    <t xml:space="preserve">MOT-YCR002           </t>
  </si>
  <si>
    <t xml:space="preserve">GUARDABARROS TRASERO YAMAHA CRYPTON T105 </t>
  </si>
  <si>
    <t xml:space="preserve">MOT-RFFZ16           </t>
  </si>
  <si>
    <t>GUARDABARROS TRASERO YAMAHA FZ16</t>
  </si>
  <si>
    <t xml:space="preserve">MOT-RFZ16            </t>
  </si>
  <si>
    <t>GUARDABARROS TRASERO YAMAHA FZ16 CON CUBRE CADENA</t>
  </si>
  <si>
    <t>7 u.</t>
  </si>
  <si>
    <t xml:space="preserve">RXF-63111            </t>
  </si>
  <si>
    <t>GUARDABARROS TRASERO Z.RX150 / MONDIAL RD INTERIOR</t>
  </si>
  <si>
    <t xml:space="preserve">MOT-PCCUB015         </t>
  </si>
  <si>
    <t xml:space="preserve">GUARDABARROS TRASERO ZANELLA ESTILO </t>
  </si>
  <si>
    <t xml:space="preserve">RXF-63151            </t>
  </si>
  <si>
    <t>GUARDABARROS TRASERO ZANELLA RX150 PORTAPATENTE</t>
  </si>
  <si>
    <t xml:space="preserve">ZAP-63111            </t>
  </si>
  <si>
    <t>GUARDABARROS TRASERO ZANELLA SAPUCAI 125 INTERNO</t>
  </si>
  <si>
    <t xml:space="preserve">MOT-STYF0801         </t>
  </si>
  <si>
    <t>GUARDABARROS TRASERO ZANELLA STYLER 125</t>
  </si>
  <si>
    <t xml:space="preserve">ZTF-63411            </t>
  </si>
  <si>
    <t>GUARDABARROS TRASERO ZANELLA ZTT200 INTERIOR</t>
  </si>
  <si>
    <t xml:space="preserve">ZTF-63131            </t>
  </si>
  <si>
    <t>GUARDABARROS TRASERO ZANELLA ZTT200 INTERNO</t>
  </si>
  <si>
    <t xml:space="preserve">MOT-CUS011           </t>
  </si>
  <si>
    <t>INSIGNIA AGUILA GUARDABARROS DEL. CUSTOM CROMADO</t>
  </si>
  <si>
    <t xml:space="preserve">MOT-NAV13            </t>
  </si>
  <si>
    <t>SOPORTE GUARDABARRO DELANTERO HONDA NAVI NVA 110</t>
  </si>
  <si>
    <t xml:space="preserve">MOT-YBR1513          </t>
  </si>
  <si>
    <t>SOPORTE GUARDABARROS DELANTERO YAMAHA YBR125</t>
  </si>
  <si>
    <t xml:space="preserve">RX2-53120            </t>
  </si>
  <si>
    <t>SOPORTE GUARDABARROS DELANTERO ZANELLA RX200 / RX150 MN</t>
  </si>
  <si>
    <t xml:space="preserve">ZTF-53112            </t>
  </si>
  <si>
    <t>SOPORTE GUARDABARROS DELANTERO ZANELLA ZTT200</t>
  </si>
  <si>
    <t xml:space="preserve">CUBRE MANOS ( SETS ) </t>
  </si>
  <si>
    <t xml:space="preserve">MOT-C107BL           </t>
  </si>
  <si>
    <t>CUBRE MANOS ENDURO SIN GRAFICA AZUL</t>
  </si>
  <si>
    <t xml:space="preserve">MOT-PC056BL          </t>
  </si>
  <si>
    <t>CUBRE MANOS ENDURO AZUL LARGOS C/SOP.ALUMINIO</t>
  </si>
  <si>
    <t xml:space="preserve">MOT-PC356BK          </t>
  </si>
  <si>
    <t>CUBRE MANOS ENDURO NEGRO LARGOS C/SOPORTES PLASTICOS</t>
  </si>
  <si>
    <t xml:space="preserve">MOT-PC356BL          </t>
  </si>
  <si>
    <t>CUBRE MANOS ENDURO AZUL LARGOS C/SOPORTES PLASTICOS</t>
  </si>
  <si>
    <t xml:space="preserve">MOT-PC356R           </t>
  </si>
  <si>
    <t>CUBRE MANOS ENDURO ROJO LARGOS C/SOPORTES PLASTICOS</t>
  </si>
  <si>
    <t xml:space="preserve">CACHAS LATERALES     </t>
  </si>
  <si>
    <t xml:space="preserve">MOT-JR010            </t>
  </si>
  <si>
    <t>CACHA HONDA NEW WAVE AZUL (SET)</t>
  </si>
  <si>
    <t xml:space="preserve">MOT-JR011            </t>
  </si>
  <si>
    <t>CACHA HONDA NEW WAVE PLATEADO (SET)</t>
  </si>
  <si>
    <t xml:space="preserve">MOT-JR030            </t>
  </si>
  <si>
    <t>CACHA HONDA STORM INFERIOR BAJO ASIENTO (SET) NEGRA</t>
  </si>
  <si>
    <t xml:space="preserve">MOT-JR037            </t>
  </si>
  <si>
    <t>CACHA HONDA STORM LATERAL (SET) PLATEADA</t>
  </si>
  <si>
    <t xml:space="preserve">MOT-JR036            </t>
  </si>
  <si>
    <t>CACHA HONDA STORM LATERAL (SET) ROJA</t>
  </si>
  <si>
    <t xml:space="preserve">MOT-CUSJ054BK        </t>
  </si>
  <si>
    <t>CACHA MOTOMEL CUSTOM 150 (SET) NEGRA</t>
  </si>
  <si>
    <t xml:space="preserve">MOT-YCR036           </t>
  </si>
  <si>
    <t xml:space="preserve">CACHA YAMAHA CRYPTON DERECHO AZUL </t>
  </si>
  <si>
    <t xml:space="preserve">MOT-YCR011           </t>
  </si>
  <si>
    <t xml:space="preserve">CACHA YAMAHA CRYPTON IZQUIERDA AZUL </t>
  </si>
  <si>
    <t xml:space="preserve">MOT-YCR134           </t>
  </si>
  <si>
    <t>CACHA YAMAHA CRYPTON LATERAL AZUL (SET)</t>
  </si>
  <si>
    <t xml:space="preserve">MOT-YCR111           </t>
  </si>
  <si>
    <t xml:space="preserve">MOT-YCR034           </t>
  </si>
  <si>
    <t>CACHA YAMAHA CRYPTON LATERAL IZQUIERDO AZUL</t>
  </si>
  <si>
    <t xml:space="preserve">MOT-YCR112           </t>
  </si>
  <si>
    <t>CACHA YAMAHA CRYPTON LATERAL ROJA (SET)</t>
  </si>
  <si>
    <t xml:space="preserve">MOT-YBRLDBL          </t>
  </si>
  <si>
    <t xml:space="preserve">CACHA YAMAHA YBR125 INFERIOR DERECHA AZUL </t>
  </si>
  <si>
    <t xml:space="preserve">MOT-YBRLDBK          </t>
  </si>
  <si>
    <t>CACHA YAMAHA YBR125 INFERIOR DERECHA NEGRO</t>
  </si>
  <si>
    <t xml:space="preserve">MOT-YBRLDS           </t>
  </si>
  <si>
    <t>CACHA YAMAHA YBR125 INFERIOR DERECHA PLATA</t>
  </si>
  <si>
    <t xml:space="preserve">MOT-YBRLIBK          </t>
  </si>
  <si>
    <t>CACHA YAMAHA YBR125 INFERIOR IZQUIERDA NEGRO</t>
  </si>
  <si>
    <t xml:space="preserve">MOT-YBRLIBL          </t>
  </si>
  <si>
    <t>CACHA YAMAHA YBR125 INFERIOR IZQUIERDA AZUL</t>
  </si>
  <si>
    <t xml:space="preserve">MOT-YBRLIS           </t>
  </si>
  <si>
    <t xml:space="preserve">CACHA YAMAHA YBR125 INFERIOR IZQUIERDA PLATA </t>
  </si>
  <si>
    <t xml:space="preserve">MOT-YBRLIR           </t>
  </si>
  <si>
    <t>CACHA YAMAHA YBR125 INFERIOR IZQUIERDA ROJA</t>
  </si>
  <si>
    <t xml:space="preserve">MOT-YBR98S           </t>
  </si>
  <si>
    <t>CACHA YAMAHA YBR125 LATERAL PLATEADA (SET)</t>
  </si>
  <si>
    <t xml:space="preserve">MOT-YBR98BL          </t>
  </si>
  <si>
    <t>CACHA YBR 125 LATERAL AZUL SET</t>
  </si>
  <si>
    <t xml:space="preserve">PEF-43311WBO         </t>
  </si>
  <si>
    <t xml:space="preserve">CACHA ZANELLA PATAGONIA EAGLE BORDO IZQUIERDA </t>
  </si>
  <si>
    <t xml:space="preserve">PEF-43311WS          </t>
  </si>
  <si>
    <t>CACHA ZANELLA PATAGONIA EAGLE PLATA IZQUIERDA</t>
  </si>
  <si>
    <t xml:space="preserve">MOT-CORXBL           </t>
  </si>
  <si>
    <t>CACHA ZANELLA RX150 BAJO ASIENTO AZUL</t>
  </si>
  <si>
    <t xml:space="preserve">MOT-CORXS            </t>
  </si>
  <si>
    <t>CACHA ZANELLA RX150 BAJO ASIENTO PLATA</t>
  </si>
  <si>
    <t xml:space="preserve">ZAP-43311BK          </t>
  </si>
  <si>
    <t>CACHA ZANELLA SAPUCAI 125 DERECHA NEGRA</t>
  </si>
  <si>
    <t xml:space="preserve">ZAP-43511            </t>
  </si>
  <si>
    <t>CACHA ZANELLA SAPUCAI NEGRA (SET)</t>
  </si>
  <si>
    <t xml:space="preserve">ZTF-43311W           </t>
  </si>
  <si>
    <t xml:space="preserve">CACHA ZANELLA ZTT200 DERECHA BLANCA </t>
  </si>
  <si>
    <t xml:space="preserve">ZTF-43362BK          </t>
  </si>
  <si>
    <t xml:space="preserve">CACHA ZANELLA ZTT200 INFERIOR DERECHA NEGRA </t>
  </si>
  <si>
    <t xml:space="preserve">ZTF-43462BK          </t>
  </si>
  <si>
    <t xml:space="preserve">CACHA ZANELLA ZTT200 INFERIOR IZQUIERDA NEGRA </t>
  </si>
  <si>
    <t xml:space="preserve">ZTF-43411W           </t>
  </si>
  <si>
    <t xml:space="preserve">CACHA ZANELLA ZTT200 IZQUIERDA BLANCA </t>
  </si>
  <si>
    <t xml:space="preserve">MOT-CG15J105R        </t>
  </si>
  <si>
    <t xml:space="preserve">CUBRE ASIENTO MOTOMEL CG150-3 (SET) ROJO Y COLIN </t>
  </si>
  <si>
    <t xml:space="preserve">ZTF-43711BK          </t>
  </si>
  <si>
    <t xml:space="preserve">CUBRE ASIENTO ZANELLA ZTT200 NEGRO </t>
  </si>
  <si>
    <t xml:space="preserve">ZTF-43825            </t>
  </si>
  <si>
    <t>SOPORTE DE CACHAS ZANELLA ZTT200 LATERALES</t>
  </si>
  <si>
    <t xml:space="preserve">MOT-JR039            </t>
  </si>
  <si>
    <t>TAPA LATERAL HONDA STORM AZUL (SET)</t>
  </si>
  <si>
    <t xml:space="preserve">MOT-JR041            </t>
  </si>
  <si>
    <t>TAPA LATERAL HONDA STORM NEGRA (SET)</t>
  </si>
  <si>
    <t xml:space="preserve">MOT-JR038            </t>
  </si>
  <si>
    <t>TAPA LATERAL HONDA STORM PLATEADA (SET)</t>
  </si>
  <si>
    <t xml:space="preserve">MOT-YCR024           </t>
  </si>
  <si>
    <t>TAPA LATERAL YAMAHA CRYPTON DERECHA AZUL</t>
  </si>
  <si>
    <t xml:space="preserve">MOT-YCR022           </t>
  </si>
  <si>
    <t>TAPA LATERAL YAMAHA CRYPTON IZQUIERDA AZUL</t>
  </si>
  <si>
    <t xml:space="preserve">MOT-YCR023           </t>
  </si>
  <si>
    <t xml:space="preserve">TAPA LATERAL YAMAHA CRYPTON IZQUIERDA ROJA </t>
  </si>
  <si>
    <t>CAJA PORTAHERRAMIENTAS</t>
  </si>
  <si>
    <t xml:space="preserve">MOT-AJ013            </t>
  </si>
  <si>
    <t>CAJA PORTA HERRAMIENTAS SKUA / MOTOMEL MOTARD 200 / BROSS / BETA MOTARD</t>
  </si>
  <si>
    <t xml:space="preserve">CARCAZAS DE FAROL    </t>
  </si>
  <si>
    <t xml:space="preserve">MOT-FZ01             </t>
  </si>
  <si>
    <t>COBERTOR SUPERIOR OPTICA YAMAHA FZ16 NEGRO</t>
  </si>
  <si>
    <t xml:space="preserve">MOT-NAV15            </t>
  </si>
  <si>
    <t>CUBRE FAROL TRASERO INFERIOR HONDA NAVI NVA 110</t>
  </si>
  <si>
    <t xml:space="preserve">MOT-NAV14            </t>
  </si>
  <si>
    <t>CUBRE FAROL TRASERO SUPERIOR HONDA NAVI NVA 110</t>
  </si>
  <si>
    <t xml:space="preserve">APP-F61S             </t>
  </si>
  <si>
    <t>CUBRE OPTICA APPIA VECTRA PALTA</t>
  </si>
  <si>
    <t xml:space="preserve">MOT-C1403            </t>
  </si>
  <si>
    <t>CUBRE OPTICA BAJAJ ROUSER 200</t>
  </si>
  <si>
    <t xml:space="preserve">MOT-NAV10BK          </t>
  </si>
  <si>
    <t>CUBRE OPTICA HONDA NAVI NVA 110 NEGRO</t>
  </si>
  <si>
    <t xml:space="preserve">MOT-NAV10R           </t>
  </si>
  <si>
    <t>CUBRE OPTICA HONDA NAVI NVA 110 ROJO</t>
  </si>
  <si>
    <t xml:space="preserve">MOT-NCRY285R         </t>
  </si>
  <si>
    <t>CUBRE OPTICA YAMAHA NEW CRYPTON ROJA</t>
  </si>
  <si>
    <t xml:space="preserve">MOT-CUMO200BK        </t>
  </si>
  <si>
    <t>CUPULINA FAROL DELANTERO MOTOMEL MOTARD 200 NEGRA</t>
  </si>
  <si>
    <t xml:space="preserve">MOT-CUMO200R         </t>
  </si>
  <si>
    <t>CUPULINA FAROL DELANTERO MOTOMEL MOTARD 200 ROJA</t>
  </si>
  <si>
    <t xml:space="preserve">MOT-SK067BK          </t>
  </si>
  <si>
    <t>CUPULINA FAROL DELANTERO MOTOMEL SKUA / BROSS NEGRO</t>
  </si>
  <si>
    <t xml:space="preserve">MOT-SK067R           </t>
  </si>
  <si>
    <t>CUPULINA FAROL DELANTERO MOTOMEL SKUA / BROSS ROJA</t>
  </si>
  <si>
    <t xml:space="preserve">SKN-COBL             </t>
  </si>
  <si>
    <t>CUPULINA FAROL DELANTERO MOTOMEL SKUA MODELO NUEVO AZUL</t>
  </si>
  <si>
    <t xml:space="preserve">SKN-COBK             </t>
  </si>
  <si>
    <t>CUPULINA FAROL DELANTERO MOTOMEL SKUA MODELO NUEVO NEGRA</t>
  </si>
  <si>
    <t xml:space="preserve">SKN-COR              </t>
  </si>
  <si>
    <t>CUPULINA FAROL DELANTERO MOTOMEL SKUA MODELO NUEVO ROJA</t>
  </si>
  <si>
    <t xml:space="preserve">MOT-C402BL           </t>
  </si>
  <si>
    <t>CUPULINA FAROL DELANTERO UNIVERSAL COMPLETA AZUL</t>
  </si>
  <si>
    <t xml:space="preserve">MOT-C402R            </t>
  </si>
  <si>
    <t>CUPULINA FAROL DELANTERO UNIVERSAL COMPLETA ROJA</t>
  </si>
  <si>
    <t xml:space="preserve">ZTF-43151B           </t>
  </si>
  <si>
    <t>CUPULINA FAROL DELANTERO ZANELLA ZTT200 AZUL</t>
  </si>
  <si>
    <t xml:space="preserve">ZTF-43151BK          </t>
  </si>
  <si>
    <t>CUPULINA FAROL DELANTERO ZANELLA ZTT200 NEGRA</t>
  </si>
  <si>
    <t xml:space="preserve">CARCAZAS DE TABLERO  </t>
  </si>
  <si>
    <t xml:space="preserve">MOT-9971TBL          </t>
  </si>
  <si>
    <t>CARCAZA DE TABLERO GILERA SMASH - BIT AZUL</t>
  </si>
  <si>
    <t xml:space="preserve">MOT-SAM3127          </t>
  </si>
  <si>
    <t>CARCAZA DE TABLERO HONDA CBX 250 TWISTER</t>
  </si>
  <si>
    <t xml:space="preserve">MOT-COVER10          </t>
  </si>
  <si>
    <t>CARCAZA DE TABLERO HONDA TITAN 150 (4 PIEZAS)</t>
  </si>
  <si>
    <t xml:space="preserve">MOT-ACTAB5           </t>
  </si>
  <si>
    <t>CARCAZA DE TABLERO SUPERIOR HONDA GLH 150 GAUCHA</t>
  </si>
  <si>
    <t xml:space="preserve">MOT-COVER1           </t>
  </si>
  <si>
    <t>CARCAZA SUPERIOR DE TABLERO YAMAHA YBR 125</t>
  </si>
  <si>
    <t xml:space="preserve">MOT-YCR013           </t>
  </si>
  <si>
    <t>CUBIERTA INFERIOR DE TABLERO YAMAHA CRYPTON ROJO</t>
  </si>
  <si>
    <t xml:space="preserve">MOT-YCR025           </t>
  </si>
  <si>
    <t>CUBIERTA SUPERIOR DE TABLERO YAMAHA CRYPTON AZUL</t>
  </si>
  <si>
    <t xml:space="preserve">COLIN TRASERO        </t>
  </si>
  <si>
    <t xml:space="preserve">MOT-CXRWB            </t>
  </si>
  <si>
    <t>COLIN TRASERO HONDA XR 250 TORNADO COMBINADO BLANCO-NEGRO</t>
  </si>
  <si>
    <t xml:space="preserve">CUBRE FRENTES        </t>
  </si>
  <si>
    <t xml:space="preserve">MOT-JR061            </t>
  </si>
  <si>
    <t>CUBRE FRENTE GILERA FUTURA PLATEADO/NEGRO</t>
  </si>
  <si>
    <t xml:space="preserve">MOT-JR067            </t>
  </si>
  <si>
    <t>CUBRE FRENTE GILERA FUTURA AZUL/NEGRO</t>
  </si>
  <si>
    <t xml:space="preserve">MOT-YCR031           </t>
  </si>
  <si>
    <t>PANEL DELANTERO (CUBRECRISTO) YAMAHA CRYPTON AZUL</t>
  </si>
  <si>
    <t xml:space="preserve">MOT-JR017            </t>
  </si>
  <si>
    <t>PANEL DELANTERO NEW WAVE PLATEADO</t>
  </si>
  <si>
    <t xml:space="preserve">CUBRE BARRAL         </t>
  </si>
  <si>
    <t xml:space="preserve">MOT-CG15J107         </t>
  </si>
  <si>
    <t>CUBRE BARRAL CG150-3 DELANTERO (DECORATIVO)</t>
  </si>
  <si>
    <t xml:space="preserve">MOT-C426BL           </t>
  </si>
  <si>
    <t>CUBRE BARRAL MOTARD AZUL(SET)</t>
  </si>
  <si>
    <t xml:space="preserve">MOT-YCR016           </t>
  </si>
  <si>
    <t>CUBRE BARRAL YAMAHA CRYPTON IZQUIERDO AZUL</t>
  </si>
  <si>
    <t xml:space="preserve">CUBRE PIERNA         </t>
  </si>
  <si>
    <t xml:space="preserve">MOT-YCR127           </t>
  </si>
  <si>
    <t>CUBRE PIERNA CRYPTON (SET) AZUL</t>
  </si>
  <si>
    <t xml:space="preserve">MOT-YCR027           </t>
  </si>
  <si>
    <t>CUBRE PIERNA CRYPTON IZQUIERDA AZUL</t>
  </si>
  <si>
    <t xml:space="preserve">MOT-9870T            </t>
  </si>
  <si>
    <t>CUBRE PIERNA GILERA SMASH AZUL</t>
  </si>
  <si>
    <t xml:space="preserve">MOT-9873T            </t>
  </si>
  <si>
    <t>CUBRE PIERNA GILERA SMASH ROJA</t>
  </si>
  <si>
    <t xml:space="preserve">MOT-SEPED            </t>
  </si>
  <si>
    <t xml:space="preserve">SET DE TORNILLOS SEPARADOR DE PEDANA GILERA SMASH </t>
  </si>
  <si>
    <t xml:space="preserve">MOT-9905T            </t>
  </si>
  <si>
    <t>UNION BAJO ASIENTO GILERA SMASH GRIS</t>
  </si>
  <si>
    <t xml:space="preserve">MOT-YCR033           </t>
  </si>
  <si>
    <t>UNION BAJO ASIENTO YAMAHA CRYPTON</t>
  </si>
  <si>
    <t xml:space="preserve">KIT DE PLASTICOS     </t>
  </si>
  <si>
    <t xml:space="preserve">ZAP-59132            </t>
  </si>
  <si>
    <t>PLASTICO DECORATIVO ZANELLA SAPUCAI 125</t>
  </si>
  <si>
    <t xml:space="preserve">PARABRISAS Y ACCESORIOS       </t>
  </si>
  <si>
    <t xml:space="preserve">PEF-49710            </t>
  </si>
  <si>
    <t>KIT DE ACCESORIOS COMPLETO CON VARILLAS PARA PARABRISAS (NO INCLUIDO) PATAGONIA EAGLE 7 YL150</t>
  </si>
  <si>
    <t xml:space="preserve">MOT-WFZ              </t>
  </si>
  <si>
    <t>PARABR.COMPL.C/SOPORTES YAMAHA FZ16-H. INVICTA 150 CRISTAL</t>
  </si>
  <si>
    <t xml:space="preserve">MOT-NAV20            </t>
  </si>
  <si>
    <t>PARABRISAS HONDA NAVI NVA 110</t>
  </si>
  <si>
    <t xml:space="preserve">PEF-43213            </t>
  </si>
  <si>
    <t>PARABRISAS DELANTERO PATAGONIA EAGLE - MOTOMEL CUSTOM 150 INCLUYE SOPORTES</t>
  </si>
  <si>
    <t xml:space="preserve">MOT-CAJ034           </t>
  </si>
  <si>
    <t>BRAZO TOPE DE PLATO DE FRENO FUTURA / FUSION</t>
  </si>
  <si>
    <t xml:space="preserve">MOT-CUSJ060          </t>
  </si>
  <si>
    <t>BRAZO TOPE DE PLATO DE FRENO MOTOMEL CUSTOM 150</t>
  </si>
  <si>
    <t xml:space="preserve">MOT-BRAYBR           </t>
  </si>
  <si>
    <t>BRAZO TOPE DE PLATO DE FRENO YAMAHA YBR</t>
  </si>
  <si>
    <t xml:space="preserve">MOT-WH100            </t>
  </si>
  <si>
    <t>PLATO DE FRENO BAJAJ 135 TRASERO</t>
  </si>
  <si>
    <t xml:space="preserve">MOT-HUB1093          </t>
  </si>
  <si>
    <t>PLATO DE FRENO C100-BIZ TRASERO</t>
  </si>
  <si>
    <t xml:space="preserve">D7F-55100            </t>
  </si>
  <si>
    <t>PLATO DE FRENO DAX 70 / 110 / MAX / DAY DELANTERO COMPLETO</t>
  </si>
  <si>
    <t xml:space="preserve">D7F-65100            </t>
  </si>
  <si>
    <t xml:space="preserve">PLATO DE FRENO DAX 70 / 110 / MAX / DAY TRASERO COMPLETO </t>
  </si>
  <si>
    <t xml:space="preserve">MOT-HUB1098          </t>
  </si>
  <si>
    <t>PLATO DE FRENO GILERA SMASH / GUERRERO G70/GM70/G100 TRAS.</t>
  </si>
  <si>
    <t xml:space="preserve">MOT-SAM3201          </t>
  </si>
  <si>
    <t>PLATO DE FRENO HONDA CBX 250 - TWISTER (SOLO) TRASERO</t>
  </si>
  <si>
    <t xml:space="preserve">MOT-WH011            </t>
  </si>
  <si>
    <t>PLATO DE FRENO HONDA CG150 TRAS.</t>
  </si>
  <si>
    <t xml:space="preserve">MOT-RPTIT            </t>
  </si>
  <si>
    <t xml:space="preserve">MOT-PI018            </t>
  </si>
  <si>
    <t>PLATO DE FRENO HONDA WAVE 100 DELANTERO</t>
  </si>
  <si>
    <t xml:space="preserve">MOT-PI025            </t>
  </si>
  <si>
    <t>PLATO DE FRENO HONDA WAVE TRASERO</t>
  </si>
  <si>
    <t xml:space="preserve">MOT-SAM1025          </t>
  </si>
  <si>
    <t>PLATO DE FRENO MOTOMEL SKUA / RX / CG150 S2 TRASERO</t>
  </si>
  <si>
    <t xml:space="preserve">MOT-HUB196           </t>
  </si>
  <si>
    <t>PLATO DE FRENO SUZUKI AX 100 TRASERO</t>
  </si>
  <si>
    <t xml:space="preserve">MOT-WH002            </t>
  </si>
  <si>
    <t xml:space="preserve">PLATO DE FRENO SUZUKI AX100 DELANTERO  </t>
  </si>
  <si>
    <t xml:space="preserve">MOT-HUB1096          </t>
  </si>
  <si>
    <t>PLATO DE FRENO SUZUKI AX100 TRASERO</t>
  </si>
  <si>
    <t xml:space="preserve">MOT-SAM1048          </t>
  </si>
  <si>
    <t>PLATO DE FRENO TRASERO YAMAHA FZ 16</t>
  </si>
  <si>
    <t xml:space="preserve">MOT-WHYBR            </t>
  </si>
  <si>
    <t>PLATO DE FRENO TRASERO YAMAHA YBR</t>
  </si>
  <si>
    <t xml:space="preserve">MOT-HUBYBR           </t>
  </si>
  <si>
    <t>PLATO DE FRENO YAMAHA YBR125 DELANTERO</t>
  </si>
  <si>
    <t xml:space="preserve">MOT-SAM3143          </t>
  </si>
  <si>
    <t>PLATO DE FRENO ZANELLA RX150 DELANTERO</t>
  </si>
  <si>
    <t xml:space="preserve">PORTA CORONAS        </t>
  </si>
  <si>
    <t xml:space="preserve">MOT-HUBSMA           </t>
  </si>
  <si>
    <t>PORTA CORONA GILERA SMASH "OSAKA" COMPLETO</t>
  </si>
  <si>
    <t xml:space="preserve">MOT-SAM3202          </t>
  </si>
  <si>
    <t>PORTA CORONA H.TWISTER COMPL.CON RULEMAN, RETEN Y ESPARRAGOS</t>
  </si>
  <si>
    <t xml:space="preserve">MOT-HUB6             </t>
  </si>
  <si>
    <t>PORTA CORONA HONDA MB 100 SIN RODAMIENTO</t>
  </si>
  <si>
    <t xml:space="preserve">MOT-HUBNW            </t>
  </si>
  <si>
    <t>PORTA CORONA HONDA NEW WAVE</t>
  </si>
  <si>
    <t xml:space="preserve">MOT-HUBWAV           </t>
  </si>
  <si>
    <t>PORTA CORONA HONDA WAVE "OSAKA" COMPLETO</t>
  </si>
  <si>
    <t xml:space="preserve">MOT-SK056            </t>
  </si>
  <si>
    <t xml:space="preserve">PORTA CORONA MOTOMEL SKUA COMPLETA CON CORONA </t>
  </si>
  <si>
    <t xml:space="preserve">MOT-HUB1102          </t>
  </si>
  <si>
    <t>PORTA CORONA SUZUKI AX100</t>
  </si>
  <si>
    <t xml:space="preserve">MOT-GN018            </t>
  </si>
  <si>
    <t>PORTA CORONA SUZUKI GN 125  COMPLETO</t>
  </si>
  <si>
    <t xml:space="preserve">MOT-HUB7             </t>
  </si>
  <si>
    <t>PORTA CORONA YAMAHA YBR125  COMPLETO</t>
  </si>
  <si>
    <t xml:space="preserve">MOT-HUB4             </t>
  </si>
  <si>
    <t>PORTA CORONA ZANELLA SEXY "OSAKA" COMPLETO</t>
  </si>
  <si>
    <t xml:space="preserve">PORTA EQUIPAJES      </t>
  </si>
  <si>
    <t xml:space="preserve">ZTF-45410            </t>
  </si>
  <si>
    <t>PORTA EQUIPAJE ZANELLA ZTT200</t>
  </si>
  <si>
    <t xml:space="preserve">PORTA LAMPARAS       </t>
  </si>
  <si>
    <t xml:space="preserve">MOT-R100             </t>
  </si>
  <si>
    <t>PORTALAMP.  H4 CON CAPUCHON+ POSICION  TITAN 150/ SKUA 150 V6/HONDA XR 150 / GLH GAUCHA</t>
  </si>
  <si>
    <t xml:space="preserve">MOT-SAM1031          </t>
  </si>
  <si>
    <t>PORTALAMP. 110CC TODAS LAMPARA T13 GIRO</t>
  </si>
  <si>
    <t xml:space="preserve">MOT-BJHLS            </t>
  </si>
  <si>
    <t>PORTALAMP. BAJAJ 135 (LAMP. H4)</t>
  </si>
  <si>
    <t xml:space="preserve">MOT-R130             </t>
  </si>
  <si>
    <t xml:space="preserve">PORTALAMP. BOSCH CON CAPUCHON + POSICION  HONDA NEW WAVE 110S / SKUA 150 / STORM 125 </t>
  </si>
  <si>
    <t xml:space="preserve">MOT-R140             </t>
  </si>
  <si>
    <t>PORTALAMP. BOSCH METALICO + POSICION HONDA XR125L / OTRAS</t>
  </si>
  <si>
    <t xml:space="preserve">MOT-R900             </t>
  </si>
  <si>
    <t>PORTALAMP. BOSCH METALICO DELANTERO COMPLETO 2 PICOS</t>
  </si>
  <si>
    <t xml:space="preserve">MOT-R901             </t>
  </si>
  <si>
    <t>PORTALAMP. BOSCH METALICO DELANTERO COMPLETO 3 PICOS</t>
  </si>
  <si>
    <t xml:space="preserve">MOT-R110             </t>
  </si>
  <si>
    <t>PORTALAMP. BOSCH PLASTICO CON CAPUCHON + 2 DE POSICION ZANELLA RX 150 NEW / OTRAS</t>
  </si>
  <si>
    <t xml:space="preserve">MOT-SAM1034          </t>
  </si>
  <si>
    <t>PORTALAMP. BOSCH PLASTICO CON CAPUCHON DELANTERO</t>
  </si>
  <si>
    <t xml:space="preserve">MOT-R812             </t>
  </si>
  <si>
    <t>PORTALAMP. DAX70, C90  DELANTERO</t>
  </si>
  <si>
    <t xml:space="preserve">MOT-R200             </t>
  </si>
  <si>
    <t>PORTALAMP. MUELITA DE POSICION T10</t>
  </si>
  <si>
    <t xml:space="preserve">MOT-R814             </t>
  </si>
  <si>
    <t>PORTALAMP. DE GIRO TODAS CON CULOTE 1 POLO</t>
  </si>
  <si>
    <t xml:space="preserve">MOT-SAM1032          </t>
  </si>
  <si>
    <t>PORTALAMP. FUTURA-ZB DELANTERO DOBLE LAMPARA CON CAPUCHONES</t>
  </si>
  <si>
    <t xml:space="preserve">MOT-R817             </t>
  </si>
  <si>
    <t>PORTALAMP. GILERA SMASH OPTICA SIN LUZ DE POSICION</t>
  </si>
  <si>
    <t xml:space="preserve">MOT-SAM1007          </t>
  </si>
  <si>
    <t>PORTALAMP. FUTURA/GUERRERO DELANTERO UN GIRO Y POSICION</t>
  </si>
  <si>
    <t xml:space="preserve">MOT-R813             </t>
  </si>
  <si>
    <t>PORTALAMP. GUERRERO GD100, GXL125 / HONDA MB100</t>
  </si>
  <si>
    <t xml:space="preserve">MOT-R120             </t>
  </si>
  <si>
    <t>PORTALAMP. H4 CON CAPUCHONHONDA NEW TITAN 150 / OTRAS</t>
  </si>
  <si>
    <t xml:space="preserve">XMM-32101            </t>
  </si>
  <si>
    <t>PORTALAMP. MOTOMEL XMM 250 DELANTERO ( LAMPARA H4 )</t>
  </si>
  <si>
    <t xml:space="preserve">XMM-32201            </t>
  </si>
  <si>
    <t>PORTALAMP. MOTOMEL XMM 250 TRASERO COMPLETO CON CAPUCHON</t>
  </si>
  <si>
    <t xml:space="preserve">MOT-HSH4             </t>
  </si>
  <si>
    <t>PORTALAMP. PARA LAMPARA H4 CERAMICO</t>
  </si>
  <si>
    <t xml:space="preserve">SK2-32101            </t>
  </si>
  <si>
    <t>PORTALAMP. SKUA 250 DELANTERO ( LAMPARA BOSCH )</t>
  </si>
  <si>
    <t xml:space="preserve">MOT-R988             </t>
  </si>
  <si>
    <t>PORTALAMP. SKUA 250 DELANTERO BOSCH PLASTICO CON CAPUCHON</t>
  </si>
  <si>
    <t xml:space="preserve">MOT-R815             </t>
  </si>
  <si>
    <t>PORTALAMP. SMASH SIN POSICION/C90, DAX70, / DELANT. 3 PICOS</t>
  </si>
  <si>
    <t xml:space="preserve">MOT-R816             </t>
  </si>
  <si>
    <t>PORTALAMP. SMASH-BIZ- TRIP DELANTERO OPTICA S/LUZ DE POSICION</t>
  </si>
  <si>
    <t xml:space="preserve">MOT-R819             </t>
  </si>
  <si>
    <t>PORTALAMP. SMASH-BIZ-GUERRERO TRIP DEL.OPTICA C/ LUZ POSICION</t>
  </si>
  <si>
    <t>600 u.</t>
  </si>
  <si>
    <t xml:space="preserve">MOT-R150             </t>
  </si>
  <si>
    <t>PORTALAMP. TRASERO 3 PINS CON CAPUCHON PATA DESPAREJA MOTOMEL SKUA 150V6 / OTRAS</t>
  </si>
  <si>
    <t xml:space="preserve">MOT-R818             </t>
  </si>
  <si>
    <t>PORTALAMP. TRASERO STOP Y POSICION TODAS LAMPARA 1034</t>
  </si>
  <si>
    <t xml:space="preserve">POSAPIES             </t>
  </si>
  <si>
    <t xml:space="preserve">MOT-CPNW             </t>
  </si>
  <si>
    <t>FL 4330</t>
  </si>
  <si>
    <t>CAÑO POSAPIES CON GOMAS Y MULETA HONDA NEW WAVE 110S COMPLETO</t>
  </si>
  <si>
    <t xml:space="preserve">MOT-POSASMA          </t>
  </si>
  <si>
    <t>CAÑO POSAPIES G.SMASH 125 GOMA CHATA C/ARO CROM. MULETA Y GOMAS</t>
  </si>
  <si>
    <t xml:space="preserve">MOT-CPWAVE           </t>
  </si>
  <si>
    <t>CAÑO POSAPIES HONDA WAVE CON MULETA Y GOMAS</t>
  </si>
  <si>
    <t xml:space="preserve">MOT-JSTF20           </t>
  </si>
  <si>
    <t>CAÑO POSAPIES HONDA STORM CON GOMAS Y MULETA</t>
  </si>
  <si>
    <t xml:space="preserve">MOT-PI011            </t>
  </si>
  <si>
    <t xml:space="preserve">CAÑO POSAPIÉ HONDA WAVE 100 CON GOMA SIN MULETA </t>
  </si>
  <si>
    <t xml:space="preserve">MOT-POCB1            </t>
  </si>
  <si>
    <t>CAÑO POSAPIES HONDA CB1 125 CON GOMAS Y MULETA</t>
  </si>
  <si>
    <t xml:space="preserve">MOT-CG15J019         </t>
  </si>
  <si>
    <t>CAÑO POSAPIES MOTOMEL CG150 CON GOMAS Y MULETA</t>
  </si>
  <si>
    <t xml:space="preserve">MOT-MAJ011           </t>
  </si>
  <si>
    <t>CAÑO POSAPIE HONDA DAX-MAX-HOT COMPLETO</t>
  </si>
  <si>
    <t xml:space="preserve">MOT-CPTIT            </t>
  </si>
  <si>
    <t>CAÑO POSAPIES HONDA TITAN 150 CON GOMAS Y MULETA</t>
  </si>
  <si>
    <t xml:space="preserve">MOT-M065006          </t>
  </si>
  <si>
    <t>CAÑO POSAPIES YAMAHA YBR125 CON GOMAS</t>
  </si>
  <si>
    <t xml:space="preserve">MOT-POAX             </t>
  </si>
  <si>
    <t>CAÑO POSAPIES SUZUKI AX100 CON GOMAS Y MULETA</t>
  </si>
  <si>
    <t xml:space="preserve">MOT-JSTFRX           </t>
  </si>
  <si>
    <t>CAÑO POSAPIES ZANELLA RX150 CON GOMAS Y MULETA</t>
  </si>
  <si>
    <t xml:space="preserve">Z1F-42310            </t>
  </si>
  <si>
    <t>CAÑO POSAPIES ZANELLA ZB110 COMPLETO CON MULETA Y GOMAS</t>
  </si>
  <si>
    <t xml:space="preserve">ZAP-42311            </t>
  </si>
  <si>
    <t>CAÑO POSAPIES ZANELLA SAPUCAI 125 SIN GOMAS</t>
  </si>
  <si>
    <t xml:space="preserve">POSAPIES - GOMAS     </t>
  </si>
  <si>
    <t xml:space="preserve">MOT-9051V            </t>
  </si>
  <si>
    <t>GOMA POSAPIE GILERA SMASH (SET ) DELANTERO</t>
  </si>
  <si>
    <t xml:space="preserve">MOT-7906V            </t>
  </si>
  <si>
    <t xml:space="preserve">MOT-PEDBIZ           </t>
  </si>
  <si>
    <t>GOMA POSAPIE HONDA BIZ 100 (SET ) DELANTERO</t>
  </si>
  <si>
    <t xml:space="preserve">MOT-R718             </t>
  </si>
  <si>
    <t>GOMA POSAPIE HONDA CD100, CG125 TODAY, TITAN/TITAN 2000 DEL. (SET)</t>
  </si>
  <si>
    <t xml:space="preserve">MOT-R804             </t>
  </si>
  <si>
    <t>GOMA POSAPIE HONDA TITAN 150 X JUEGO DELANTERO</t>
  </si>
  <si>
    <t xml:space="preserve">MOT-FRNW             </t>
  </si>
  <si>
    <t>GOMA POSAPIE HONDA NEW WAVE 110S DELANTERO (SET)</t>
  </si>
  <si>
    <t xml:space="preserve">MOT-RENW             </t>
  </si>
  <si>
    <t>GOMA POSAPIE HONDA NEW WAVE 110S TRASERO (SET)</t>
  </si>
  <si>
    <t xml:space="preserve">MOT-R805             </t>
  </si>
  <si>
    <t>GOMA POSAPIE HONDA STORM X JUEGO DELANTERO</t>
  </si>
  <si>
    <t xml:space="preserve">MOT-R616             </t>
  </si>
  <si>
    <t>GOMA POSAPIE HONDA TITAN 150 TRASERO (SET)</t>
  </si>
  <si>
    <t xml:space="preserve">MOT-PI016            </t>
  </si>
  <si>
    <t>GOMA POSAPIE HONDA WAVE DELANTERO (SET)</t>
  </si>
  <si>
    <t xml:space="preserve">MOT-NCRY3021         </t>
  </si>
  <si>
    <t>GOMA POSAPIE YAMAHA NEW CRYPTON DELANTERO (SET)</t>
  </si>
  <si>
    <t xml:space="preserve">MOT-SAM073           </t>
  </si>
  <si>
    <t>GOMA POSAPIE YAMAHA YBR125 (SET) DELANTERO</t>
  </si>
  <si>
    <t xml:space="preserve">RXF-42381            </t>
  </si>
  <si>
    <t>GOMA POSAPIE ZANELLA RX150 - MONDIAL RD DELANTERO (UNIDAD)</t>
  </si>
  <si>
    <t xml:space="preserve">ZAP-42381            </t>
  </si>
  <si>
    <t>GOMA POSAPIE ZANELLA SAPUCAI (UNIDAD)</t>
  </si>
  <si>
    <t xml:space="preserve">MOT-9052V            </t>
  </si>
  <si>
    <t>GOMA POSAPIE ZANELLA ZB110 (SET)</t>
  </si>
  <si>
    <t xml:space="preserve">NPS-AX100            </t>
  </si>
  <si>
    <t>CAÑO POSAPIES SUZUKI AX100 CON GOMAS.</t>
  </si>
  <si>
    <t xml:space="preserve">NPS-ZB               </t>
  </si>
  <si>
    <t>CAÑO POSAPIES ZANELLA ZB</t>
  </si>
  <si>
    <t xml:space="preserve">PROTECTORES DE MOTOR </t>
  </si>
  <si>
    <t xml:space="preserve">PUNZUA               </t>
  </si>
  <si>
    <t xml:space="preserve">MOT-PZU3             </t>
  </si>
  <si>
    <t>PUNZUA CARBURADOR BAJAJ ROUSER 135</t>
  </si>
  <si>
    <t xml:space="preserve">MOT-PZU1016P         </t>
  </si>
  <si>
    <t xml:space="preserve">PUNZUA CARBURADOR GILERA SMASH </t>
  </si>
  <si>
    <t xml:space="preserve">MOT-SAM3121          </t>
  </si>
  <si>
    <t>PUNZUA CARBURADOR HONDA BIZ125</t>
  </si>
  <si>
    <t xml:space="preserve">MOT-SAM3120          </t>
  </si>
  <si>
    <t>PUNZUA CARBURADOR HONDA TITAN 150</t>
  </si>
  <si>
    <t xml:space="preserve">MOT-PZU1047P         </t>
  </si>
  <si>
    <t>PUNZUA CARBURADOR ZANELLA RX 150/HONDA CG CON GANCHO</t>
  </si>
  <si>
    <t>PUÑOS DE ALUMINIO " OSAKA " ( SET )</t>
  </si>
  <si>
    <t xml:space="preserve">MOT-PUN320S          </t>
  </si>
  <si>
    <t xml:space="preserve">PUÑO DE ALUMINIO PLATEADO 320S </t>
  </si>
  <si>
    <t xml:space="preserve">MOT-PUN320BK         </t>
  </si>
  <si>
    <t>PUÑO DE ALUMINIO NEGRO 320BK</t>
  </si>
  <si>
    <t xml:space="preserve">MOT-PUN320BU         </t>
  </si>
  <si>
    <t>PUÑO DE ALUMINIO AZUL 320BU</t>
  </si>
  <si>
    <t xml:space="preserve">MOT-PUN321BK         </t>
  </si>
  <si>
    <t>PUÑO DE ALUMINIO NEGRO 321BK</t>
  </si>
  <si>
    <t xml:space="preserve">MOT-PUN321BL         </t>
  </si>
  <si>
    <t>PUÑO DE ALUMINIO AZUL 321BL</t>
  </si>
  <si>
    <t xml:space="preserve">MOT-PUN321R          </t>
  </si>
  <si>
    <t xml:space="preserve">PUÑO DE ALUMINIO ROJO 321R </t>
  </si>
  <si>
    <t xml:space="preserve">MOT-PUN322S          </t>
  </si>
  <si>
    <t xml:space="preserve">PUÑO DE ALUMINIO PLATEADO 322S </t>
  </si>
  <si>
    <t xml:space="preserve">MOT-PUN334B          </t>
  </si>
  <si>
    <t xml:space="preserve">PUÑO DE ALUMINIO AZUL 334B </t>
  </si>
  <si>
    <t xml:space="preserve">MOT-PUN334S          </t>
  </si>
  <si>
    <t xml:space="preserve">PUÑO DE ALUMINIO PLATA 334R </t>
  </si>
  <si>
    <t xml:space="preserve">MOT-PUN330BK         </t>
  </si>
  <si>
    <t>PUÑO DE ALUMINIO NEGRO 330BK</t>
  </si>
  <si>
    <t xml:space="preserve">MOT-PUN310           </t>
  </si>
  <si>
    <t xml:space="preserve">PUÑO DE ALUMINIO PLATEADO Y GOMA NEGRA 310 </t>
  </si>
  <si>
    <t xml:space="preserve">MOT-PUN319S          </t>
  </si>
  <si>
    <t xml:space="preserve">PUÑO DE ALUMINIO PLATEADO 319S </t>
  </si>
  <si>
    <t xml:space="preserve">MOT-PUN332R          </t>
  </si>
  <si>
    <t xml:space="preserve">PUÑO DE GOMA 332R </t>
  </si>
  <si>
    <t xml:space="preserve">MOT-ZX453BB          </t>
  </si>
  <si>
    <t>JUEGO DE PUÑOS ERGONOMICOS NEGRO-AZUL</t>
  </si>
  <si>
    <t xml:space="preserve">MOT-ZX453BG          </t>
  </si>
  <si>
    <t>JUEGO DE PUÑOS ERGONOMICOS NEGRO-GRIS</t>
  </si>
  <si>
    <t xml:space="preserve">MOT-ZX453BR          </t>
  </si>
  <si>
    <t>JUEGO DE PUÑOS ERGONOMICOS NEGRO-ROJO</t>
  </si>
  <si>
    <t>PUÑOS CALEFACCIONADOS</t>
  </si>
  <si>
    <t xml:space="preserve">PUÑOS ORIGINALES     </t>
  </si>
  <si>
    <t xml:space="preserve">PEF-47300            </t>
  </si>
  <si>
    <t>PUÑOS ORIGINALES PATAGONIA EAGLE CON TUBO ACEL. (SET)</t>
  </si>
  <si>
    <t>PUÑOS DE ALUMINIO Y GOMA " OSAKA " ( SET )</t>
  </si>
  <si>
    <t xml:space="preserve">MOT-PUN445           </t>
  </si>
  <si>
    <t xml:space="preserve">PUÑO DE GOMA Y ALUMINIO NEGRO ZX-403-9 </t>
  </si>
  <si>
    <t xml:space="preserve">MOT-PUN446           </t>
  </si>
  <si>
    <t>PUÑO DE GOMA Y ALUMINIO NEGRO ZX-407-2</t>
  </si>
  <si>
    <t xml:space="preserve">MOT-PUN3833          </t>
  </si>
  <si>
    <t xml:space="preserve">PUÑO DE GOMA Y ALUMINIO NEGRO ZX-383-3 </t>
  </si>
  <si>
    <t xml:space="preserve">MOT-PUN3834          </t>
  </si>
  <si>
    <t>PUÑO DE GOMA Y ALUMINIO PLATEADO ZX-383-3</t>
  </si>
  <si>
    <t xml:space="preserve">MOT-PUN3836          </t>
  </si>
  <si>
    <t>PUÑO DE GOMA Y ALUMINIO NEGRO ZX-383-6</t>
  </si>
  <si>
    <t xml:space="preserve">MOT-PUN3837          </t>
  </si>
  <si>
    <t xml:space="preserve">PUÑO DE GOMA Y ALUMINIO PLATEADO ZX-383-6 </t>
  </si>
  <si>
    <t xml:space="preserve">MOT-PUN40512         </t>
  </si>
  <si>
    <t xml:space="preserve">PUÑO DE GOMA Y ALUMINIO PLATEADO ZX-405-12 </t>
  </si>
  <si>
    <t>CUBRE FRENOS DE GOMA ( SET )</t>
  </si>
  <si>
    <t xml:space="preserve">MOT-PUN395R          </t>
  </si>
  <si>
    <t>CUBRE FRENOS GOMA ROJO LARGO 395R</t>
  </si>
  <si>
    <t xml:space="preserve">MOT-PUN398           </t>
  </si>
  <si>
    <t>CUBRE FRENOS GOMA ROJO CORTO 398</t>
  </si>
  <si>
    <t xml:space="preserve">RAYOS DE RUEDA       </t>
  </si>
  <si>
    <t>SE ENTREGA EN BOLSAS DE 36 UNIDADES</t>
  </si>
  <si>
    <t xml:space="preserve">MOT-RAY01            </t>
  </si>
  <si>
    <t>FL 4342</t>
  </si>
  <si>
    <t xml:space="preserve">RAYOS DE 3.2 MM 105 BOLSA DE 36 UNIDADES </t>
  </si>
  <si>
    <t xml:space="preserve">MOT-RAY02            </t>
  </si>
  <si>
    <t xml:space="preserve">RAYOS DE 3.2 MM 110 BOLSA DE 36 UNIDADES </t>
  </si>
  <si>
    <t xml:space="preserve">MOT-RAY03            </t>
  </si>
  <si>
    <t xml:space="preserve">RAYOS DE 3.2 MM 115 BOLSA DE 36 UNIDADES </t>
  </si>
  <si>
    <t xml:space="preserve">MOT-RAY04            </t>
  </si>
  <si>
    <t xml:space="preserve">RAYOS DE 3.2 MM 120 BOLSA DE 36 UNIDADES </t>
  </si>
  <si>
    <t xml:space="preserve">MOT-RAY06            </t>
  </si>
  <si>
    <t xml:space="preserve">RAYOS DE 3.2 MM 125 BOLSA DE 36 UNIDADES </t>
  </si>
  <si>
    <t xml:space="preserve">MOT-RAY07            </t>
  </si>
  <si>
    <t xml:space="preserve">RAYOS DE 3.2 MM 130 BOLSA DE 36 UNIDADES </t>
  </si>
  <si>
    <t xml:space="preserve">MOT-RAY08            </t>
  </si>
  <si>
    <t xml:space="preserve">RAYOS DE 3.2 MM 135 BOLSA DE 36 UNIDADES </t>
  </si>
  <si>
    <t xml:space="preserve">MOT-RAY09            </t>
  </si>
  <si>
    <t xml:space="preserve">RAYOS DE 3.2 MM 155 BOLSA DE 36 UNIDADES </t>
  </si>
  <si>
    <t xml:space="preserve">MOT-RAY10            </t>
  </si>
  <si>
    <t xml:space="preserve">RAYOS DE 3.2 MM 160 BOLSA DE 36 UNIDADES </t>
  </si>
  <si>
    <t xml:space="preserve">MOT-RAY11            </t>
  </si>
  <si>
    <t xml:space="preserve">RAYOS DE 3.2 MM 165 BOLSA DE 36 UNIDADES </t>
  </si>
  <si>
    <t xml:space="preserve">MOT-RAY05            </t>
  </si>
  <si>
    <t xml:space="preserve">RAYOS DE 3.2 MM 170 BOLSA DE 36 UNIDADES </t>
  </si>
  <si>
    <t xml:space="preserve">MOT-RAY12            </t>
  </si>
  <si>
    <t xml:space="preserve">RAYOS DE 3.2 MM 175 BOLSA DE 36 UNIDADES </t>
  </si>
  <si>
    <t xml:space="preserve">MOT-RAY13            </t>
  </si>
  <si>
    <t xml:space="preserve">RAYOS DE 3.2 MM 185 BOLSA DE 36 UNIDADES </t>
  </si>
  <si>
    <t xml:space="preserve">MOT-RAY40            </t>
  </si>
  <si>
    <t xml:space="preserve">RAYOS DE 3.2 MM 190 BOLSA DE 36 UNIDADES </t>
  </si>
  <si>
    <t xml:space="preserve">MOT-RAY50            </t>
  </si>
  <si>
    <t xml:space="preserve">RAYOS DE 3.5 MM 105 BOLSA DE 36 UNIDADES </t>
  </si>
  <si>
    <t xml:space="preserve">MOT-RAY62            </t>
  </si>
  <si>
    <t xml:space="preserve">RAYOS DE 3.5 MM 106,5  SEMI RECTOS BOLSA DE 18 UNIDADES </t>
  </si>
  <si>
    <t xml:space="preserve">MOT-RAY51            </t>
  </si>
  <si>
    <t xml:space="preserve">RAYOS DE 3.5 MM 110 BOLSA DE 36 UNIDADES </t>
  </si>
  <si>
    <t xml:space="preserve">MOT-RAY52            </t>
  </si>
  <si>
    <t xml:space="preserve">RAYOS DE 3.5 MM 120 BOLSA DE 36 UNIDADES </t>
  </si>
  <si>
    <t xml:space="preserve">MOT-RAY53            </t>
  </si>
  <si>
    <t xml:space="preserve">RAYOS DE 3.5 MM 125 BOLSA DE 36 UNIDADES </t>
  </si>
  <si>
    <t xml:space="preserve">MOT-RAY54            </t>
  </si>
  <si>
    <t xml:space="preserve">RAYOS DE 3.5 MM 160 BOLSA DE 36 UNIDADES </t>
  </si>
  <si>
    <t xml:space="preserve">MOT-RAY55            </t>
  </si>
  <si>
    <t xml:space="preserve">RAYOS DE 3.5 MM 165 BOLSA DE 36 UNIDADES </t>
  </si>
  <si>
    <t xml:space="preserve">MOT-RAY61            </t>
  </si>
  <si>
    <t xml:space="preserve">RAYOS DE 3.5 MM 206,5 SEMI RECTOS BOLSA DE 18 UNIDADES </t>
  </si>
  <si>
    <t xml:space="preserve">MOT-RAY64            </t>
  </si>
  <si>
    <t xml:space="preserve">RAYOS DE 3.5 MM 210 SEMI RECTOS BOLSA DE 18 UNIDADES </t>
  </si>
  <si>
    <t xml:space="preserve">MOT-RAY60            </t>
  </si>
  <si>
    <t xml:space="preserve">RAYOS DE 3.5 MM 236,5 SEMI RECTOS BOLSA DE 18 UNIDADES </t>
  </si>
  <si>
    <t xml:space="preserve">MOT-RAY63            </t>
  </si>
  <si>
    <t xml:space="preserve">RAYOS DE 3.5 MM 240 SEMI RECTOS BOLSA DE 18 UNIDADES </t>
  </si>
  <si>
    <t xml:space="preserve">MOT-RAY14            </t>
  </si>
  <si>
    <t xml:space="preserve">RAYOS DE 4 MM 105 BOLSA DE 36 UNIDADES </t>
  </si>
  <si>
    <t xml:space="preserve">MOT-RAY15            </t>
  </si>
  <si>
    <t xml:space="preserve">RAYOS DE 4 MM 110 BOLSA DE 36 UNIDADES </t>
  </si>
  <si>
    <t xml:space="preserve">MOT-RAY16            </t>
  </si>
  <si>
    <t xml:space="preserve">RAYOS DE 4 MM 115 BOLSA DE 36 UNIDADES </t>
  </si>
  <si>
    <t xml:space="preserve">MOT-RAY17            </t>
  </si>
  <si>
    <t xml:space="preserve">RAYOS DE 4 MM 120 BOLSA DE 36 UNIDADES </t>
  </si>
  <si>
    <t xml:space="preserve">MOT-RAY18            </t>
  </si>
  <si>
    <t xml:space="preserve">RAYOS DE 4 MM 122 BOLSA DE 36 UNIDADES </t>
  </si>
  <si>
    <t xml:space="preserve">MOT-RAY38            </t>
  </si>
  <si>
    <t xml:space="preserve">RAYOS DE 4 MM 125 BOLSA DE 36 UNIDADES </t>
  </si>
  <si>
    <t xml:space="preserve">MOT-RAY20            </t>
  </si>
  <si>
    <t xml:space="preserve">RAYOS DE 4 MM 130 BOLSA DE 36 UNIDADES </t>
  </si>
  <si>
    <t xml:space="preserve">MOT-RAY21            </t>
  </si>
  <si>
    <t>RAYOS DE 4 MM 135 BOLSA DE 36 UNIDADES</t>
  </si>
  <si>
    <t xml:space="preserve">MOT-RAY22            </t>
  </si>
  <si>
    <t>RAYOS DE 4 MM 155 BOLSA DE 36 UNIDADES</t>
  </si>
  <si>
    <t xml:space="preserve">MOT-RAY23            </t>
  </si>
  <si>
    <t xml:space="preserve">RAYOS DE 4 MM 160 BOLSA DE 36 UNIDADES </t>
  </si>
  <si>
    <t xml:space="preserve">MOT-RAY27            </t>
  </si>
  <si>
    <t>RAYOS DE 4 MM 165 BOLSA DE 36 UNIDADES</t>
  </si>
  <si>
    <t xml:space="preserve">MOT-RAY26            </t>
  </si>
  <si>
    <t>RAYOS DE 4 MM 185 BOLSA DE 36 UNIDADES</t>
  </si>
  <si>
    <t>RAYOS DE RUEDA DORADOS</t>
  </si>
  <si>
    <t xml:space="preserve">MOT-RAYG02           </t>
  </si>
  <si>
    <t xml:space="preserve">RAYOS DE RUEDA DORADOS 3.2 MM 110 BOLSA 36 UNIDADES </t>
  </si>
  <si>
    <t xml:space="preserve">MOT-RAYG03           </t>
  </si>
  <si>
    <t xml:space="preserve">RAYOS DE RUEDA DORADOS 3.2 MM 115 BOLSA 36 UNIDADES </t>
  </si>
  <si>
    <t xml:space="preserve">MOT-RAYG04           </t>
  </si>
  <si>
    <t xml:space="preserve">RAYOS DE RUEDA DORADOS 3.2 MM 120 BOLSA 36 UNIDADES </t>
  </si>
  <si>
    <t xml:space="preserve">MOT-RAYG07           </t>
  </si>
  <si>
    <t xml:space="preserve">RAYOS DE RUEDA DORADOS 3.2 MM 165 BOLSA 36 UNIDADES </t>
  </si>
  <si>
    <t xml:space="preserve">MOT-RAYG09           </t>
  </si>
  <si>
    <t xml:space="preserve">RAYOS DE RUEDA DORADOS 4 MM 110 BOLSA 36 UNIDADES </t>
  </si>
  <si>
    <t xml:space="preserve">MOT-RAYG10           </t>
  </si>
  <si>
    <t xml:space="preserve">RAYOS DE RUEDA DORADOS 4 MM 115 BOLSA 36 UNIDADES </t>
  </si>
  <si>
    <t xml:space="preserve">MOT-RAYG11           </t>
  </si>
  <si>
    <t xml:space="preserve">RAYOS DE RUEDA DORADOS 4 MM 120 BOLSA 36 UNIDADES </t>
  </si>
  <si>
    <t>RECTIFICADORES DE CORRIENTE</t>
  </si>
  <si>
    <t xml:space="preserve">NBO-RECTRX           </t>
  </si>
  <si>
    <t>RECTIFICADOR DE CORRIENTE ZANELLA RX150</t>
  </si>
  <si>
    <t>REGULADORES DE VALVULA</t>
  </si>
  <si>
    <t xml:space="preserve">MOT-8182V            </t>
  </si>
  <si>
    <t xml:space="preserve">TORNILLO REGULADOR DE VALVULA GILERA SMASH </t>
  </si>
  <si>
    <t xml:space="preserve">MOT-SC413            </t>
  </si>
  <si>
    <t>TORNILLO REGULADOR DE VALVULAS ZANELLA RX 150-HONDA TITAN</t>
  </si>
  <si>
    <t>REGULADORES DE VOLTAJE</t>
  </si>
  <si>
    <t xml:space="preserve">MOT-REGKL            </t>
  </si>
  <si>
    <t>REGULADOR DE VOLTAGE KELLER KN110/CRONOS/STRATUS/MIRACLE/EXCELLENCE   LUCES SIEMPRE ENCENDIDAS</t>
  </si>
  <si>
    <t xml:space="preserve">MOT-FZ124            </t>
  </si>
  <si>
    <t>REGULADOR DE VOLTAGE YAMAHA FZ 16 2010-2015 5 PINES</t>
  </si>
  <si>
    <t xml:space="preserve">MOT-M30200110        </t>
  </si>
  <si>
    <t>REGULADOR DE VOLTAGE YAMAHA FZ 16 4 PINES</t>
  </si>
  <si>
    <t xml:space="preserve">MOT-REGRX2           </t>
  </si>
  <si>
    <t>REGULADOR DE VOLTAGE ZANELLA RX 200</t>
  </si>
  <si>
    <t xml:space="preserve">MOT-CD3002           </t>
  </si>
  <si>
    <t>FL 4310</t>
  </si>
  <si>
    <t>REGULADOR DE VOLTAJE CG125 TODAY-TITAN ES  4 PINS</t>
  </si>
  <si>
    <t xml:space="preserve">MOT-REG200           </t>
  </si>
  <si>
    <t>REGULADOR DE VOLTAJE DAKAR 200-OTRAS 4 FICHAS MACHO</t>
  </si>
  <si>
    <t xml:space="preserve">MOT-SW239            </t>
  </si>
  <si>
    <t>REGULADOR DE VOLTAJE G.MAGIC TRIP 110 / HONDA STORM  5 PINS</t>
  </si>
  <si>
    <t xml:space="preserve">MOT-REGSMTRI         </t>
  </si>
  <si>
    <t>REGULADOR DE VOLTAJE GILERA SMASH 5 CABLES TRIFASICO</t>
  </si>
  <si>
    <t xml:space="preserve">MOT-REGSMA           </t>
  </si>
  <si>
    <t>REGULADOR DE VOLTAJE GILERA SMASH MONOFASICO  4 PINS</t>
  </si>
  <si>
    <t xml:space="preserve">MOT-REGTOR           </t>
  </si>
  <si>
    <t>REGULADOR DE VOLTAJE HONDA CBX 250-TORNADO 250 5 PINES</t>
  </si>
  <si>
    <t xml:space="preserve">MOT-NAV05            </t>
  </si>
  <si>
    <t>REGULADOR DE VOLTAJE HONDA NAVI NVA 110</t>
  </si>
  <si>
    <t xml:space="preserve">MOT-REGTIT           </t>
  </si>
  <si>
    <t>REGULADOR DE VOLTAJE HONDA NEW TITAN 150/HONDA STORM 125</t>
  </si>
  <si>
    <t xml:space="preserve">MOT-RVT150           </t>
  </si>
  <si>
    <t>REGULADOR DE VOLTAJE HONDA TITAN 150 4 PINS</t>
  </si>
  <si>
    <t xml:space="preserve">MOT-PI007            </t>
  </si>
  <si>
    <t>REGULADOR DE VOLTAJE HONDA WAVE / BIZ  4 PINS</t>
  </si>
  <si>
    <t xml:space="preserve">MOT-REGSU            </t>
  </si>
  <si>
    <t>REGULADOR DE VOLTAJE SUZUKI GIXXER 150/YAMAHA FZ 16 2.0</t>
  </si>
  <si>
    <t xml:space="preserve">MOT-M30200220        </t>
  </si>
  <si>
    <t>REGULADOR DE VOLTAJE SUZUKI GN 125</t>
  </si>
  <si>
    <t xml:space="preserve">MOT-RGUNI            </t>
  </si>
  <si>
    <t>REGULADOR DE VOLTAJE UNIVERSAL 7 PINS 110CC/200CC TRIFASICO</t>
  </si>
  <si>
    <t xml:space="preserve">MOT-CD3008           </t>
  </si>
  <si>
    <t xml:space="preserve">REGULADOR DE VOLTAJE YAMAHA AXIS 90 </t>
  </si>
  <si>
    <t xml:space="preserve">MOT-REGCRY           </t>
  </si>
  <si>
    <t>REGULADOR DE VOLTAJE YAMAHA CRYPTON T105</t>
  </si>
  <si>
    <t xml:space="preserve">MOT-REGYBRZ          </t>
  </si>
  <si>
    <t>REGULADOR DE VOLTAJE YAMAHA YBR 125Z/XTZ 150/SZ 150/FZ 16 160 4 PINS</t>
  </si>
  <si>
    <t xml:space="preserve">MOT-REGYBR           </t>
  </si>
  <si>
    <t>REGULADOR DE VOLTAJE YAMAHA YBR125  4 PINS</t>
  </si>
  <si>
    <t xml:space="preserve">RXF-31600            </t>
  </si>
  <si>
    <t>REGULADOR DE VOLTAJE ZANELLA RX150  5 PINS</t>
  </si>
  <si>
    <t>REG. DE VOLTAJE - LUCES SIEMPRE ENCENDIDAS</t>
  </si>
  <si>
    <t xml:space="preserve">MOT-REGSKL           </t>
  </si>
  <si>
    <t>REG. DE VOLT. LUCES SIEMPRE ENCEND. SKUA-STYLER-BLITZ-150 S2</t>
  </si>
  <si>
    <t xml:space="preserve">MOT-REGSML           </t>
  </si>
  <si>
    <t>REG. DE VOLT. LUCES SIEMPRE ENCEND. SMASH-GUERRERO-BRAVA</t>
  </si>
  <si>
    <t xml:space="preserve">MOT-REGVCL           </t>
  </si>
  <si>
    <t>REG. DE VOLT. LUCES SIEMPRE ENCEND. VC 150-BLITZ</t>
  </si>
  <si>
    <t xml:space="preserve">MOT-REGZBL           </t>
  </si>
  <si>
    <t>REG. DE VOLT. LUCES SIEMPRE ENCEND. ZB110-RX150-ZR 150</t>
  </si>
  <si>
    <t xml:space="preserve">RELAY DESTELLADOR    </t>
  </si>
  <si>
    <t xml:space="preserve">MOT-135053           </t>
  </si>
  <si>
    <t>DESTELLADOR DE GIRO BAJAJ 135LS</t>
  </si>
  <si>
    <t xml:space="preserve">MOT-SS204            </t>
  </si>
  <si>
    <t>DESTELLADOR GILERA SUPER 125</t>
  </si>
  <si>
    <t xml:space="preserve">MOT-NAV09            </t>
  </si>
  <si>
    <t>DESTELLADOR DE GIRO HONDA NAVI NVA 110</t>
  </si>
  <si>
    <t xml:space="preserve">MOT-FRLED4           </t>
  </si>
  <si>
    <t>DESTELLADOR DE GIRO PARA LED PROGRAMABLE 2 PINS</t>
  </si>
  <si>
    <t xml:space="preserve">MOT-FRLED2           </t>
  </si>
  <si>
    <t>DESTELLADOR DE GIROS LED  UNIVERSAL CON  2 PATAS</t>
  </si>
  <si>
    <t xml:space="preserve">MOT-FRLED3           </t>
  </si>
  <si>
    <t>DESTELLADOR DE GIROS LED  UNIVERSAL CON  3 PATAS</t>
  </si>
  <si>
    <t xml:space="preserve">MOT-RELSMA           </t>
  </si>
  <si>
    <t>DESTELLADOR ELECTRONICO SONORO SMASH / DAX 70 / 110 / MAX / DAY / ZB110 / GUERRERO / WAVE</t>
  </si>
  <si>
    <t xml:space="preserve">MOT-RELYBR           </t>
  </si>
  <si>
    <t>DESTELLADOR ELECTRONICO UNIVERSAL SIN SONIDO 2 PATAS</t>
  </si>
  <si>
    <t xml:space="preserve">MOT-SAM138           </t>
  </si>
  <si>
    <t>DESTELLADOR ELECTRONICO UNIVERSAL SIN SONIDO 3 PINS</t>
  </si>
  <si>
    <t xml:space="preserve">MOT-M079022          </t>
  </si>
  <si>
    <t>DESTELLADOR UNIVERSAL SONORO 2 PIN REDONDO</t>
  </si>
  <si>
    <t>RELAY DE ARRANQUE ( CHANCHITOS )</t>
  </si>
  <si>
    <t xml:space="preserve">MOT-CC2001           </t>
  </si>
  <si>
    <t>RELAY DE ARRANQUE ( CHANCHITO ) CON FUSIBLE</t>
  </si>
  <si>
    <t xml:space="preserve">MOT-REL150           </t>
  </si>
  <si>
    <t>RELAY DE ARRANQUE ( CHANCHITO ) CON FUSIBLE NEW TITAN 150</t>
  </si>
  <si>
    <t xml:space="preserve">MOT-CCNYBR           </t>
  </si>
  <si>
    <t>RELAY DE ARRANQUE ( CHANCHITO ) CON FUSIBLES NEW YBR / YBR 250</t>
  </si>
  <si>
    <t xml:space="preserve">MOT-NAV07            </t>
  </si>
  <si>
    <t>RELAY DE ARRANQUE ( CHANCHITO ) HONDA NAVI NVA 110</t>
  </si>
  <si>
    <t xml:space="preserve">MOT-PI009            </t>
  </si>
  <si>
    <t>RELAY DE ARRANQUE ( CHANCHITO ) HONDA WAVE / NEW CRYPTON</t>
  </si>
  <si>
    <t xml:space="preserve">MOT-CC2004           </t>
  </si>
  <si>
    <t>RELAY DE ARRANQUE ( CHANCHITO ) SIN FUSIBLE</t>
  </si>
  <si>
    <t xml:space="preserve">MOT-CCNCRY           </t>
  </si>
  <si>
    <t>RELAY DE ARRANQUE ( CHANCHITO ) YAMAHA NEW CRYPTON T110</t>
  </si>
  <si>
    <t>RELAY DE ARRANQUE (CHANCHITO) NEW TITAN 150 CON FUSIBLE</t>
  </si>
  <si>
    <t xml:space="preserve">MOT-SAM017           </t>
  </si>
  <si>
    <t>RELAY DE ARRANQUE YAMAHA YBR 125 CON FUSIBLE Y CABLEADO</t>
  </si>
  <si>
    <t xml:space="preserve">RESORTES             </t>
  </si>
  <si>
    <t xml:space="preserve">MOT-9582V            </t>
  </si>
  <si>
    <t>RESORTE DE CABALLETE GILERA SMASH / ZB110</t>
  </si>
  <si>
    <t xml:space="preserve">MOT-RCGLH            </t>
  </si>
  <si>
    <t>RESORTE DE CABALLETE TITAN 150/GLH 150 GAUCHA</t>
  </si>
  <si>
    <t xml:space="preserve">RXF-42913            </t>
  </si>
  <si>
    <t>RESORTE DE CABALLETE ZANELLA RX150 / TITAN 150 / GLH150 GAUCHA</t>
  </si>
  <si>
    <t xml:space="preserve">NRE-RX               </t>
  </si>
  <si>
    <t>RESORTE DE CABALLETE ZANELLA RX150.</t>
  </si>
  <si>
    <t xml:space="preserve">ZAP-42913            </t>
  </si>
  <si>
    <t>RESORTE DE CABALLETE ZANELLA SAPUCAI 125</t>
  </si>
  <si>
    <t xml:space="preserve">MOT-9333V            </t>
  </si>
  <si>
    <t>RESORTE DE MULETA GILERA SMASH / SB 110</t>
  </si>
  <si>
    <t xml:space="preserve">MOT-RMGLH            </t>
  </si>
  <si>
    <t>RESORTE DE MULETA GLH 150 GAUCHA</t>
  </si>
  <si>
    <t xml:space="preserve">MOT-RESMOT           </t>
  </si>
  <si>
    <t>RESORTE DE MULETA MOTOMEL MOTARD 200 / ZANELLA ZTT200</t>
  </si>
  <si>
    <t xml:space="preserve">MOT-SK068            </t>
  </si>
  <si>
    <t>RESORTE DE MULETA MOTOMEL SKUA</t>
  </si>
  <si>
    <t xml:space="preserve">MOT-CRY25            </t>
  </si>
  <si>
    <t>RESORTE DE MULETA YAMAHA CRYPTON</t>
  </si>
  <si>
    <t xml:space="preserve">NRE-CRY25            </t>
  </si>
  <si>
    <t xml:space="preserve">NRE-MUYBR            </t>
  </si>
  <si>
    <t>RESORTE DE MULETA YAMAHA YBR125.</t>
  </si>
  <si>
    <t xml:space="preserve">RXF-42922            </t>
  </si>
  <si>
    <t>RESORTE DE MULETA ZANELLA RX 150</t>
  </si>
  <si>
    <t xml:space="preserve">MOT-AX999            </t>
  </si>
  <si>
    <t>RESORTE DE PALANCA DE ARRANQUE SUZUKI AX100</t>
  </si>
  <si>
    <t xml:space="preserve">MOT-CRY08            </t>
  </si>
  <si>
    <t>RESORTE DE PALANCA DE ARRANQUE YAMAHA CRYPTON</t>
  </si>
  <si>
    <t xml:space="preserve">MOT-YBR26836         </t>
  </si>
  <si>
    <t>RESORTE DE PEDAL DE ARRANQUE YAMAHA YBR</t>
  </si>
  <si>
    <t xml:space="preserve">NRE-PFCRY            </t>
  </si>
  <si>
    <t>RESORTE DE PEDAL DE FRENO CRYPTON</t>
  </si>
  <si>
    <t xml:space="preserve">MOT-9571V            </t>
  </si>
  <si>
    <t>RESORTE DE PEDAL DE FRENO GILERA SMASH / ZB110</t>
  </si>
  <si>
    <t xml:space="preserve">MOT-SK069            </t>
  </si>
  <si>
    <t>RESORTE DE PEDAL DE FRENO MOTOMEL SKUA 150</t>
  </si>
  <si>
    <t xml:space="preserve">MOT-CRY22            </t>
  </si>
  <si>
    <t>RESORTE DE PEDAL DE FRENO YAMAHA CRYPTON T105</t>
  </si>
  <si>
    <t xml:space="preserve">RXE-65941            </t>
  </si>
  <si>
    <t>RESORTE DE PEDAL DE FRENO ZANELLA RX150</t>
  </si>
  <si>
    <t xml:space="preserve">ZAP-65941            </t>
  </si>
  <si>
    <t>RESORTE DE PEDAL DE FRENO ZANELLA SAPUCAI 125</t>
  </si>
  <si>
    <t xml:space="preserve">MOT-9351V            </t>
  </si>
  <si>
    <t>RESORTE INTERNO COMPLETO DE PATADA GILERA SMASH (SET)</t>
  </si>
  <si>
    <t xml:space="preserve">MOT-RPFGLH           </t>
  </si>
  <si>
    <t>RESORTE PEDAL DE FRENO GLH 150 GAUCHA</t>
  </si>
  <si>
    <t xml:space="preserve">MOT-CAJ040           </t>
  </si>
  <si>
    <t>SOPORTE DE RESORTE DE CABALLETE MOTOMEL FUSION / FUTURA</t>
  </si>
  <si>
    <t xml:space="preserve">MOT-FD342            </t>
  </si>
  <si>
    <t>SOPORTE RESORTE DE CABALLETE CG150</t>
  </si>
  <si>
    <t xml:space="preserve">MOT-CG15J200         </t>
  </si>
  <si>
    <t>SOPORTE RESORTE DE CABALLETE MOTOMEL CG150</t>
  </si>
  <si>
    <t xml:space="preserve">MOT-FD341            </t>
  </si>
  <si>
    <t>SOPORTE RESORTE DE CABALLETE YAMAHA YBR</t>
  </si>
  <si>
    <t>RETENES DE MOTOR ( SET )</t>
  </si>
  <si>
    <t xml:space="preserve">MOT-SAM009           </t>
  </si>
  <si>
    <t>FL 4321</t>
  </si>
  <si>
    <t>RETENES MOTOR GILERA SMASH (7 PCS ) (SET) INCLUYE RETENES DE VALVULA</t>
  </si>
  <si>
    <t xml:space="preserve">MOT-RETSMASH         </t>
  </si>
  <si>
    <t>RETENES MOTOR GILERA SMASH (7 PCS ) (SET) NO INCLUYE RETENES DE VALVULA</t>
  </si>
  <si>
    <t xml:space="preserve">MOT-9882R            </t>
  </si>
  <si>
    <t>RETENES MOTOR HONDA C100 HONDA BIZ  (SET)</t>
  </si>
  <si>
    <t xml:space="preserve">MOT-RETC90           </t>
  </si>
  <si>
    <t>RETENES MOTOR HONDA C90 (5 PCS ) (SET)</t>
  </si>
  <si>
    <t xml:space="preserve">MOT-RESET4           </t>
  </si>
  <si>
    <t>RETENES MOTOR HONDA CG125 TITAN INCLUYERET. DE VALV. (SET)</t>
  </si>
  <si>
    <t xml:space="preserve">MOT-RETC70           </t>
  </si>
  <si>
    <t>RETENES MOTOR HONDA DAX 70/CD100 (5 PCS ) (SET)</t>
  </si>
  <si>
    <t xml:space="preserve">MOT-9933R            </t>
  </si>
  <si>
    <t>RETENES MOTOR HONDA ELITE 50 LX (SET)</t>
  </si>
  <si>
    <t xml:space="preserve">MOT-RETGLH           </t>
  </si>
  <si>
    <t>RETENES MOTOR HONDA NEW TITAN 150 / GLH 150 GAUCHA</t>
  </si>
  <si>
    <t xml:space="preserve">MOT-SAM142           </t>
  </si>
  <si>
    <t>RETENES MOTOR HONDA STORM (SET) INCLUYE RETENES DE VALVULA</t>
  </si>
  <si>
    <t xml:space="preserve">MOT-RETTIT150        </t>
  </si>
  <si>
    <t>RETENES MOTOR HONDA TITAN 150 / XR125L / XR150L (SET)</t>
  </si>
  <si>
    <t xml:space="preserve">MOT-9924R            </t>
  </si>
  <si>
    <t>RETENES MOTOR HONDA TODAY (SET)</t>
  </si>
  <si>
    <t xml:space="preserve">MOT-NAV51            </t>
  </si>
  <si>
    <t>RETENES MOTOR HONDA NAVI NVA 110</t>
  </si>
  <si>
    <t xml:space="preserve">MOT-RETNW            </t>
  </si>
  <si>
    <t>RETENES MOTOR HONDA NEW WAVE 110S (6 PCS ) (SET)</t>
  </si>
  <si>
    <t xml:space="preserve">MOT-RETWAV           </t>
  </si>
  <si>
    <t>RETENES MOTOR HONDA WAVE 100  INCLUYE RETENES DE VALVULA</t>
  </si>
  <si>
    <t xml:space="preserve">MOT-SAM3145          </t>
  </si>
  <si>
    <t>RETENES MOTOR HONDA XR 250 TORNADO / CBX 250 TWISTER (SET) INCLUYE RETENES DE VALVULA</t>
  </si>
  <si>
    <t xml:space="preserve">MOT-9812R            </t>
  </si>
  <si>
    <t>RETENES MOTOR KAWASAKI NEOMAX (SET)</t>
  </si>
  <si>
    <t xml:space="preserve">MOT-9982R            </t>
  </si>
  <si>
    <t>RETENES MOTOR MOTOMEL BIT-C110 (SET) INCLUYE RETENES DE VALVULA</t>
  </si>
  <si>
    <t xml:space="preserve">MOT-RETSK250         </t>
  </si>
  <si>
    <t>RETENES MOTOR MOTOMEL SKUA 250 (SET) INCLUYE RETENES DE VALVULA</t>
  </si>
  <si>
    <t xml:space="preserve">MOT-9971R            </t>
  </si>
  <si>
    <t>RETENES MOTOR SUZUKI AX100 (SET) INCLUYE RETENES DE VALVULA</t>
  </si>
  <si>
    <t xml:space="preserve">MOT-9952R            </t>
  </si>
  <si>
    <t>RETENES MOTOR YAMAHA AXIS 90 (SET)</t>
  </si>
  <si>
    <t xml:space="preserve">MOT-RETCRY           </t>
  </si>
  <si>
    <t>RETENES MOTOR YAMAHA CRYPTON T105 INCLUYE RET.DE VALVULA</t>
  </si>
  <si>
    <t xml:space="preserve">MOT-RETFZ16          </t>
  </si>
  <si>
    <t>RETENES MOTOR YAMAHA FZ16 (SET)</t>
  </si>
  <si>
    <t xml:space="preserve">MOT-9845R            </t>
  </si>
  <si>
    <t>RETENES MOTOR YAMAHA JOG 50 (SET)</t>
  </si>
  <si>
    <t xml:space="preserve">MOT-9836R            </t>
  </si>
  <si>
    <t xml:space="preserve">RETENES MOTOR YAMAHA RX 125 MODELO VIEJO (SET) </t>
  </si>
  <si>
    <t xml:space="preserve">MOT-RETYBR           </t>
  </si>
  <si>
    <t>RETENES MOTOR YAMAHA YBR125 (SET) INCLUYE RETENES DE VALVULA</t>
  </si>
  <si>
    <t xml:space="preserve">MOT-RETZADUE         </t>
  </si>
  <si>
    <t>RETENES MOTOR ZANELLA DUE (5 PCS ) (SET) INCLUYE RETENES DE VALVULA</t>
  </si>
  <si>
    <t xml:space="preserve">MOT-SAM143           </t>
  </si>
  <si>
    <t>RETENES MOTOR ZANELLA RX150 (SET) INCLUYE RETENES DE VALVULA</t>
  </si>
  <si>
    <t xml:space="preserve">MOT-SAM1043          </t>
  </si>
  <si>
    <t>RETENES MOTOR ZANELLA RX150 SIN RETEN DE PIÑON (SET)</t>
  </si>
  <si>
    <t xml:space="preserve">ZAP-QT003            </t>
  </si>
  <si>
    <t>RETENES MOTOR ZANELLA SAPUCAI (SET)</t>
  </si>
  <si>
    <t xml:space="preserve">MOT-RETSUP125        </t>
  </si>
  <si>
    <t>RETENES MOTOR GILERA SUPER 125 (5 PCS ) (SET)</t>
  </si>
  <si>
    <t>RETENES DE SUSPENSION INTERIOR</t>
  </si>
  <si>
    <t xml:space="preserve">MOT-RET2002BJ        </t>
  </si>
  <si>
    <t>RETEN BAJAJ 135 LS SUSP. INTERIOR (SETX2)</t>
  </si>
  <si>
    <t xml:space="preserve">MOT-SAM2002          </t>
  </si>
  <si>
    <t xml:space="preserve">RETEN BAJAJ 135LS SUSP.  SET INFERIOR Y SUPERIOR  (2 PIEZAS) </t>
  </si>
  <si>
    <t xml:space="preserve">MOT-RET190           </t>
  </si>
  <si>
    <t>RETEN BARRAL DE SUSPENSION BAJAJ NS 200-AS200-RS200/180/220/TWISTER 250 X UNIDAD</t>
  </si>
  <si>
    <t xml:space="preserve">BEN-RET302           </t>
  </si>
  <si>
    <t>RETEN BENELLI BARRAL BN302 TNT300 STELS 300 BN251 TNT25 Keeway RKX 300/BN TNT 25 251 de 300 a 302</t>
  </si>
  <si>
    <t>1200 u.</t>
  </si>
  <si>
    <t xml:space="preserve">MOT-RET110           </t>
  </si>
  <si>
    <t>RETEN GILERA SMASH / NEW WAVE 110S / CRYPTON (26.0-37.0-10.5) SUSP.</t>
  </si>
  <si>
    <t xml:space="preserve">MOT-RET31            </t>
  </si>
  <si>
    <t xml:space="preserve">RETEN HONDA BIZ / TITAN 2000 / SUZUKI AX100 SUSP. 27 X 39 X 10.5 </t>
  </si>
  <si>
    <t xml:space="preserve">MOT-SAM068           </t>
  </si>
  <si>
    <t>RETEN HONDA BIZ SUSP.  POR UNIDAD</t>
  </si>
  <si>
    <t xml:space="preserve">MOT-RET4             </t>
  </si>
  <si>
    <t>RETEN HONDA C100 27X40X7 SUSP. POR UNIDAD</t>
  </si>
  <si>
    <t xml:space="preserve">MOT-RET116           </t>
  </si>
  <si>
    <t>RETEN HONDA CBX 250 TWISTER / YBR 250 SUSP. POR UNIDAD</t>
  </si>
  <si>
    <t xml:space="preserve">MOT-SAM127           </t>
  </si>
  <si>
    <t>RETEN YAMAHA  YBR 250 / BAJAJ 200 NS  BARRAL 37x49x10,5 ( UNIDAD )</t>
  </si>
  <si>
    <t xml:space="preserve">MOT-SAM2121          </t>
  </si>
  <si>
    <t>RETEN YAMAHA FZ16 / GIXXER 150 BARRAL (SETX2)</t>
  </si>
  <si>
    <t xml:space="preserve">MOT-RET36            </t>
  </si>
  <si>
    <t>RETEN YAMAHA RX 125 / CD 100 / HIOSUNG SUSP. 30 X 42 X 11</t>
  </si>
  <si>
    <t xml:space="preserve">MOT-RET118           </t>
  </si>
  <si>
    <t>RETEN YAMAHA XTZ125 (35.0-48.0-11.0) SUSPENSION</t>
  </si>
  <si>
    <t xml:space="preserve">MOT-SAM026           </t>
  </si>
  <si>
    <t>RETEN YAMAHA YBR125 SUSP. ( BARRAL ) ( UNIDAD)</t>
  </si>
  <si>
    <t xml:space="preserve">MOT-RET37            </t>
  </si>
  <si>
    <t>RETEN Z.RX 150.CG150-SKUA 150-STORM  SUSP.31X43X10.5 ( UNIDAD)</t>
  </si>
  <si>
    <t>1250 u.</t>
  </si>
  <si>
    <t xml:space="preserve">MOT-RET11            </t>
  </si>
  <si>
    <t xml:space="preserve">RETEN ZANELLA DUE 50 PIÑON 15 X 24 X 5  </t>
  </si>
  <si>
    <t>RETENES SUSPENSION GUARDAPOLVO</t>
  </si>
  <si>
    <t xml:space="preserve">MOT-SAM1010          </t>
  </si>
  <si>
    <t>RETEN 110 CC GUARDAPOLVO BARRAL 26 mm ( UNIDAD )</t>
  </si>
  <si>
    <t xml:space="preserve">MOT-SAM1009          </t>
  </si>
  <si>
    <t>RETEN 110CC GUARDAPOLVO BARRAL 27 mm (UNIDAD)</t>
  </si>
  <si>
    <t xml:space="preserve">MOT-SAM1028          </t>
  </si>
  <si>
    <t>RETEN 125CC-150CC GUARDAPOLVO DE BARRAL 31X50X13.5</t>
  </si>
  <si>
    <t xml:space="preserve">MOT-RET191           </t>
  </si>
  <si>
    <t>RETEN BAJAJ NS 200-RS200-AS200/180/220 SUSP. GUARDAPOLVO X UNIDAD</t>
  </si>
  <si>
    <t xml:space="preserve">MOT-RET117           </t>
  </si>
  <si>
    <t>RETEN HONDA CBX 250 GUARDAPOLVO DE SUSP. POR UNIDAD</t>
  </si>
  <si>
    <t xml:space="preserve">MOT-RET105           </t>
  </si>
  <si>
    <t>RETEN HONDA TITAN/BROSS 150 SUSPENSION GUARDAPOLVO POR UNIDAD</t>
  </si>
  <si>
    <t xml:space="preserve">MOT-SAM2122          </t>
  </si>
  <si>
    <t>RETEN YAMAHA FZ 16 / GIXXER 150 / 41MM GUARDAPOLVO DE  SUSP. POR UNIDAD</t>
  </si>
  <si>
    <t xml:space="preserve">MOT-RET119           </t>
  </si>
  <si>
    <t>RETEN YAMAHA XTZ 125 GUARDAPOLVO DE SUSP.</t>
  </si>
  <si>
    <t xml:space="preserve">MOT-SAM126           </t>
  </si>
  <si>
    <t>RETEN YAMAHA YBR 125 30MM GUARDAPOLVO DE SUSP. POR UNIDAD</t>
  </si>
  <si>
    <t xml:space="preserve">MOT-SAM128           </t>
  </si>
  <si>
    <t>RETEN YAMAHA YBR 250MM 37MM GUARDAPOLVO DE SUSP. POR UNIDAD</t>
  </si>
  <si>
    <t xml:space="preserve">PEF-52417            </t>
  </si>
  <si>
    <t>RETEN ZANELLA PATAGONIA EAGLE GUARDAPOLVO SUSP. (UNIDAD)</t>
  </si>
  <si>
    <t xml:space="preserve">RETENES VARIOS       </t>
  </si>
  <si>
    <t xml:space="preserve">MOT-RET17            </t>
  </si>
  <si>
    <t>RETEN DAELIM BANCADA 17 X 30 X 7 </t>
  </si>
  <si>
    <t xml:space="preserve">MOT-RET102           </t>
  </si>
  <si>
    <t>RETEN GILERA SMASH TAPA ENCENDIDO (30.0-42.0-4.5)</t>
  </si>
  <si>
    <t xml:space="preserve">MOT-RET21            </t>
  </si>
  <si>
    <t>RETEN HONDA BIZ / SEXY / ZB / VENTO CIGÜEÑAL 18.9 X 30 X 5 </t>
  </si>
  <si>
    <t xml:space="preserve">MOT-RET101           </t>
  </si>
  <si>
    <t>RETEN HONDA BIZ-SMASH PALANCA ARRANQUE (13.8-24.0-5.0)</t>
  </si>
  <si>
    <t xml:space="preserve">MOT-RET13            </t>
  </si>
  <si>
    <t xml:space="preserve">RETEN HONDA CBX 150 / TITAN 125 / 150 PATADA 16 x 28 x 7 </t>
  </si>
  <si>
    <t xml:space="preserve">MOT-RET104           </t>
  </si>
  <si>
    <t>RETEN HONDA CBX-TITAN REENVIO VEL. HONDA (6.5-14.5-7.0)</t>
  </si>
  <si>
    <t xml:space="preserve">MOT-RET40            </t>
  </si>
  <si>
    <t>RETEN HONDA CD 100 CENTRIFUGO DE ACEITE ( ROTOR ) 6 X 25 X 6    </t>
  </si>
  <si>
    <t xml:space="preserve">MOT-RET109           </t>
  </si>
  <si>
    <t>RETEN HONDA CG150 (HASTA 2004) MAZA DEL. (21.0-37.0-7.0)</t>
  </si>
  <si>
    <t xml:space="preserve">MOT-RET129           </t>
  </si>
  <si>
    <t>RETEN HONDA CG150 MAZA DELANTERA (47.0-60.0-7.0)</t>
  </si>
  <si>
    <t xml:space="preserve">MOT-RET15            </t>
  </si>
  <si>
    <t>RETEN HONDA MB 100 PIÑON 17 X 28 X 7 </t>
  </si>
  <si>
    <t xml:space="preserve">MOT-RET22            </t>
  </si>
  <si>
    <t xml:space="preserve">RETEN HONDA NH 80 BANCADA 20 X 31 X 7   </t>
  </si>
  <si>
    <t xml:space="preserve">MOT-RET115           </t>
  </si>
  <si>
    <t xml:space="preserve">RETEN HONDA NX 400 PIÑON </t>
  </si>
  <si>
    <t xml:space="preserve">MOT-RET16            </t>
  </si>
  <si>
    <t>RETEN HONDA SMASH 110 PIÑON 17 X 29 X 5</t>
  </si>
  <si>
    <t xml:space="preserve">MOT-RET131           </t>
  </si>
  <si>
    <t>RETEN HONDA TITAN 125/1450 MAZA DELANTERA</t>
  </si>
  <si>
    <t xml:space="preserve">MOT-RET9             </t>
  </si>
  <si>
    <t>RETEN HONDA TITAN 150 PALANCA DE CAMBIOS</t>
  </si>
  <si>
    <t xml:space="preserve">MOT-RET29            </t>
  </si>
  <si>
    <t>RETEN HONDA TITAN MAGNETO 22 X 35 X 7</t>
  </si>
  <si>
    <t xml:space="preserve">MOT-SAM3141          </t>
  </si>
  <si>
    <t>RETEN HONDA TWISTER 250 REENVIO DE VELOCIMETRO</t>
  </si>
  <si>
    <t xml:space="preserve">MOT-SAM3142          </t>
  </si>
  <si>
    <t>RETEN HONDA TWISTER RUEDA DELANTERA</t>
  </si>
  <si>
    <t xml:space="preserve">HD2-90302            </t>
  </si>
  <si>
    <t xml:space="preserve">RETEN MONDIAL HD 254 CIGÜEÑAL </t>
  </si>
  <si>
    <t xml:space="preserve">HD2-90309            </t>
  </si>
  <si>
    <t>RETEN MONDIAL HD 254 CORONA BENDIX</t>
  </si>
  <si>
    <t xml:space="preserve">HD2-90306            </t>
  </si>
  <si>
    <t>RETEN MONDIAL HD 254 LEVA REGULADOR EMBRAGUE EXT. (UNIDAD)</t>
  </si>
  <si>
    <t xml:space="preserve">HD2-90303            </t>
  </si>
  <si>
    <t>RETEN MONDIAL HD 254 PIÑON (UNIDAD)</t>
  </si>
  <si>
    <t xml:space="preserve">MOT-RET112           </t>
  </si>
  <si>
    <t>RETEN YAMAHA CRYPTON MAZA TRASERA (30.0-42.0-8.0)</t>
  </si>
  <si>
    <t xml:space="preserve">MOT-RET111           </t>
  </si>
  <si>
    <t>RETEN YAMAHA CRYPTON PATADA ARRANQUE (15.0-26.0-5.0)</t>
  </si>
  <si>
    <t xml:space="preserve">MOT-RET113           </t>
  </si>
  <si>
    <t>RETEN YAMAHA CRYPTON PIÑON (20.0-35.0-5.0)</t>
  </si>
  <si>
    <t xml:space="preserve">MOT-NCRY253          </t>
  </si>
  <si>
    <t>RETEN YAMAHA NEW CRYPTON RUEDA DELANTERA</t>
  </si>
  <si>
    <t xml:space="preserve">MOT-RET120           </t>
  </si>
  <si>
    <t>RETEN YAMAHA XTZ 125 PATADA ARRANQUE (20.0-30.0-4.0)</t>
  </si>
  <si>
    <t xml:space="preserve">MOT-RET121           </t>
  </si>
  <si>
    <t>RETEN YAMAHA XTZ 125/YBR EJE PALANCA CAMBIO (12.0-21.0-4.0)</t>
  </si>
  <si>
    <t xml:space="preserve">MOT-RET122           </t>
  </si>
  <si>
    <t>RETEN YAMAHA XTZ 125/YBR PIÑON (20.0-38.0-5.0)</t>
  </si>
  <si>
    <t xml:space="preserve">MOT-RET124           </t>
  </si>
  <si>
    <t>RETEN YAMAHA XTZ125/YBR CIGÜEÑAL (10.0-18.0-6.0)</t>
  </si>
  <si>
    <t xml:space="preserve">MOT-RET123           </t>
  </si>
  <si>
    <t>RETEN YAMAHA XTZ125/YBR PATADA ARRANQUE (20.0-30.0-4.0)</t>
  </si>
  <si>
    <t xml:space="preserve">MOT-RET12            </t>
  </si>
  <si>
    <t>RETEN YAMAHA YBR PATADA 15 X 25 X 6</t>
  </si>
  <si>
    <t xml:space="preserve">MOT-RET126           </t>
  </si>
  <si>
    <t>RETEN YAMAHA YBR125 (18.0-24.0-4.0) HORQUILLON</t>
  </si>
  <si>
    <t xml:space="preserve">MOT-RET128           </t>
  </si>
  <si>
    <t>RETEN YAMAHA YBR125 MAZA TRASERA LADO DERECHO (22.0-35.0-5.0)</t>
  </si>
  <si>
    <t xml:space="preserve">MOT-RET19            </t>
  </si>
  <si>
    <t>RETEN ZANELLA DUE CIGÜEÑAL 17 X 35 X 7</t>
  </si>
  <si>
    <t xml:space="preserve">RETENES DE VALVULA   </t>
  </si>
  <si>
    <t xml:space="preserve">MOT-RETVAL4          </t>
  </si>
  <si>
    <t>RETEN DE VALVULA 4.5MM DOBLE RESORTE (UNIDAD)</t>
  </si>
  <si>
    <t xml:space="preserve">MOT-RETVAL10         </t>
  </si>
  <si>
    <t>RETEN DE VALVULA 4.5MM DOBLE RESORTE METALICO (UNIDAD)</t>
  </si>
  <si>
    <t xml:space="preserve">MOT-RETVAL6          </t>
  </si>
  <si>
    <t>RETEN DE VALVULA 5.5MM DOBLE RESORTE (UNIDAD)</t>
  </si>
  <si>
    <t xml:space="preserve">MOT-RETVAL5          </t>
  </si>
  <si>
    <t>RETEN DE VALVULA 5MM (UNIDAD)</t>
  </si>
  <si>
    <t xml:space="preserve">MOT-RETVAL7          </t>
  </si>
  <si>
    <t>RETEN DE VALVULA 5MM DOBLE RESORTE (UNIDAD)</t>
  </si>
  <si>
    <t xml:space="preserve">MOT-SAM2021          </t>
  </si>
  <si>
    <t>RETEN DE VALVULA 6 MM YAMAHA YBR 250/YAMAHA FZ 25</t>
  </si>
  <si>
    <t xml:space="preserve">MOT-SAM2020          </t>
  </si>
  <si>
    <t>RETEN DE VALVULA YAMAHA YBR125</t>
  </si>
  <si>
    <t xml:space="preserve">NRT-373              </t>
  </si>
  <si>
    <t>JUEGO MOTOR ZANELLA BUSINESS C/ENCENDIDO 110</t>
  </si>
  <si>
    <t xml:space="preserve">NRT-321              </t>
  </si>
  <si>
    <t>RETEN BANCADA GUERRERO</t>
  </si>
  <si>
    <t xml:space="preserve">NRT-282              </t>
  </si>
  <si>
    <t>RETEN BANCADA HONDA BIZ C100</t>
  </si>
  <si>
    <t xml:space="preserve">NRT-300              </t>
  </si>
  <si>
    <t>RETEN BANCADA HONDA TITAN CG125</t>
  </si>
  <si>
    <t xml:space="preserve">NRT-308              </t>
  </si>
  <si>
    <t>RETEN DE SUSPENSION AX100</t>
  </si>
  <si>
    <t xml:space="preserve">NRT-391              </t>
  </si>
  <si>
    <t>RETEN EJE DE ARRANQUE GIL. GILERA SMASH 110</t>
  </si>
  <si>
    <t xml:space="preserve">NRT-230              </t>
  </si>
  <si>
    <t>RETEN PIÑON CICLOMOTOR</t>
  </si>
  <si>
    <t xml:space="preserve">NRT-331              </t>
  </si>
  <si>
    <t>RETEN SOLO SUSPENSION HONDA TITAN CG125</t>
  </si>
  <si>
    <t>ROCE CADENA DE TRANSMISION</t>
  </si>
  <si>
    <t xml:space="preserve">MOT-SK085            </t>
  </si>
  <si>
    <t>GUIA CADENA DE TRANSMISION MOTOMEL SKUA</t>
  </si>
  <si>
    <t xml:space="preserve">MOT-M095020          </t>
  </si>
  <si>
    <t>ROCE DE CADENA DE TRANSMISION BAJAJ 135LS</t>
  </si>
  <si>
    <t xml:space="preserve">MOT-9533V            </t>
  </si>
  <si>
    <t>ROCE DE CADENA DE TRANSMISION GILERA SMASH ( GOMA ) / ZB110</t>
  </si>
  <si>
    <t xml:space="preserve">MOT-M094040          </t>
  </si>
  <si>
    <t>ROCE DE CADENA DE TRANSMISION APPIA VECTRA 110</t>
  </si>
  <si>
    <t xml:space="preserve">MOT-SAM034           </t>
  </si>
  <si>
    <t>ROCE DE CADENA DE TRANSMISION HONDA STORM 125</t>
  </si>
  <si>
    <t xml:space="preserve">MOT-M094047          </t>
  </si>
  <si>
    <t>ROCE DE CADENA DE TRANSMISION HONDA TITAN 150</t>
  </si>
  <si>
    <t xml:space="preserve">MOT-PI005            </t>
  </si>
  <si>
    <t>ROCE DE CADENA DE TRANSMISION HONDA WAVE</t>
  </si>
  <si>
    <t xml:space="preserve">MOT-CG15J042         </t>
  </si>
  <si>
    <t>ROCE DE CADENA DE TRANSMISION MOTOMEL CG150</t>
  </si>
  <si>
    <t xml:space="preserve">MOT-CUSJ059          </t>
  </si>
  <si>
    <t>ROCE DE CADENA DE TRANSMISION MOTOMEL CUSTOM 150</t>
  </si>
  <si>
    <t xml:space="preserve">MOT-M094042          </t>
  </si>
  <si>
    <t>ROCE DE CADENA DE TRANSMISION MOTOMEL DAKAR  200</t>
  </si>
  <si>
    <t xml:space="preserve">MOT-SK050            </t>
  </si>
  <si>
    <t>ROCE DE CADENA DE TRANSMISION MOTOMEL SKUA</t>
  </si>
  <si>
    <t xml:space="preserve">MOT-SAM2080          </t>
  </si>
  <si>
    <t>ROCE DE CADENA DE TRANSMISION MOTOMEL SKUA 150</t>
  </si>
  <si>
    <t xml:space="preserve">XMM-52170            </t>
  </si>
  <si>
    <t>ROCE DE CADENA DE TRANSMISION MOTOMEL XMM 250</t>
  </si>
  <si>
    <t xml:space="preserve">MOT-CRY16            </t>
  </si>
  <si>
    <t>ROCE DE CADENA DE TRANSMISION YAMAHA CRYPTON</t>
  </si>
  <si>
    <t xml:space="preserve">MOT-RCFZ             </t>
  </si>
  <si>
    <t>ROCE DE CADENA DE TRANSMISION YAMAHA FZ16</t>
  </si>
  <si>
    <t xml:space="preserve">MOT-CHACRYN          </t>
  </si>
  <si>
    <t>ROCE DE CADENA DE TRANSMISION YAMAHA NEW CRYPTON</t>
  </si>
  <si>
    <t xml:space="preserve">MOT-M094049          </t>
  </si>
  <si>
    <t>ROCE DE CADENA DE TRANSMISION YAMAHA NEW CRYPTON 110</t>
  </si>
  <si>
    <t xml:space="preserve">MOT-ROCEYBR          </t>
  </si>
  <si>
    <t>ROCE DE CADENA DE TRANSMISION YAMAHA YBR125</t>
  </si>
  <si>
    <t xml:space="preserve">RXF-61491            </t>
  </si>
  <si>
    <t>ROCE DE CADENA DE TRANSMISION ZANELLA RX150 - MONDIAL RD</t>
  </si>
  <si>
    <t xml:space="preserve">RX2-F1506            </t>
  </si>
  <si>
    <t>ROCE DE CADENA DE TRANSMISION ZANELLA RX200 / RX150 MN</t>
  </si>
  <si>
    <t xml:space="preserve">ZAP-61491            </t>
  </si>
  <si>
    <t>ROCE DE CADENA DE TRANSMISION ZANELLA SAPUCAI 125</t>
  </si>
  <si>
    <t xml:space="preserve">ZTF-61491            </t>
  </si>
  <si>
    <t>ROCE DE CADENA DE TRANSMISION ZANELLA ZTT200</t>
  </si>
  <si>
    <t xml:space="preserve">NVC-944              </t>
  </si>
  <si>
    <t>ROCE DE CADENA YAMAHA FZ16 Y OTRAS</t>
  </si>
  <si>
    <t>RUEDAS COMPLETAS ARMADAS CON RAYOS ©</t>
  </si>
  <si>
    <t xml:space="preserve">MOT-DETITBS          </t>
  </si>
  <si>
    <t>RUEDA ARMADA HONDA TITAN 150 A ZAPATA (130MM) DELANTERA</t>
  </si>
  <si>
    <t>SEGUROS DE CORONA Y PIÑON ( KIT )</t>
  </si>
  <si>
    <t xml:space="preserve">MOT-ZV062            </t>
  </si>
  <si>
    <t xml:space="preserve">SEGURO PIÑÓN GILERA SMASH </t>
  </si>
  <si>
    <t xml:space="preserve">MOT-ZV262            </t>
  </si>
  <si>
    <t>SEGURO DE PIÑON TITAN-RX-OTRAS</t>
  </si>
  <si>
    <t xml:space="preserve">MOT-LD212            </t>
  </si>
  <si>
    <t>SET DE TORNILLOS, TUERCA Y SEGURO CORONA SUZUKI AX100</t>
  </si>
  <si>
    <t xml:space="preserve">MOT-LD215            </t>
  </si>
  <si>
    <t>SET DE TORN. TUERCA Y SEG.COR. Y.V80, RX100, RX115, RX125, CRYPTON</t>
  </si>
  <si>
    <t xml:space="preserve">MOT-LD218            </t>
  </si>
  <si>
    <t>SET DE TORNILLOS Y SEGURO GILERA SMASH / MOTOMEL C110</t>
  </si>
  <si>
    <t xml:space="preserve">MOT-LD219            </t>
  </si>
  <si>
    <t>SET DE TORNILLOS. TUERCA Y SEGURO CORONA YAMAHA YBR125</t>
  </si>
  <si>
    <t xml:space="preserve">MOT-097012           </t>
  </si>
  <si>
    <t>SET DE TORNILLOS DE CORONAS CG / RX ( 4 PIEZAS )</t>
  </si>
  <si>
    <t>SENSORES DE TEMPERATURA</t>
  </si>
  <si>
    <t xml:space="preserve">BEN-100018           </t>
  </si>
  <si>
    <t>SENSOR DE TEMPERATURA BENELLI TNT 25-BN600-600GT-KEEWAY RK6</t>
  </si>
  <si>
    <t xml:space="preserve">MOT-SENGLH           </t>
  </si>
  <si>
    <t>SENSOR DE TEMPERATURA HONDA GLH 150 GAUCHA</t>
  </si>
  <si>
    <t xml:space="preserve">SEPARADORES DE RUEDA </t>
  </si>
  <si>
    <t xml:space="preserve">MOT-CG15J039         </t>
  </si>
  <si>
    <t>BUJE SEPARADOR RUEDA DELANTERA MOTOMEL CG150</t>
  </si>
  <si>
    <t xml:space="preserve">MOT-CUSJ141          </t>
  </si>
  <si>
    <t>BUJE SEPARADOR RUEDA DELANTERA MOTOMEL CUSTOM 150</t>
  </si>
  <si>
    <t xml:space="preserve">MOT-SK048            </t>
  </si>
  <si>
    <t>BUJE SEPARADOR RUEDA DELANTERA MOTOMEL SKUA</t>
  </si>
  <si>
    <t xml:space="preserve">MOT-ZV073            </t>
  </si>
  <si>
    <t>SEPARADOR RUEDA DELANTERA GILERA SMASH / ZB110 A DISCO</t>
  </si>
  <si>
    <t xml:space="preserve">MOT-ZV072            </t>
  </si>
  <si>
    <t>SEPARADOR RUEDA DELANTERA GILERA SMASH CON ZAPATA 21mm</t>
  </si>
  <si>
    <t xml:space="preserve">MOT-YBR121L9         </t>
  </si>
  <si>
    <t>SEPARADOR RUEDA DELANTERA YAMAHA YBR</t>
  </si>
  <si>
    <t xml:space="preserve">MOT-GLHFA            </t>
  </si>
  <si>
    <t>SEPARADOR RUEDA TRASERA EXTERNOS SET GLH 150 GAUCHA (2 PIEZAS)</t>
  </si>
  <si>
    <t xml:space="preserve">MOT-RWSTO            </t>
  </si>
  <si>
    <t xml:space="preserve">SEPARADOR RUEDA TRASERA HONDA STORM </t>
  </si>
  <si>
    <t xml:space="preserve">MOT-MAJ042           </t>
  </si>
  <si>
    <t>SEPARADOR RUEDA TRASERA MAX / DAX / DAY 110/70</t>
  </si>
  <si>
    <t xml:space="preserve">MOT-ZV093            </t>
  </si>
  <si>
    <t>SEPARADOR RUEDA TRASERA MOTOMEL BLITZ  110 ( SET)</t>
  </si>
  <si>
    <t xml:space="preserve">MOT-CG15J044         </t>
  </si>
  <si>
    <t>SEPARADOR RUEDA TRASERA MOTOMEL CG150 IZQUIERDA</t>
  </si>
  <si>
    <t xml:space="preserve">MOT-CUSJ049          </t>
  </si>
  <si>
    <t>SEPARADOR RUEDA TRASERA MOTOMEL CUSTOM 150 ( SET 2 PIEZAS )</t>
  </si>
  <si>
    <t xml:space="preserve">NBM-YBRTRADE         </t>
  </si>
  <si>
    <t>SEPARADOR RUEDA TRASERA YAMAHA YBR  DERECHO</t>
  </si>
  <si>
    <t xml:space="preserve">MOT-RWZAN            </t>
  </si>
  <si>
    <t>SEPARADOR RUEDA TRASERA ZANELLA SEXY DERECHA  (SET)</t>
  </si>
  <si>
    <t xml:space="preserve">Z1F-64912            </t>
  </si>
  <si>
    <t>SEPARADOR RUEDA TRASERA ZANELLA ZB110 DERECHA</t>
  </si>
  <si>
    <t>SILENCIADORES TIPO ORIGINAL</t>
  </si>
  <si>
    <t xml:space="preserve">MOT-GAS37            </t>
  </si>
  <si>
    <t>MEDIALUNA CAÑO DE ESCAPE HONDA TITAN 150 (SET)</t>
  </si>
  <si>
    <t xml:space="preserve">MOT-GAS38            </t>
  </si>
  <si>
    <t>MEDIALUNA CAÑO DE ESCAPE ZANELLA RX150 (SET)</t>
  </si>
  <si>
    <t xml:space="preserve">MOT-CAJ022           </t>
  </si>
  <si>
    <t>PROTECTOR CAÑO DE ESCAPE MOTOMEL FUSION</t>
  </si>
  <si>
    <t xml:space="preserve">MOT-NAV19            </t>
  </si>
  <si>
    <t>PROTECTOR DE ESCAPE HONDA NAVI NVA 110</t>
  </si>
  <si>
    <t xml:space="preserve">MOT-ESMASH           </t>
  </si>
  <si>
    <t>SILENCIADOR TIPO ORIGINAL GILERA SMASH</t>
  </si>
  <si>
    <t xml:space="preserve">MOT-ESCSTOR          </t>
  </si>
  <si>
    <t>SILENCIADOR TIPO ORIGINAL HONDA STORM CROMADO</t>
  </si>
  <si>
    <t xml:space="preserve">MOT-ESCTIT           </t>
  </si>
  <si>
    <t>SILENCIADOR TIPO ORIGINAL HONDA TITAN 150</t>
  </si>
  <si>
    <t xml:space="preserve">MOT-ESCG125          </t>
  </si>
  <si>
    <t>SILENCIADOR TIPO ORIGINAL HONDA TITAN 2000 CROMADO</t>
  </si>
  <si>
    <t xml:space="preserve">MOT-ESCWA            </t>
  </si>
  <si>
    <t>SILENCIADOR TIPO ORIGINAL HONDA WAVE 100</t>
  </si>
  <si>
    <t xml:space="preserve">MOT-ESCKU            </t>
  </si>
  <si>
    <t>SILENCIADOR TIPO ORIGINAL MOTOMEL SKUA 150-200 INCLUYE CURVA (NEGRO)</t>
  </si>
  <si>
    <t xml:space="preserve">MOT-ESCRX            </t>
  </si>
  <si>
    <t>SILENCIADOR TIPO ORIGINAL ZANELLA RX150 CROMADO</t>
  </si>
  <si>
    <t xml:space="preserve">MOT-ESCSEX           </t>
  </si>
  <si>
    <t>SILENCIADOR TIPO ORIGINAL ZANELLA SEXY</t>
  </si>
  <si>
    <t xml:space="preserve">MOT-ESCZTT           </t>
  </si>
  <si>
    <t>SILENCIADOR TIPO ORIGINAL ZANELLA TT 200</t>
  </si>
  <si>
    <t xml:space="preserve">NSI-BUSINESS         </t>
  </si>
  <si>
    <t>SILENCIADOR ZANELLA BUSSINES TIPO ORIGINAL NEGRO</t>
  </si>
  <si>
    <t xml:space="preserve">SOPORTES DE PEDALIN  </t>
  </si>
  <si>
    <t xml:space="preserve">APP-F159             </t>
  </si>
  <si>
    <t>SOPORTE PEDALIN APPIA VECTRA TRASERO CON GOMAS (SET)</t>
  </si>
  <si>
    <t xml:space="preserve">MOT-7708             </t>
  </si>
  <si>
    <t>SOPORTE PEDALIN GILERA FUTURA TRAS.(SET) INCLUYE PEDALIN</t>
  </si>
  <si>
    <t xml:space="preserve">MOT-9542V            </t>
  </si>
  <si>
    <t>SOPORTE PEDALÍN GILERA SMASH TRAS. DER.INCLUYE PEDALIN</t>
  </si>
  <si>
    <t xml:space="preserve">MOT-9551V            </t>
  </si>
  <si>
    <t>SOPORTE PEDALÍN GILERA SMASH TRAS. IZQ. INCLUYE PEDALIN</t>
  </si>
  <si>
    <t xml:space="preserve">MOT-063005           </t>
  </si>
  <si>
    <t>SOPORTE PEDALIN HONDA CBX200 (SET) TRASERO</t>
  </si>
  <si>
    <t xml:space="preserve">MOT-PI004            </t>
  </si>
  <si>
    <t>SOPORTE PEDALIN HONDA WAVE ALUMINIO SIN PEDALIN ERECHO</t>
  </si>
  <si>
    <t xml:space="preserve">MOT-PI006            </t>
  </si>
  <si>
    <t>SOPORTE PEDALIN HONDA WAVE ALUMINIO SIN PEDALIN IZQUIERDO</t>
  </si>
  <si>
    <t xml:space="preserve">MOT-CAJ038           </t>
  </si>
  <si>
    <t>SOPORTE PEDALIN MOTOMEL FUSION TRASERO (SET) CON PEDALIN</t>
  </si>
  <si>
    <t xml:space="preserve">MOT-063004           </t>
  </si>
  <si>
    <t>SOPORTE PEDALIN YAMAHA YBR125 (SET) TRASERO</t>
  </si>
  <si>
    <t xml:space="preserve">MOT-563SX            </t>
  </si>
  <si>
    <t>SOPORTE PEDALIN ZANELLA SEXY ALUMINIO SIN GOMAS IZQUIERDO</t>
  </si>
  <si>
    <t xml:space="preserve">MOT-564SX            </t>
  </si>
  <si>
    <t>SOPORTE PEDALIN ZANELLA SEXY DER.ALUMINIO SIN GOMAS</t>
  </si>
  <si>
    <t>SUSPENSION - BARRALES</t>
  </si>
  <si>
    <t xml:space="preserve">MOT-SAM2207          </t>
  </si>
  <si>
    <t>BARRALES DE SUSPENSION GILERA SMASH (SET) INCLUYE TAPONES</t>
  </si>
  <si>
    <t xml:space="preserve">MOT-SAM2200          </t>
  </si>
  <si>
    <t>BARRALES DE SUSPENSION HONDA BIZ  125 (SET) INCLUYE TAPONES</t>
  </si>
  <si>
    <t xml:space="preserve">MOT-MAJ036           </t>
  </si>
  <si>
    <t>BARRALES DE SUSPENSION HONDA MAX / DAX / DAY 110/70 (SET)</t>
  </si>
  <si>
    <t xml:space="preserve">MOT-SAM2100          </t>
  </si>
  <si>
    <t>BARRALES DE SUSPENSION HONDA NEW WAVE 110S (SET)</t>
  </si>
  <si>
    <t xml:space="preserve">MOT-SAM2204          </t>
  </si>
  <si>
    <t>BARRALES DE SUSPENSION HONDA TITAN 150 / STORM 125/GLH 150 GAUCHA (SET)</t>
  </si>
  <si>
    <t xml:space="preserve">MOT-SAM2006          </t>
  </si>
  <si>
    <t>BARRALES DE SUSPENSION HONDA TITAN/FAN (SET) INCLUYE TAPONES</t>
  </si>
  <si>
    <t xml:space="preserve">MOT-SAM2208          </t>
  </si>
  <si>
    <t>BARRALES DE SUSPENSION MOTOMEL SKUA 150(SET)</t>
  </si>
  <si>
    <t xml:space="preserve">MOT-SAM2007          </t>
  </si>
  <si>
    <t>BARRALES DE SUSPENSION YAMAHA FZ16 INCLUYE TAPONES</t>
  </si>
  <si>
    <t xml:space="preserve">MOT-SAM2203          </t>
  </si>
  <si>
    <t>BARRALES DE SUSPENSION YAMAHA YBR 125 (SET)</t>
  </si>
  <si>
    <t xml:space="preserve">MOT-SAM2136          </t>
  </si>
  <si>
    <t>BARRALES DE SUSPENSION ZANELLA RX150 (SET)</t>
  </si>
  <si>
    <t xml:space="preserve">MOT-543SX            </t>
  </si>
  <si>
    <t>PIERNAS COMPLETAS A DISCO ZANELLA SEXY SIN CRISTOS</t>
  </si>
  <si>
    <t xml:space="preserve">MOT-CB616            </t>
  </si>
  <si>
    <t>PIERNAS COMPLETAS GILERA SMASH / C110 A DISCO SIN CRISTOS</t>
  </si>
  <si>
    <t xml:space="preserve">MOT-CB615            </t>
  </si>
  <si>
    <t>PIERNAS COMPLETAS GILERA SMASH A ZAPATA SIN CRISTOS</t>
  </si>
  <si>
    <t>PIERNAS COMPLETAS HONDA NEW WAVE 110S A DISCO</t>
  </si>
  <si>
    <t>PIERNAS COMPLETAS HONDA NEW WAVE 110S A ZAPATA</t>
  </si>
  <si>
    <t xml:space="preserve">MOT-NCRY222          </t>
  </si>
  <si>
    <t>PIERNAS COMPLETAS SUSPENSION YAMAHA NEW CRYPTON T110</t>
  </si>
  <si>
    <t xml:space="preserve">MOT-FRSARX           </t>
  </si>
  <si>
    <t>PIERNAS COMPLETAS SUSPENSION ZANELLA RX 150 A DISCO</t>
  </si>
  <si>
    <t xml:space="preserve">SUSPENSION - FUELLES </t>
  </si>
  <si>
    <t xml:space="preserve">MOT-FUESKUBK         </t>
  </si>
  <si>
    <t>FUELLES DE SUSP. BROSS-SKUA-OTRAS SET 20 ESPIRAS NEGRO</t>
  </si>
  <si>
    <t xml:space="preserve">MOT-FUESKUBL         </t>
  </si>
  <si>
    <t>FUELLES DE SUSP. BROSS-SKUA-OTRAS SET 20 ESPIRAS AZUL</t>
  </si>
  <si>
    <t xml:space="preserve">MOT-FUESKUR          </t>
  </si>
  <si>
    <t>FUELLES DE SUSP. BROSS-SKUA-OTRAS SET 20 ESPIRAS ROJO</t>
  </si>
  <si>
    <t xml:space="preserve">MOT-NAV039           </t>
  </si>
  <si>
    <t>FUELLES DE SUSP. HONDA NAVI NVA 110 (POR UNIDAD)</t>
  </si>
  <si>
    <t xml:space="preserve">MOT-FUERX            </t>
  </si>
  <si>
    <t>FUELLES DE SUSP. CG-OTRAS SET 18 ESPIRAS</t>
  </si>
  <si>
    <t xml:space="preserve">MOT-FUETORBK         </t>
  </si>
  <si>
    <t>FUELLES DE SUSP. TORNADO 250 SET 24 ESPIRAS NEGRO ABR.MET.</t>
  </si>
  <si>
    <t xml:space="preserve">MOT-FUETORBL         </t>
  </si>
  <si>
    <t>FUELLES DE SUSP. TORNADO 250 SET 24 ESPIRAS AZUL ABR.MET.</t>
  </si>
  <si>
    <t xml:space="preserve">MOT-FUETORR          </t>
  </si>
  <si>
    <t>FUELLES DE SUSP. TORNADO 250 SET 24 ESPIRAS ROJO ABR.MET.</t>
  </si>
  <si>
    <t xml:space="preserve">SUSPENSION - VARIOS  </t>
  </si>
  <si>
    <t xml:space="preserve">MOT-M097             </t>
  </si>
  <si>
    <t>KIT DE REPARACION DE SUSPENSION YAMAHA YBR / CRYPTON</t>
  </si>
  <si>
    <t xml:space="preserve">MOT-RESYBRBR         </t>
  </si>
  <si>
    <t>RESORTE DE SUSPENSION YAMAHA YBR BRASIL (SET)</t>
  </si>
  <si>
    <t xml:space="preserve">TABLEROS DE MOTO     </t>
  </si>
  <si>
    <t xml:space="preserve">MOT-CY1418           </t>
  </si>
  <si>
    <t>TABLERO BAJAJ ROUSER 180 - P200</t>
  </si>
  <si>
    <t xml:space="preserve">MOT-TABBJ200         </t>
  </si>
  <si>
    <t>TABLERO BAJAJ ROUSER 200 NS 16 PINES</t>
  </si>
  <si>
    <t xml:space="preserve">MOT-TABSM110         </t>
  </si>
  <si>
    <t>TABLERO GILERA SMASH INCLUYE INSTALACION ELECTRICA</t>
  </si>
  <si>
    <t xml:space="preserve">MOT-TABSMTUN         </t>
  </si>
  <si>
    <t>TABLERO GILERA SMASH TUNING</t>
  </si>
  <si>
    <t xml:space="preserve">MOT-TABSUP125        </t>
  </si>
  <si>
    <t>TABLERO GILERA SUPER 125</t>
  </si>
  <si>
    <t xml:space="preserve">MOT-TABSUP150        </t>
  </si>
  <si>
    <t>TABLERO GILERA SUPER M/N</t>
  </si>
  <si>
    <t xml:space="preserve">MOT-TABVC200         </t>
  </si>
  <si>
    <t>TABLERO GILERA VC 200</t>
  </si>
  <si>
    <t xml:space="preserve">MOT-TABVC200R        </t>
  </si>
  <si>
    <t>TABLERO GILERA VC 200 R</t>
  </si>
  <si>
    <t xml:space="preserve">MOT-TAB8216          </t>
  </si>
  <si>
    <t>TABLERO GUERRERO G 100</t>
  </si>
  <si>
    <t xml:space="preserve">MOT-TAB8730          </t>
  </si>
  <si>
    <t>TABLERO HONDA BIZ</t>
  </si>
  <si>
    <t xml:space="preserve">MOT-TABCB1           </t>
  </si>
  <si>
    <t>TABLERO HONDA CB1 125</t>
  </si>
  <si>
    <t xml:space="preserve">MOT-TAB8320          </t>
  </si>
  <si>
    <t>TABLERO HONDA C 90 MODELO VIEJO</t>
  </si>
  <si>
    <t xml:space="preserve">MOT-TAB8606          </t>
  </si>
  <si>
    <t>TABLERO HONDA CD 100</t>
  </si>
  <si>
    <t xml:space="preserve">MOT-TAB8516          </t>
  </si>
  <si>
    <t>TABLERO HONDA CG125 RELOJ DE RPM</t>
  </si>
  <si>
    <t xml:space="preserve">MOT-TAB8725          </t>
  </si>
  <si>
    <t>TABLERO HONDA NX 150</t>
  </si>
  <si>
    <t xml:space="preserve">MOT-TABSTORM         </t>
  </si>
  <si>
    <t xml:space="preserve">TABLERO HONDA STORM 125 </t>
  </si>
  <si>
    <t xml:space="preserve">MOT-TABTIT150        </t>
  </si>
  <si>
    <t>TABLERO HONDA TITAN 150</t>
  </si>
  <si>
    <t xml:space="preserve">MOT-TAB8612          </t>
  </si>
  <si>
    <t>TABLERO HONDA WAVE - GUERRERO 100</t>
  </si>
  <si>
    <t xml:space="preserve">MOT-SAM081           </t>
  </si>
  <si>
    <t>TABLERO MOTOMEL MAX 110 / DAX / DAY</t>
  </si>
  <si>
    <t xml:space="preserve">SKN-TAB              </t>
  </si>
  <si>
    <t>TABLERO MOTOMEL SKUA MODELO NUEVO/ZANELLA ZR150</t>
  </si>
  <si>
    <t xml:space="preserve">MOT-TABVX            </t>
  </si>
  <si>
    <t>TABLERO MOTOMEL VX 150</t>
  </si>
  <si>
    <t xml:space="preserve">MOT-TAB8502          </t>
  </si>
  <si>
    <t>TABLERO SUZUKI AX100</t>
  </si>
  <si>
    <t xml:space="preserve">MOT-TAB8728          </t>
  </si>
  <si>
    <t>TABLERO YAMAHA DT 125</t>
  </si>
  <si>
    <t xml:space="preserve">MOT-TABRX115         </t>
  </si>
  <si>
    <t>TABLERO YAMAHA RX 115</t>
  </si>
  <si>
    <t xml:space="preserve">MOT-TAB8602          </t>
  </si>
  <si>
    <t>TABLERO YAMAHA V 80</t>
  </si>
  <si>
    <t xml:space="preserve">MOT-TABXTZ           </t>
  </si>
  <si>
    <t>TABLERO YAMAHA XTZ 125</t>
  </si>
  <si>
    <t xml:space="preserve">MOT-TABYBRDIG        </t>
  </si>
  <si>
    <t>TABLERO YAMAHA YBR CHINA RPM ELECTRONICO</t>
  </si>
  <si>
    <t xml:space="preserve">MOT-TABYBRN          </t>
  </si>
  <si>
    <t>TABLERO VELOCIMETRO YAMAHA YBR 125 FACTOR</t>
  </si>
  <si>
    <t xml:space="preserve">MOT-TABRXZ7          </t>
  </si>
  <si>
    <t>TABLERO ZANELLA RX 150 Z7</t>
  </si>
  <si>
    <t xml:space="preserve">MOT-TABRX150W        </t>
  </si>
  <si>
    <t>TABLERO ZANELLA RX150 - MONDIAL RD FONDO BLANCO</t>
  </si>
  <si>
    <t xml:space="preserve">MOT-648RX            </t>
  </si>
  <si>
    <t>TABLERO ZANELLA RX150 - MONDIAL RD FONDO NEGRO</t>
  </si>
  <si>
    <t xml:space="preserve">MOT-STYF0201         </t>
  </si>
  <si>
    <t>TABLERO ZANELLA STYLER 125</t>
  </si>
  <si>
    <t xml:space="preserve">MOT-TAB8736          </t>
  </si>
  <si>
    <t>TABLERO ZANELLA VENTO</t>
  </si>
  <si>
    <t xml:space="preserve">ZTF-37000            </t>
  </si>
  <si>
    <t>TABLERO ZANELLA ZTT200</t>
  </si>
  <si>
    <t>TABLEROS DE MOTO - ACCESORIOS</t>
  </si>
  <si>
    <t xml:space="preserve">MOT-ACTAB2           </t>
  </si>
  <si>
    <t>ACRILICO DE TABLERO HONDA WAVE</t>
  </si>
  <si>
    <t xml:space="preserve">MOT-ACTAB1           </t>
  </si>
  <si>
    <t>ACRILICO DE TABLERO HONDA SMASH / GUERRERO</t>
  </si>
  <si>
    <t xml:space="preserve">MOT-TABCRY2          </t>
  </si>
  <si>
    <t>PANEL INDICADOR DE TABLERO YAMAHA CRYPTON</t>
  </si>
  <si>
    <t xml:space="preserve">MOT-RELYE            </t>
  </si>
  <si>
    <t>RELOJ UNIVERSAL CAFÉ RACER AMARILLO</t>
  </si>
  <si>
    <t xml:space="preserve">MOT-RELBL            </t>
  </si>
  <si>
    <t>RELOJ UNIVERSAL CAFÉ RACER AZUL</t>
  </si>
  <si>
    <t xml:space="preserve">MOT-SOPREL           </t>
  </si>
  <si>
    <t>SOPORTE PARA 2 RELOJES UNIVERSALES (METALICO)</t>
  </si>
  <si>
    <t xml:space="preserve">TACOMETRO UNIVERSAL  </t>
  </si>
  <si>
    <t xml:space="preserve">MOT-TM001            </t>
  </si>
  <si>
    <t xml:space="preserve">TACOMETRO UNIVERSAL </t>
  </si>
  <si>
    <t xml:space="preserve">TANQUES DE ACEITE    </t>
  </si>
  <si>
    <t xml:space="preserve">MOT-AX008            </t>
  </si>
  <si>
    <t>TANQUE DE ACEITE SUZUKI SUZUKI AX100</t>
  </si>
  <si>
    <t xml:space="preserve">TANQUES DE NAFTA     </t>
  </si>
  <si>
    <t xml:space="preserve">APP-F191             </t>
  </si>
  <si>
    <t>FL 4350</t>
  </si>
  <si>
    <t>TANQUE DE NAFTA APPIA VECTRA</t>
  </si>
  <si>
    <t xml:space="preserve">MOT-TAN135BK         </t>
  </si>
  <si>
    <t>TANQUE DE NAFTA BAJAJ ROUSER 135 NEGRO</t>
  </si>
  <si>
    <t xml:space="preserve">MOT-6991V            </t>
  </si>
  <si>
    <t>TANQUE DE NAFTA G.SMASH - GUERRERO - OTRAS 110  CC ( CHAPA )</t>
  </si>
  <si>
    <t xml:space="preserve">MOT-6992V            </t>
  </si>
  <si>
    <t>TANQUE DE NAFTA GILERA SMASH 125 / OTRAS</t>
  </si>
  <si>
    <t xml:space="preserve">MOT-CAJ046           </t>
  </si>
  <si>
    <t>TANQUE DE NAFTA MOTOMEL FUSION / FUTURA / WAVE 100</t>
  </si>
  <si>
    <t xml:space="preserve">MOT-6996V            </t>
  </si>
  <si>
    <t>TANQUE DE NAFTA NEW WAVE 110S</t>
  </si>
  <si>
    <t xml:space="preserve">MOT-TANFZ16          </t>
  </si>
  <si>
    <t>TANQUE DE NAFTA YAMAHA FZ16</t>
  </si>
  <si>
    <t xml:space="preserve">MOT-NCRY231          </t>
  </si>
  <si>
    <t>TANQUE DE NAFTA YAMAHA NEW CRYPTON T110</t>
  </si>
  <si>
    <t>TAPAS DE TANQUE DE NAFTA</t>
  </si>
  <si>
    <t xml:space="preserve">MOT-M22300100        </t>
  </si>
  <si>
    <t>TAPA DE TANQUE DE NAFTA BAJAJ PULSAR 180 / 200 / 220</t>
  </si>
  <si>
    <t xml:space="preserve">MOT-HQ133            </t>
  </si>
  <si>
    <t>TAPA DE TANQUE DE NAFTA GILERA SMASH ORIGINAL</t>
  </si>
  <si>
    <t xml:space="preserve">MOT-TAPSUPER         </t>
  </si>
  <si>
    <t>TAPA DE TANQUE DE NAFTA GILERA SUPER 125</t>
  </si>
  <si>
    <t xml:space="preserve">MOT-HQ134            </t>
  </si>
  <si>
    <t>TAPA DE TANQUE DE NAFTA HONDA C 90 SMASH ECONOMICA</t>
  </si>
  <si>
    <t xml:space="preserve">MOT-CAP3010          </t>
  </si>
  <si>
    <t>TAPA DE TANQUE DE NAFTA HONDA CG / TITAN</t>
  </si>
  <si>
    <t xml:space="preserve">MOT-CAP3003          </t>
  </si>
  <si>
    <t>TAPA DE TANQUE DE NAFTA HONDA CG125 / TODAY/SAPUCAI 125</t>
  </si>
  <si>
    <t xml:space="preserve">MOT-NAV40            </t>
  </si>
  <si>
    <t>TAPA DE TANQUE HONDA NAVI NVA 110</t>
  </si>
  <si>
    <t xml:space="preserve">ZAP-48200            </t>
  </si>
  <si>
    <t>TAPA DE TANQUE DE NAFTA SAPUCAI</t>
  </si>
  <si>
    <t xml:space="preserve">MOT-CAP310           </t>
  </si>
  <si>
    <t>TAPA DE TANQUE DE NAFTA SUZUKI AX100 CUADRADA, GN125, GS125</t>
  </si>
  <si>
    <t xml:space="preserve">MOT-CHAX100          </t>
  </si>
  <si>
    <t>TAPA DE TANQUE DE NAFTA SUZUKI AX100 REDONDA</t>
  </si>
  <si>
    <t xml:space="preserve">MOT-CH3008           </t>
  </si>
  <si>
    <t>TAPA DE TANQUE DE NAFTA YAMAHA CRYPTON</t>
  </si>
  <si>
    <t xml:space="preserve">MOT-SAM2054          </t>
  </si>
  <si>
    <t xml:space="preserve">MOT-CH3011           </t>
  </si>
  <si>
    <t>TAPA DE TANQUE DE NAFTA YAMAHA YBR125 CROMADA</t>
  </si>
  <si>
    <t xml:space="preserve">MOT-TTANQ            </t>
  </si>
  <si>
    <t>TAPA DE TANQUE DE NAFTA Z.RX/TITAN /OTRAS MODELO NUEVO</t>
  </si>
  <si>
    <t xml:space="preserve">MOT-CAPZTT           </t>
  </si>
  <si>
    <t>TAPA DE TANQUE DE NAFTA ZANELLA TT 200</t>
  </si>
  <si>
    <t>TAPAS CABEZA DE CILINDRO</t>
  </si>
  <si>
    <t xml:space="preserve">Z1E-12240            </t>
  </si>
  <si>
    <t>TAPA CABEZA DE CILINDRO GILERA SMASH / ZB110 DERECHA</t>
  </si>
  <si>
    <t xml:space="preserve">MOT-CJ1096           </t>
  </si>
  <si>
    <t>TAPA CABEZA DE CILINDRO GILERA SMASH SUPERIOR</t>
  </si>
  <si>
    <t xml:space="preserve">MOT-ZV136            </t>
  </si>
  <si>
    <t>TAPA CABEZA DE CILINDRO GILERA SMASH DERECHA</t>
  </si>
  <si>
    <t xml:space="preserve">MOT-12241            </t>
  </si>
  <si>
    <t>TAPA CABEZA DE CILINDRO GILERA SMASH DERECHA ACANALADA</t>
  </si>
  <si>
    <t xml:space="preserve">MOT-TAPSUP           </t>
  </si>
  <si>
    <t>TAPA CABEZA DE CILINDRO GILERA SUPER 125</t>
  </si>
  <si>
    <t xml:space="preserve">MOT-CG15J070         </t>
  </si>
  <si>
    <t xml:space="preserve">TAPA CABEZA DE CIL..CG150/SKUA150-200/RX150  VARILL.C/ O´RING </t>
  </si>
  <si>
    <t xml:space="preserve">SK2-HCYL             </t>
  </si>
  <si>
    <t>TAPA CABEZA DE CILINDRO MOTOMEL SKUA 250 ( LATERAL )</t>
  </si>
  <si>
    <t xml:space="preserve">MOT-CJCILCRY         </t>
  </si>
  <si>
    <t>TAPA CABEZA DE CILINDRO YAMAHA CRYPTON</t>
  </si>
  <si>
    <t xml:space="preserve">MOT-CJYBR            </t>
  </si>
  <si>
    <t>TAPA CABEZA DE CILINDRO YAMAHA YBR IZQUIERDA</t>
  </si>
  <si>
    <t xml:space="preserve">Z1E-12242            </t>
  </si>
  <si>
    <t>TAPA CABEZA DE CILINDRO ZANELLA ZB110 IZQUIERDA</t>
  </si>
  <si>
    <t xml:space="preserve">Z3E-12240            </t>
  </si>
  <si>
    <t>TAPA CABEZA DE CILINDRO ZANELLA ZB110 MOTOR 3 VALV. DERECHA</t>
  </si>
  <si>
    <t xml:space="preserve">Z3E-12242            </t>
  </si>
  <si>
    <t>TAPA CABEZA DE CILINDRO ZANELLA ZB110 MOTOR 3 VALV.IZQUIERDA</t>
  </si>
  <si>
    <t xml:space="preserve">Z3E-T29.2            </t>
  </si>
  <si>
    <t>TORNILLO CABEZA DE CILINDRO ZANELLA ZB110 MOTOR 3 VALV.</t>
  </si>
  <si>
    <t xml:space="preserve">MOT-8606V            </t>
  </si>
  <si>
    <t>TUERCA TAPA CILINDRO CROMADA TODAS 110 CC</t>
  </si>
  <si>
    <t xml:space="preserve">TAPAS LADO PATADA    </t>
  </si>
  <si>
    <t xml:space="preserve">SK2-22101            </t>
  </si>
  <si>
    <t>TAPA DECORATIVA MOTOMEL SKUA 250 ( LADO PATADA )</t>
  </si>
  <si>
    <t xml:space="preserve">ZTE-11331            </t>
  </si>
  <si>
    <t>TAPA DECORATIVA MOTOR ZANELLA ZTT200 ( LADO PATADA )</t>
  </si>
  <si>
    <t xml:space="preserve">MOT-TAPPGUE          </t>
  </si>
  <si>
    <t>TAPA LADO PATADA GUERRERO TRIP 110</t>
  </si>
  <si>
    <t xml:space="preserve">MOT-TAPWAV           </t>
  </si>
  <si>
    <t>TAPA LADO PATADA HONDA WAVE</t>
  </si>
  <si>
    <t xml:space="preserve">MOT-1133A            </t>
  </si>
  <si>
    <t>TAPA LADO PATADA YAMAHA CRYPTON</t>
  </si>
  <si>
    <t xml:space="preserve">RXE-11310            </t>
  </si>
  <si>
    <t>TAPA LADO PATADA ZANELLA RX150 - PATAGONIA - MONDIAL RD</t>
  </si>
  <si>
    <t xml:space="preserve">ZAP-11310            </t>
  </si>
  <si>
    <t>TAPA LADO PATADA ZANELLA SAPUCAI</t>
  </si>
  <si>
    <t xml:space="preserve">SXE-11310            </t>
  </si>
  <si>
    <t>TAPA LADO PATADA ZANELLA ZB110 / SEXY 110 CROMADA</t>
  </si>
  <si>
    <t xml:space="preserve">Z1E-11310            </t>
  </si>
  <si>
    <t>TAPA LADO PATADA ZANELLA ZB110 / SEXY 110 PINTADA</t>
  </si>
  <si>
    <t xml:space="preserve">TAPAS LADO VOLANTE   </t>
  </si>
  <si>
    <t xml:space="preserve">MOT-ZV143            </t>
  </si>
  <si>
    <t>TAPA DE ENCENDIDO GILERA SMASH (INCLUYE RETEN)</t>
  </si>
  <si>
    <t xml:space="preserve">MOT-TAPVCRY          </t>
  </si>
  <si>
    <t>TAPA LADO VOLANTE YAMAHA CRYPTON</t>
  </si>
  <si>
    <t xml:space="preserve">Z1E-1001             </t>
  </si>
  <si>
    <t>TAPA LADO VOLANTE ZANELLA ZB110</t>
  </si>
  <si>
    <t xml:space="preserve">TAPAS DE PIÑON       </t>
  </si>
  <si>
    <t xml:space="preserve">MOT-CUSJ008          </t>
  </si>
  <si>
    <t>TAPA PIÑON MOTOMEL CUSTOM 150</t>
  </si>
  <si>
    <t xml:space="preserve">MOT-CAJ005           </t>
  </si>
  <si>
    <t>TAPA PIÑON MOTOMEL FUSION</t>
  </si>
  <si>
    <t xml:space="preserve">ZTE-11451            </t>
  </si>
  <si>
    <t>TAPA PIÑON ZANELLA ZTT200</t>
  </si>
  <si>
    <t xml:space="preserve">TAPAS DE VALVULA     </t>
  </si>
  <si>
    <t xml:space="preserve">MOT-CJVAL125         </t>
  </si>
  <si>
    <t>TAPON REGULADOR DE VALVULA GILERA SMASH REV.(SET) C/O´RING</t>
  </si>
  <si>
    <t xml:space="preserve">MOT-CJ1097           </t>
  </si>
  <si>
    <t>TAPON REGULADOR DE VALVULA GILERA SMASH/HONDA C90 C/ O´RING</t>
  </si>
  <si>
    <t xml:space="preserve">MOT-CJ1098           </t>
  </si>
  <si>
    <t>TAPON REGULADOR DE VALVULA HONDA CG125</t>
  </si>
  <si>
    <t xml:space="preserve">SK2-12361            </t>
  </si>
  <si>
    <t>TAPON REGULADOR DE VALVULA MOTOMEL SKUA 250</t>
  </si>
  <si>
    <t xml:space="preserve">MOT-CJVALCRY         </t>
  </si>
  <si>
    <t>TAPON REGULADOR DE VALVULA YAMAHA CRYPTON</t>
  </si>
  <si>
    <t xml:space="preserve">MOT-CJBALCRY         </t>
  </si>
  <si>
    <t>TAPON REGULADOR DE VALVULA YAMAHA CRYPTON CON O´RING</t>
  </si>
  <si>
    <t xml:space="preserve">MOT-TAPVYBR          </t>
  </si>
  <si>
    <t>TAPON REGULADOR DE VALVULA YAMAHA YBR</t>
  </si>
  <si>
    <t xml:space="preserve">Z3E-12243            </t>
  </si>
  <si>
    <t>TAPON REGULADOR DE VALVULA ZANELLA ZB110 MOTOR 3 VALVULAS</t>
  </si>
  <si>
    <t>TAPONES DE INSPECCION</t>
  </si>
  <si>
    <t xml:space="preserve">MOT-8624V            </t>
  </si>
  <si>
    <t>TAPON DE INSPECCION GILERA SMASH - BIT (SET)</t>
  </si>
  <si>
    <t xml:space="preserve">MOT-JTME808          </t>
  </si>
  <si>
    <t>TAPON DE INSPECCION HONDA STORM / RX150/OTRAS (SET)</t>
  </si>
  <si>
    <t xml:space="preserve">MOT-TAPINTIT         </t>
  </si>
  <si>
    <t>TAPON DE INSPECCION HONDA TITAN 150 CON O´RING (SET)</t>
  </si>
  <si>
    <t xml:space="preserve">HD2-12304            </t>
  </si>
  <si>
    <t>TAPON DE INSPECCION MONDIAL HD 254 (SET) ( TAPA VOLANTE )</t>
  </si>
  <si>
    <t xml:space="preserve">SK2-11003            </t>
  </si>
  <si>
    <t>TAPON DE INSPECCION MOTOMEL SKUA 250 (SET) ( TAPA VOLANTE )</t>
  </si>
  <si>
    <t xml:space="preserve">MOT-FD330            </t>
  </si>
  <si>
    <t>TAPON DE INSPECCION YAMAHA FZ16 ( TAPA VOLANTE) C/ORINGS (SET)</t>
  </si>
  <si>
    <t xml:space="preserve">MOT-FD331            </t>
  </si>
  <si>
    <t>TAPON DE INSPECCION YAMAHA YBR 125 (SET)</t>
  </si>
  <si>
    <t xml:space="preserve">RXE-11414            </t>
  </si>
  <si>
    <t>TAPON DE INSPECCION ZANELLA RX150 SET</t>
  </si>
  <si>
    <t xml:space="preserve">TAPONES DE ACEITE    </t>
  </si>
  <si>
    <t xml:space="preserve">MOT-8351V            </t>
  </si>
  <si>
    <t>TAPON DESCARGA DE ACEITE GILERA SMASH - OTRAS</t>
  </si>
  <si>
    <t xml:space="preserve">RXE-11212            </t>
  </si>
  <si>
    <t>TAPON DESCARGA DE ACEITE ZANELLA RX150</t>
  </si>
  <si>
    <t xml:space="preserve">MOT-NAV48            </t>
  </si>
  <si>
    <t xml:space="preserve">MOT-SAM2102          </t>
  </si>
  <si>
    <t xml:space="preserve">MOT-ZV142            </t>
  </si>
  <si>
    <t>TAPÓN NIVEL DE ACEITE GILERA SMASH ZB110 / GUERRERO CROMADO</t>
  </si>
  <si>
    <t xml:space="preserve">MOT-HNWCO            </t>
  </si>
  <si>
    <t>TAPON NIVEL DE ACEITE HONDA NEW WAVE 110S</t>
  </si>
  <si>
    <t xml:space="preserve">MOT-JIME53           </t>
  </si>
  <si>
    <t>TAPON NIVEL DE ACEITE HONDA STORM</t>
  </si>
  <si>
    <t xml:space="preserve">HD2-14301            </t>
  </si>
  <si>
    <t>TAPON NIVEL DE ACEITE MONDIAL HD 254</t>
  </si>
  <si>
    <t xml:space="preserve">MOT-CG15J002         </t>
  </si>
  <si>
    <t>TAPON NIVEL DE ACEITE MOTOMEL CG150</t>
  </si>
  <si>
    <t xml:space="preserve">MOT-CAJ007           </t>
  </si>
  <si>
    <t>TAPON NIVEL DE ACEITE MOTOMEL FUSION</t>
  </si>
  <si>
    <t xml:space="preserve">MOT-MAJ100           </t>
  </si>
  <si>
    <t>TAPON NIVEL DE ACEITE MOTOMEL MAX 110</t>
  </si>
  <si>
    <t xml:space="preserve">MOT-CRY07            </t>
  </si>
  <si>
    <t>TAPON NIVEL DE ACEITE YAMAHA CRYPTON</t>
  </si>
  <si>
    <t xml:space="preserve">MOT-NIACYBR          </t>
  </si>
  <si>
    <t>TAPON NIVEL DE ACEITE YAMAHA YBR125</t>
  </si>
  <si>
    <t xml:space="preserve">RXE-15611            </t>
  </si>
  <si>
    <t>TAPON NIVEL DE ACEITE ZANELLA RX150</t>
  </si>
  <si>
    <t xml:space="preserve">TAPONES DE BARRAL    </t>
  </si>
  <si>
    <t xml:space="preserve">MOT-TAPBATIT         </t>
  </si>
  <si>
    <t>TAPONES DE BARRAL HONDA TITAN 2000 (SET)</t>
  </si>
  <si>
    <t xml:space="preserve">MOT-TAPBAYBR         </t>
  </si>
  <si>
    <t>TAPONES DE BARRAL YAMAHA YBR125 (SET)</t>
  </si>
  <si>
    <t xml:space="preserve">MOT-TABAFZ           </t>
  </si>
  <si>
    <t>TAPONES DE BARRAL YAMAHA FZ16 ( UNIDAD )</t>
  </si>
  <si>
    <t xml:space="preserve">MOT-TABARX           </t>
  </si>
  <si>
    <t>TAPONES DE BARRAL ZANELLA RX150 (SET)</t>
  </si>
  <si>
    <t>VALVULAS DE ADMISION Y ESCAPE</t>
  </si>
  <si>
    <t xml:space="preserve">MOT-VALBJ135         </t>
  </si>
  <si>
    <t>FL 4308</t>
  </si>
  <si>
    <t>VALVULAS DE ADM. Y ESC. BAJAJ 135 (SETX4)</t>
  </si>
  <si>
    <t xml:space="preserve">MOT-SAM3188          </t>
  </si>
  <si>
    <t xml:space="preserve">MOT-VALNS            </t>
  </si>
  <si>
    <t>VALVULAS DE ADM. Y ESC. BAJAJ NS 200 (SETX4)</t>
  </si>
  <si>
    <t xml:space="preserve">MOT-VALREV           </t>
  </si>
  <si>
    <t>VALVULAS DE ADM. Y ESC. GILERA REVOLUTION (SET)</t>
  </si>
  <si>
    <t xml:space="preserve">MOT-VALSMA           </t>
  </si>
  <si>
    <t>VALVULAS DE ADM. Y ESC. GILERA SMASH -TRIP (SET)</t>
  </si>
  <si>
    <t xml:space="preserve">MOT-VALSUP           </t>
  </si>
  <si>
    <t>VALVULAS DE ADM. Y ESC. GILERA SUPER 125 (SET)</t>
  </si>
  <si>
    <t xml:space="preserve">MOT-VALBIZ125        </t>
  </si>
  <si>
    <t>VALVULAS DE ADM. Y ESC. HONDA BIZ 125 (SET)</t>
  </si>
  <si>
    <t xml:space="preserve">MOT-VALCBX           </t>
  </si>
  <si>
    <t>VALVULAS DE ADM. Y ESC. HONDA CBX 250 (SETX4)</t>
  </si>
  <si>
    <t xml:space="preserve">MOT-VAL190           </t>
  </si>
  <si>
    <t>VALVULAS DE ADM. Y ESC. HONDA CB 190 / CB190R / XR190 (SET)</t>
  </si>
  <si>
    <t xml:space="preserve">MOT-VALDAX           </t>
  </si>
  <si>
    <t>VALVULAS DE ADM. Y ESC. HONDA DAX 70 (SET)</t>
  </si>
  <si>
    <t xml:space="preserve">MOT-VALNWA           </t>
  </si>
  <si>
    <t>VALVULAS DE ADM. Y ESC. HONDA NEW WAVE 110S / CB1 125 / NAVI NVA 110 (SET)</t>
  </si>
  <si>
    <t xml:space="preserve">MOT-VALSTORM         </t>
  </si>
  <si>
    <t>VALVULAS DE ADM. Y ESC. HONDA STORM (SET)</t>
  </si>
  <si>
    <t xml:space="preserve">MOT-VAL150           </t>
  </si>
  <si>
    <t>VALVULAS DE ADM. Y ESC. HONDA TITAN 150 (SET)</t>
  </si>
  <si>
    <t xml:space="preserve">MOT-VAL2000          </t>
  </si>
  <si>
    <t>VALVULAS DE ADM. Y ESC. HONDA TITAN 2000 5mm (SET)</t>
  </si>
  <si>
    <t xml:space="preserve">MOT-VALTIT           </t>
  </si>
  <si>
    <t>VALVULAS DE ADM. Y ESC. HONDA TITAN 99 /TITAN 2000 5.5 MM (SET)</t>
  </si>
  <si>
    <t xml:space="preserve">MOT-VALXR            </t>
  </si>
  <si>
    <t>VALVULAS DE ADM. Y ESC. HONDA XR 125L CADENERO (SET)</t>
  </si>
  <si>
    <t xml:space="preserve">HD2-15702            </t>
  </si>
  <si>
    <t>VALVULAS DE ADM. Y ESC. MONDIAL HD 254 (2PZAS)</t>
  </si>
  <si>
    <t xml:space="preserve">SK2-12310            </t>
  </si>
  <si>
    <t>VALVULAS DE ADM. Y ESC. MOTOMEL SKUA 250 (SET)</t>
  </si>
  <si>
    <t xml:space="preserve">MOT-VALSK2           </t>
  </si>
  <si>
    <t>VALVULAS DE ADM. Y ESC. SKUA 250 (SET)</t>
  </si>
  <si>
    <t xml:space="preserve">MOT-VALEN125         </t>
  </si>
  <si>
    <t>VALVULAS DE ADM. Y ESC. SUZUKI EN125 (SET)</t>
  </si>
  <si>
    <t xml:space="preserve">MOT-VALSU110         </t>
  </si>
  <si>
    <t>VALVULAS DE ADM. Y ESC. SUZUKI FD 110 / FX 110 (SET)</t>
  </si>
  <si>
    <t xml:space="preserve">MOT-VALGI            </t>
  </si>
  <si>
    <t>VALVULAS DE ADM. Y ESC. SUZUKI GIXXER 150 (SET)</t>
  </si>
  <si>
    <t xml:space="preserve">MOT-BALCRY           </t>
  </si>
  <si>
    <t>VALVULAS DE ADM. Y ESC. YAMAHA CRYPTON (SET)</t>
  </si>
  <si>
    <t xml:space="preserve">MOT-VALFZ2           </t>
  </si>
  <si>
    <t>VALVULAS DE ADM. Y ESC. YAMAHA FZ FI 2.0 4,5MM (SET)</t>
  </si>
  <si>
    <t xml:space="preserve">MOT-VALFZ16          </t>
  </si>
  <si>
    <t xml:space="preserve">VALVULAS DE ADM. Y ESC. YAMAHA FZ16 5MM (SET) </t>
  </si>
  <si>
    <t xml:space="preserve">MOT-VALYBR           </t>
  </si>
  <si>
    <t>VALVULAS DE ADM. Y ESC. YAMAHA YBR (SET)</t>
  </si>
  <si>
    <t xml:space="preserve">MOT-RX150            </t>
  </si>
  <si>
    <t>VALVULAS DE ADM. Y ESC. ZANELLA RX150 (SET)</t>
  </si>
  <si>
    <t>VALVULAS DE ADMISION Y ESCAPE - ACCESORIOS</t>
  </si>
  <si>
    <t xml:space="preserve">Z3E-14753            </t>
  </si>
  <si>
    <t>ASIENTO DE VALVULA ZANELLA ZB110 MOTOR 3 VALVULAS</t>
  </si>
  <si>
    <t xml:space="preserve">Z1E-0310             </t>
  </si>
  <si>
    <t>PLATILLO DE VALVULA ZANELLA ZB110</t>
  </si>
  <si>
    <t xml:space="preserve">Z3E-14751            </t>
  </si>
  <si>
    <t>PLATILLO DE VALVULA ZANELLA ZB110 MOTOR 3 VALVULAS</t>
  </si>
  <si>
    <t xml:space="preserve">MOT-8206V            </t>
  </si>
  <si>
    <t>RESORTE DE VALVULA GILERA SMASH SET 2 PIEZAS (UNO INTERNO Y UNO EXTERNO)</t>
  </si>
  <si>
    <t xml:space="preserve">HD2-15703            </t>
  </si>
  <si>
    <t>RESORTE DE VALVULA INTERNO Y EXTERNO MONDIAL HD254 (PARA UNA VALVULA)</t>
  </si>
  <si>
    <t xml:space="preserve">HD2-15409            </t>
  </si>
  <si>
    <t>RESORTE DE  BALANCIN MONDIAL HD 254 (UNIDAD)</t>
  </si>
  <si>
    <t xml:space="preserve">MOT-SAM2126          </t>
  </si>
  <si>
    <t>RESORTE DE VALVULA YAMAHA FZ16 (SET)</t>
  </si>
  <si>
    <t xml:space="preserve">MOT-SAM054           </t>
  </si>
  <si>
    <t>RESORTE DE VALVULA ZANELLA RX150/HONDA TITAN (SET DE 4 PIEZAS )</t>
  </si>
  <si>
    <t xml:space="preserve">Z3E-14755            </t>
  </si>
  <si>
    <t>RESORTE VALVULA DE ADMISION ZANELLA ZB110 MOTOR 3 VALVULAS</t>
  </si>
  <si>
    <t xml:space="preserve">Z3E-14757            </t>
  </si>
  <si>
    <t>RESORTE VALVULA DE ESCAPE ZANELLA ZB110 MOTOR 3 VALVULAS</t>
  </si>
  <si>
    <t xml:space="preserve">MOT-SVSM             </t>
  </si>
  <si>
    <t>SEGURO DE VALVULA HONDA WAVE-GILERA SMASH X 10 JUEGOS</t>
  </si>
  <si>
    <t xml:space="preserve">MOT-SVRX             </t>
  </si>
  <si>
    <t>SEGURO DE VALVULA ZANELLA RX150 - OTRAS X 10 JUEGOS</t>
  </si>
  <si>
    <t xml:space="preserve">MOT-SVCRY            </t>
  </si>
  <si>
    <t>SEGURO DE VALVULA YAMAHA CRYPTON X 10 JUEGOS</t>
  </si>
  <si>
    <t xml:space="preserve">MOT-SVFZ             </t>
  </si>
  <si>
    <t>SEGURO DE VALVULA YAMAHA FZ16 X 10 JUEGOS</t>
  </si>
  <si>
    <t xml:space="preserve">MOT-SVXTZ            </t>
  </si>
  <si>
    <t>SEGURO DE VALVULA YAMAHA YBR-XTZ X 10 JUEGOS</t>
  </si>
  <si>
    <t xml:space="preserve">VARILLAS DE FRENO    </t>
  </si>
  <si>
    <t xml:space="preserve">MOT-BJ135077         </t>
  </si>
  <si>
    <t>FL 4341</t>
  </si>
  <si>
    <t>VARILLA DE FRENO BAJAJ 135 A DISCO</t>
  </si>
  <si>
    <t xml:space="preserve">MOT-FD333            </t>
  </si>
  <si>
    <t>VARILLA DE FRENO BAJAJ ROUSER 135</t>
  </si>
  <si>
    <t xml:space="preserve">MOT-VFBJ200          </t>
  </si>
  <si>
    <t>VARILLA DE FRENO BAJAJ 200 NS</t>
  </si>
  <si>
    <t xml:space="preserve">MOT-FD334            </t>
  </si>
  <si>
    <t>VARILLA DE FRENO BAJAJ ROUSER 180</t>
  </si>
  <si>
    <t xml:space="preserve">MOT-ZV033            </t>
  </si>
  <si>
    <t xml:space="preserve">VARILLA DE FRENO GILERA SMASH </t>
  </si>
  <si>
    <t xml:space="preserve">MOT-VFFUT            </t>
  </si>
  <si>
    <t>VARILLA DE FRENO GILERA FUTURA</t>
  </si>
  <si>
    <t xml:space="preserve">MOT-VFBIZ            </t>
  </si>
  <si>
    <t>VARILLA DE FRENO HONDA BIZ 100</t>
  </si>
  <si>
    <t xml:space="preserve">D7F-65510            </t>
  </si>
  <si>
    <t>VARILLA DE FRENO HONDA DAX 70 / 110 / MAX / DAY</t>
  </si>
  <si>
    <t xml:space="preserve">MOT-VFGLH            </t>
  </si>
  <si>
    <t>VARILLA DE FRENO HONDA GLH 150 GAUCHA</t>
  </si>
  <si>
    <t xml:space="preserve">MOT-MAJ050           </t>
  </si>
  <si>
    <t>VARILLA DE FRENO MOTOMEL MAX 110 CON HORQUILLA</t>
  </si>
  <si>
    <t xml:space="preserve">MOT-VFNW             </t>
  </si>
  <si>
    <t>VARILLA DE FRENO HONDA NEW WAVE 110S</t>
  </si>
  <si>
    <t xml:space="preserve">MOT-FD340            </t>
  </si>
  <si>
    <t xml:space="preserve">VARILLA DE FRENO HONDA STORM </t>
  </si>
  <si>
    <t xml:space="preserve">MOT-FD339            </t>
  </si>
  <si>
    <t>VARILLA DE FRENO HONDA CBX250 / TWISTER</t>
  </si>
  <si>
    <t xml:space="preserve">MOT-FD332            </t>
  </si>
  <si>
    <t>VARILLA DE FRENO HONDA TITAN 2000</t>
  </si>
  <si>
    <t xml:space="preserve">MOT-PIWAVE           </t>
  </si>
  <si>
    <t>VARILLA DE FRENO HONDA WAVE CON HORQUILLA</t>
  </si>
  <si>
    <t xml:space="preserve">MOT-VFCG1503         </t>
  </si>
  <si>
    <t>VARILLA DE FRENO MOTOMEL CG150 S3</t>
  </si>
  <si>
    <t xml:space="preserve">MOT-CG15J033         </t>
  </si>
  <si>
    <t>VARILLA DE FRENO MOTOMEL CG150</t>
  </si>
  <si>
    <t xml:space="preserve">MOT-VFCUS150         </t>
  </si>
  <si>
    <t>VARILLA DE FRENO MOTOMEL CUSTOM 150</t>
  </si>
  <si>
    <t xml:space="preserve">MOT-VFDAK            </t>
  </si>
  <si>
    <t>VARILLA DE FRENO MOTOMEL DAKAR 200</t>
  </si>
  <si>
    <t xml:space="preserve">MOT-SK038            </t>
  </si>
  <si>
    <t>VARILLA DE FRENO MOTOMEL SKUA</t>
  </si>
  <si>
    <t xml:space="preserve">MOT-FD338            </t>
  </si>
  <si>
    <t>VARILLA DE FRENO SUZUKI GN 125 CON HORQUILLA</t>
  </si>
  <si>
    <t xml:space="preserve">MOT-FD337            </t>
  </si>
  <si>
    <t>VARILLA DE FRENO YAMAHA CRYPTON</t>
  </si>
  <si>
    <t xml:space="preserve">MOT-YBR0026          </t>
  </si>
  <si>
    <t>VARILLA DE FRENO YAMAHA YBR125</t>
  </si>
  <si>
    <t xml:space="preserve">MOT-683RX            </t>
  </si>
  <si>
    <t>VARILLA DE FRENO ZANELLA RX150 - MONDIAL RD TRASERA</t>
  </si>
  <si>
    <t xml:space="preserve">RX2-F1409            </t>
  </si>
  <si>
    <t>VARILLA DE FRENO ZANELLA RX200 / RX150 MN</t>
  </si>
  <si>
    <t xml:space="preserve">ZAP-65510            </t>
  </si>
  <si>
    <t>VARILLA DE FRENO ZANELLA SAPUCAI 125</t>
  </si>
  <si>
    <t xml:space="preserve">NVA-MAX110           </t>
  </si>
  <si>
    <t>VARILLA DE FRENO MOTOMEL MAX 110 CON HORQUILLA.</t>
  </si>
  <si>
    <t xml:space="preserve">VARILLAS DE VALVULA  </t>
  </si>
  <si>
    <t xml:space="preserve">MOT-VALSHA140        </t>
  </si>
  <si>
    <t>VARILLAS DE VALVULAS ZANELLA RX 150 140MM (SET)</t>
  </si>
  <si>
    <t xml:space="preserve">MOT-VALSHA149        </t>
  </si>
  <si>
    <t>VARILLAS DE VALVULAS ZANELLA RX 200-OTRAS (SET)</t>
  </si>
  <si>
    <t xml:space="preserve">MOT-VALSHA145        </t>
  </si>
  <si>
    <t>VARILLAS DE VALVULAS MOTOMEL MOTARD 200 - CORVEN TRIAX 150 HUNTER (SET)</t>
  </si>
  <si>
    <t xml:space="preserve">MOT-VALSHA150        </t>
  </si>
  <si>
    <t>VARILLAS DE VALVULAS MOTOMEL SKUA 250 - XPLORA 250 (SET)</t>
  </si>
  <si>
    <t xml:space="preserve">XR1-14440            </t>
  </si>
  <si>
    <t>VARILLAS DE VALVULAS HONDA XR 125L (SET)</t>
  </si>
  <si>
    <t xml:space="preserve">VOLANTES MAGNETICOS  </t>
  </si>
  <si>
    <t xml:space="preserve">MOT-8282V            </t>
  </si>
  <si>
    <t>VOLANTE MAGN. GILERA SMASH / DAX 70 / 110 ALTO</t>
  </si>
  <si>
    <t xml:space="preserve">MOT-WN222            </t>
  </si>
  <si>
    <t>VOLANTE MAGN. GILERA SMASH / GUERR G100 / MOTOMEL BIT BAJO</t>
  </si>
  <si>
    <t xml:space="preserve">MOT-VOLTIT           </t>
  </si>
  <si>
    <t>VOLANTE MAGN. HONDA TITAN 150</t>
  </si>
  <si>
    <t xml:space="preserve">MOT-ZW010            </t>
  </si>
  <si>
    <t>VOLANTE MAGN. HONDA WAVE</t>
  </si>
  <si>
    <t xml:space="preserve">MOT-VOLGLH           </t>
  </si>
  <si>
    <t>VOLANTE MAGNETICO HONDA GLH 150 GAUCHA</t>
  </si>
  <si>
    <t>ZAPATAS DE FRENO CON CHAS</t>
  </si>
  <si>
    <t xml:space="preserve">MOT-ZAP1             </t>
  </si>
  <si>
    <t>SUP 01</t>
  </si>
  <si>
    <t>ZAPATA DE FRENO SMASH - ZB110 - WAVE -NEW WAVE - FUTURA  110MM RESORTE CRUZADO</t>
  </si>
  <si>
    <t xml:space="preserve">MOT-ZAP4             </t>
  </si>
  <si>
    <t>ZAPATA DE FRENO HONDA TITAN 2000 TITAN 150 24.5MM DELANTERA Y TRASERA  BROSS - BIZ 125 DELANTERA</t>
  </si>
  <si>
    <t xml:space="preserve">MOT-ZAP5             </t>
  </si>
  <si>
    <t>ZAPATA DE FRENO YAMAHA  YBR DELANTERA Y TRASERA  XTZ 125 27.5MM  TRASERA</t>
  </si>
  <si>
    <t xml:space="preserve">MOT-ZAP6             </t>
  </si>
  <si>
    <t>ZAPATA DE FRENO ZANELLA RX 150 - MOTOMEL CG 150S2- OTRAS 130 MM  (PATA CURVA)</t>
  </si>
  <si>
    <t>LAMPARAS INCANDESCENTES</t>
  </si>
  <si>
    <t>53  12V4W B    3893 BA 9S T8.5 X 23MM AZUL</t>
  </si>
  <si>
    <t>53  12V4W R    3893 BA 9S T8.5 X 23MM ROJA</t>
  </si>
  <si>
    <t xml:space="preserve">LAS-5324             </t>
  </si>
  <si>
    <t>53  24V4W    3930 BA 9S T8.5 X 23MM CLEAR</t>
  </si>
  <si>
    <t xml:space="preserve">6418  12V5W    T11 x 39 S8.5 </t>
  </si>
  <si>
    <t>1034  24V21/5W    7537 BAY15D S25  BASE OVAL PATA DESPAREJA</t>
  </si>
  <si>
    <t>1176  24V21/5W    7242  BA 15D S25   BASE OVAL</t>
  </si>
  <si>
    <t>12491 Y    7507  BAU15S 12V 21W  PATAS DESFAZADAS</t>
  </si>
  <si>
    <t>67  12V5W B    5007 BA15S  G 18 AZUL</t>
  </si>
  <si>
    <t>67  24V10W    5637   71   BA15S  G 18</t>
  </si>
  <si>
    <t>67  24V5W    5627  71    BA15S  G 18</t>
  </si>
  <si>
    <t>192  12V5W    2825  W2.1x9.5D T10 mm WEDGE BASE  - AZUL</t>
  </si>
  <si>
    <t>192  24V5W    2845  W2.1x9.5D T10 mm WEDGE BASE  - SIN CULOTE</t>
  </si>
  <si>
    <t>192  24V5W    2845  W2.1x9.5D T10 mm WEDGE BASE  - AZUL</t>
  </si>
  <si>
    <t>73 12V 2W    2721 W2.0X4.6 T5  - PIOJITO SIN CULOTE    12 V 2 W</t>
  </si>
  <si>
    <t>73 24V 1.2W    2741 W2.0X4.6 T5  - PIOJITO SIN CULOTE    24 V 1.2 W</t>
  </si>
  <si>
    <t>6423    T10X36 24V5W S8.5</t>
  </si>
  <si>
    <t xml:space="preserve">H3 12V 55W             </t>
  </si>
  <si>
    <t xml:space="preserve">H3 24V 70W             </t>
  </si>
  <si>
    <t>LAMPARAS DE TABLERO CON PORTALAMPARAS</t>
  </si>
  <si>
    <t xml:space="preserve">LAS-ZD2005241.2      </t>
  </si>
  <si>
    <t>2741 MF LAMP. DE TABLERO CON PORTA LAMP.   24V 1.2W (NEGRA)</t>
  </si>
  <si>
    <t xml:space="preserve">LAS-ZD2007122        </t>
  </si>
  <si>
    <t>2721 MF LAMP. DE TABLERO CON PORTA LAMP.   12V 2W (VERDE)</t>
  </si>
  <si>
    <t xml:space="preserve">LAS-ZD2008141.4      </t>
  </si>
  <si>
    <t>2721 MF LAMP. DE TABLERO CON PORTA LAMP.   14V 1.4W (NEGRA)</t>
  </si>
  <si>
    <t xml:space="preserve">LAS-ZD2009141.4      </t>
  </si>
  <si>
    <t>2721 MF LAMP. DE TABLERO CON PORTA LAMP.   14W 1.4W (NEGRA)</t>
  </si>
  <si>
    <t xml:space="preserve">LAM-4113             </t>
  </si>
  <si>
    <t>LAMPARA  4113 12V 35/25W  Px15D-3 RP30 CON PLATILLO 3 AGUJEROS KAWA</t>
  </si>
  <si>
    <t xml:space="preserve">LAMPARA 4205 12 V 15 W Px15D T19 2 POLOS 1 FILAMENTO  CON PLATILLO TK42 </t>
  </si>
  <si>
    <t xml:space="preserve">LAMPARA 4211 6V 10/10W   Px15D T19   CON PLATILLO TK42 </t>
  </si>
  <si>
    <t xml:space="preserve">LAMPARA 4212 6V 15/15W Px15D T19   CON PLATILLO TK42 </t>
  </si>
  <si>
    <t xml:space="preserve">LAMPARA 4611 6V 32/32CP  Px15D T19   CON PLATILLO TK46 </t>
  </si>
  <si>
    <t>LAMPARA 4613 6V 35/35 W P15D  RP35   CON PLATILLO TK46 7579</t>
  </si>
  <si>
    <t>LAMPARA 4616 12V 45/45 W P15D  RP35   CON PLATILLO TK46 7589</t>
  </si>
  <si>
    <t>LAMPARA 5312 12V 15 W P26S SB25    TK53  CICLOMOTORES</t>
  </si>
  <si>
    <t>LAMPARA 5517 12V 45/40W  BA20D B35    TK55 7351 TIPO BOSCH</t>
  </si>
  <si>
    <t>LAMPARA 75  12 V 2 W BA7S T6.5    0415 TK04 3898</t>
  </si>
  <si>
    <t>LAMPARA 3799 6V 1.2W PIOJITO  CON CULOTE UN POLO</t>
  </si>
  <si>
    <t xml:space="preserve">LAMPARA 6416 6 V 5 W T11 x 39 S8.5   1511 TK15 </t>
  </si>
  <si>
    <t>LAMPARA 3964 B 12V 35/35W P15-D-25-1 HALOGENA HONDA / GUERRERO HID</t>
  </si>
  <si>
    <t>LAMPARA HALOGENA HENKEL H4 12 V 60/55 W  PT 45</t>
  </si>
  <si>
    <t>LAMPARA 1004 12 V 15 W BA15D B19  2 POLOS 1 FILAMENTO TK22  ROJA</t>
  </si>
  <si>
    <t>LAMPARA 912   24 V 15 W CABINA FORD  FAROS ADICIONALES CAMIONES</t>
  </si>
  <si>
    <t xml:space="preserve">LAM-T201221G         </t>
  </si>
  <si>
    <t>LAMPARA T 20 12 V 21 W PARA COCHES JAPONESES VERDA</t>
  </si>
  <si>
    <t xml:space="preserve">LAM-T201221R         </t>
  </si>
  <si>
    <t>LAMPARA T 20 12 V 21 W PARA COCHES JAPONESES ROJA</t>
  </si>
  <si>
    <t xml:space="preserve">LAMPARAS TIPO LED    </t>
  </si>
  <si>
    <t xml:space="preserve">LED-10424B           </t>
  </si>
  <si>
    <t>LED-104B 24 V ( CULOTE LAMPARA 192 ) AZUL ( SET X 2) BULBO REDONDO</t>
  </si>
  <si>
    <t xml:space="preserve">LED-102Y             </t>
  </si>
  <si>
    <t>LED-102R ( CULOTE LAMPARA 3893 - 53 ) AMBAR ( SET X 2)</t>
  </si>
  <si>
    <t>LED-1034B LAMPARA 1034 TIPO 5 LEDS SET X 2</t>
  </si>
  <si>
    <t xml:space="preserve">LED-1034MB           </t>
  </si>
  <si>
    <t>LAMPARA 1034 12 LEDS</t>
  </si>
  <si>
    <t>LED-11176B LAMPARA 1176 CLARA TIPO 5 LEDS SET X 2</t>
  </si>
  <si>
    <t>LED-11176B LAMPARA 1176 AZUL TIPO 5 LEDS SET X 2</t>
  </si>
  <si>
    <t xml:space="preserve">LED-73B              </t>
  </si>
  <si>
    <t>LED-73B ( CULOTE TIPO 2721 ) AZUL ( SET X 2)</t>
  </si>
  <si>
    <t xml:space="preserve">LED-73Y              </t>
  </si>
  <si>
    <t>LED-73Y ( CULOTE TIPO 2721 ) AMARILLO ( SET X 2)</t>
  </si>
  <si>
    <t>BUJIAS INCANDESCENTES NSP</t>
  </si>
  <si>
    <t xml:space="preserve">BUJ-202024           </t>
  </si>
  <si>
    <t>BUJIA INCANDESCENTE NSP   250 202024 RENAULT EXPRESS</t>
  </si>
  <si>
    <t xml:space="preserve">BUJ-202042           </t>
  </si>
  <si>
    <t>BUJIA INCANDESCENTE NSP   250 202042 GM ASTRA, VECTRA 2.0 16v</t>
  </si>
  <si>
    <t xml:space="preserve">BUJ-202035           </t>
  </si>
  <si>
    <t>BUJIA INCANDESCENTE NSP 250 202035 RENAULT TRAFIC</t>
  </si>
  <si>
    <t xml:space="preserve">REPUESTOS ELECTRICOS </t>
  </si>
  <si>
    <t>BOMBAS LIMPIAPARABRISAS</t>
  </si>
  <si>
    <t xml:space="preserve">CLB-209S             </t>
  </si>
  <si>
    <t>BOMBA LAVA PARABRISAS UNIVERSAL MOD. 209 S</t>
  </si>
  <si>
    <t xml:space="preserve">CLB-309M             </t>
  </si>
  <si>
    <t>BOMBA LAVA PARABRISAS UNIVERSAL MOD. 309M</t>
  </si>
  <si>
    <t xml:space="preserve">CLB-3361             </t>
  </si>
  <si>
    <t>BOMBA LAVA PARABRISAS VW MOD. 3361</t>
  </si>
  <si>
    <t xml:space="preserve">CLB-31009            </t>
  </si>
  <si>
    <t xml:space="preserve">BOMBA LAVA PARABRISAS UNIVERSAL MOD.CLB-31009            </t>
  </si>
  <si>
    <t xml:space="preserve">CLB-31017B           </t>
  </si>
  <si>
    <t xml:space="preserve">BOMBA LAVA PARABRISAS FORD / CHEVROLET / VW  MOD.CLB-31017B           </t>
  </si>
  <si>
    <t xml:space="preserve">CLB-31017A           </t>
  </si>
  <si>
    <t xml:space="preserve">BOMBA LAVA PARABRISAS FORD / CHEVROLET / VW  MOD.CLB-31017A           </t>
  </si>
  <si>
    <t xml:space="preserve">CLB-31055A           </t>
  </si>
  <si>
    <t xml:space="preserve">BOMBA LAVA PARABRISAS RENAULT 19 / CLIO  MOD.CLB-31055A           </t>
  </si>
  <si>
    <t xml:space="preserve">CLB-31055B           </t>
  </si>
  <si>
    <t xml:space="preserve">BOMBA LAVA PARABRISAS RENAULT MEGANE/CLIO/KANGOO/LAGUNA/LOGAN MOD.CLB-31055B           </t>
  </si>
  <si>
    <t xml:space="preserve">CLB-31068            </t>
  </si>
  <si>
    <t xml:space="preserve">BOMBA LAVA PARABRISAS RENAULT 19 / CLIO/MEGANE/SCENIC/KANGOO/TRAFFIC  MOD.CLB-31068            </t>
  </si>
  <si>
    <t xml:space="preserve">CLB-31107            </t>
  </si>
  <si>
    <t xml:space="preserve">BOMBA LAVA PARABRISAS FORD ESCORT / FIESTA / KA  VW POINTER MOD.CLB-31107            </t>
  </si>
  <si>
    <t xml:space="preserve">CLB-31109            </t>
  </si>
  <si>
    <t xml:space="preserve">BOMBA LAVA PARABRISAS VW POINTER / GOL / GOLF / BORA   FORD ESCORT MOD.CLB-31109            </t>
  </si>
  <si>
    <t xml:space="preserve">CLB-3337             </t>
  </si>
  <si>
    <t>BOMBA LAVA PARABRISAS PEUGEOT MOD. 3337</t>
  </si>
  <si>
    <t>BOTONES  LLAVES INVERSORAS  DESTELLADORES RELAYS ETC</t>
  </si>
  <si>
    <t xml:space="preserve">HIG-MR4              </t>
  </si>
  <si>
    <t>MINI RELAY TIPO UNIVERSAL 4 PATAS 40 AMP.</t>
  </si>
  <si>
    <t xml:space="preserve">HIG-550              </t>
  </si>
  <si>
    <t>DESTELLADOR 12V - 3 PATAS</t>
  </si>
  <si>
    <t xml:space="preserve">HIG-VS08U05          </t>
  </si>
  <si>
    <t>FUSIBLE TÉRMICO 40 AMP</t>
  </si>
  <si>
    <t xml:space="preserve">FUS-E25              </t>
  </si>
  <si>
    <t>FUSIBLE EUROPEO 25 AMP</t>
  </si>
  <si>
    <t xml:space="preserve">FUS-E15              </t>
  </si>
  <si>
    <t>FUSIBLE EUROPEO 15 AMP</t>
  </si>
  <si>
    <t xml:space="preserve">FUS-E5               </t>
  </si>
  <si>
    <t>FUSIBLE EUROPEO 5 AMP</t>
  </si>
  <si>
    <t xml:space="preserve">MINIFUSIBLE 25 AMP     </t>
  </si>
  <si>
    <t xml:space="preserve">FUS-PH100            </t>
  </si>
  <si>
    <t xml:space="preserve">FUSIBLE PAL HEMBRA 100AMP  </t>
  </si>
  <si>
    <t xml:space="preserve">FUS-PH30             </t>
  </si>
  <si>
    <t xml:space="preserve">FUSIBLE PAL HEMBRA 30AMP </t>
  </si>
  <si>
    <t xml:space="preserve">FUS-PH80             </t>
  </si>
  <si>
    <t xml:space="preserve">FUSIBLE PAL HEMBRA 80AMP </t>
  </si>
  <si>
    <t xml:space="preserve">FUS-PM100            </t>
  </si>
  <si>
    <t xml:space="preserve">FUSIBLE PAL MACHO 100AMP </t>
  </si>
  <si>
    <t xml:space="preserve">FUS-PM30             </t>
  </si>
  <si>
    <t xml:space="preserve">FUSIBLE PAL MACHO 30AMP  </t>
  </si>
  <si>
    <t xml:space="preserve">FUS-PM40             </t>
  </si>
  <si>
    <t xml:space="preserve">FUSIBLE PAL MACHO 40AMP  </t>
  </si>
  <si>
    <t xml:space="preserve">FUS-PM50             </t>
  </si>
  <si>
    <t xml:space="preserve">FUSIBLE PAL MACHO 50AMP  </t>
  </si>
  <si>
    <t xml:space="preserve">FUS-PM80             </t>
  </si>
  <si>
    <t xml:space="preserve">FUSIBLE PAL MACHO 80AMP  </t>
  </si>
  <si>
    <t xml:space="preserve">FUS-V20              </t>
  </si>
  <si>
    <t>FUSIBLE VIDRIO 20 AMP</t>
  </si>
  <si>
    <t xml:space="preserve">FUS-V15              </t>
  </si>
  <si>
    <t>FUSIBLE VIDRIO 15 AMP</t>
  </si>
  <si>
    <t xml:space="preserve">FUS-MA50             </t>
  </si>
  <si>
    <t xml:space="preserve">MAXIFUSIBLES 50 AMP     </t>
  </si>
  <si>
    <t xml:space="preserve">FUS-MA60             </t>
  </si>
  <si>
    <t xml:space="preserve">MAXIFUSIBLES 60 AMP     </t>
  </si>
  <si>
    <t xml:space="preserve">FUS-MA70             </t>
  </si>
  <si>
    <t xml:space="preserve">MAXIFUSIBLES 70 AMP     </t>
  </si>
  <si>
    <t xml:space="preserve">HIG-VSP306           </t>
  </si>
  <si>
    <t>LLAVE CONT Y ARRANQ MOD VSP306 PEUGEOT 306</t>
  </si>
  <si>
    <t xml:space="preserve">HIG-VSW93            </t>
  </si>
  <si>
    <t>LLAVE CONT Y ARRANQ MOD VSW93 VW 1 HM 905 855</t>
  </si>
  <si>
    <t>PALANCAS DE GIRO Y LUZ</t>
  </si>
  <si>
    <t xml:space="preserve">HIG-TS2001           </t>
  </si>
  <si>
    <t>LLAVE DE GIRO M. BENZ PALANCA 14 CM TS2001-14</t>
  </si>
  <si>
    <t xml:space="preserve">HIG-TS200121         </t>
  </si>
  <si>
    <t>LLAVE DE GIRO M. BENZ PALANCA 21 CM TS2001-21</t>
  </si>
  <si>
    <t xml:space="preserve">PAL-01006            </t>
  </si>
  <si>
    <t>LLAVE DE LUCES Y GIRO MOD. 01006 PEUGEOT 205 6253-41 5100 336 145 01 9753468680</t>
  </si>
  <si>
    <t xml:space="preserve">PAL-01009            </t>
  </si>
  <si>
    <t>LLAVE DE LUCES Y GIRO MOD. 01009 PEUGEOT 205 6239-01 9P 5100 333 630 01 9751814980</t>
  </si>
  <si>
    <t xml:space="preserve">PAL-01012            </t>
  </si>
  <si>
    <t>LLAVE DE LUCES Y GIRO MOD. 01012 PEUGEOT 205 / 405 con FAROS DE YODO 6253-77</t>
  </si>
  <si>
    <t xml:space="preserve">PAL-01014            </t>
  </si>
  <si>
    <t>LLAVE DE LUCES Y GIRO MOD. 01014 PEUGEOT 205 / 405 6239-71 13P</t>
  </si>
  <si>
    <t xml:space="preserve">PAL-02001            </t>
  </si>
  <si>
    <t>LLAVE DE LUCES Y GIRO MOD. 02001 RENAULT 18 7700710401 7701349481</t>
  </si>
  <si>
    <t xml:space="preserve">PAL-02007            </t>
  </si>
  <si>
    <t>LLAVE DE LUCES Y GIRO MOD. 02007 RENAULT EXPRESS 7700305346</t>
  </si>
  <si>
    <t xml:space="preserve">PAL-02012            </t>
  </si>
  <si>
    <t>LLAVE DE LUCES Y GIRO MOD. 02012 RENUALT TWINGO 7700822445</t>
  </si>
  <si>
    <t xml:space="preserve">PAL-02015            </t>
  </si>
  <si>
    <t>LLAVE DE LUCES Y GIRO MOD. 02015 RENAULT 19 7700842114</t>
  </si>
  <si>
    <t xml:space="preserve">PAL-02016            </t>
  </si>
  <si>
    <t>LLAVE DE LUCES Y GIRO MOD. 02016 RENAULT 21 7700765531</t>
  </si>
  <si>
    <t xml:space="preserve">TECLAS AUTO             </t>
  </si>
  <si>
    <t xml:space="preserve">TEC-01026            </t>
  </si>
  <si>
    <t xml:space="preserve">TECLA FIAT DOBLE DUNA / UNO </t>
  </si>
  <si>
    <t xml:space="preserve">TEC-01025            </t>
  </si>
  <si>
    <t xml:space="preserve">TECLA FIAT DUNA / UNO </t>
  </si>
  <si>
    <t xml:space="preserve">TEC-13004            </t>
  </si>
  <si>
    <t>TECLA LEVANTACRISTALES P 504</t>
  </si>
  <si>
    <t xml:space="preserve">TEC-4808             </t>
  </si>
  <si>
    <t xml:space="preserve">TECLA PEUGEOT 306 MOD VIEJO DELANTERA ONE TOUCH </t>
  </si>
  <si>
    <t xml:space="preserve">TEC-4809             </t>
  </si>
  <si>
    <t>TECLA PEUGEOT 306 MOD VIEJO O TRASERA</t>
  </si>
  <si>
    <t xml:space="preserve">TEC-4802             </t>
  </si>
  <si>
    <t>TECLA PEUGEOT 405 / 406 ONE TOUCH  ( 13005 )</t>
  </si>
  <si>
    <t xml:space="preserve">TEC-01059            </t>
  </si>
  <si>
    <t xml:space="preserve">TECLA BALIZA RENAULT 19 </t>
  </si>
  <si>
    <t xml:space="preserve">TEC-01060            </t>
  </si>
  <si>
    <t xml:space="preserve">TECLA BALIZA RENAULT 9 / 11 </t>
  </si>
  <si>
    <t xml:space="preserve">TEC-01063            </t>
  </si>
  <si>
    <t>TECLA BALIZA RENAULT CLIO II y III</t>
  </si>
  <si>
    <t xml:space="preserve">TEC-7339             </t>
  </si>
  <si>
    <t xml:space="preserve">TECLA LEVANTACRISTALES RENAULT 19 CONDUCTOR OEM 7700817339 </t>
  </si>
  <si>
    <t xml:space="preserve">TEC-01011            </t>
  </si>
  <si>
    <t xml:space="preserve">TECLA LEVANTACRISTALES RENAULT 9/11, TRAFIC </t>
  </si>
  <si>
    <t xml:space="preserve">TEC-01015            </t>
  </si>
  <si>
    <t xml:space="preserve">TECLA RENAULT 5P, CLIO, MEGANE, SCENIC </t>
  </si>
  <si>
    <t xml:space="preserve">TEC-01014            </t>
  </si>
  <si>
    <t xml:space="preserve">TECLA RENAULT 6P, CLIO, MEGANE, SCENIC </t>
  </si>
  <si>
    <t xml:space="preserve">TEC-01012            </t>
  </si>
  <si>
    <t>TECLA RENAULT KANGOO</t>
  </si>
  <si>
    <t xml:space="preserve">TEC-13025            </t>
  </si>
  <si>
    <t xml:space="preserve">TECLA BALIZA UNIVERSAL ROJA </t>
  </si>
  <si>
    <t xml:space="preserve">REPUESTOS MECANICOS  </t>
  </si>
  <si>
    <t>CRAPODINAS HIDRAULICAS PHP</t>
  </si>
  <si>
    <t xml:space="preserve">HID-404              </t>
  </si>
  <si>
    <t>CRAP.HIDRAULICA PHP MOD.404 FORD MONDEO HASTA 1999 711340094ZT7A564AA F5RZ7A508B LUK 510000110</t>
  </si>
  <si>
    <t xml:space="preserve">HID-419              </t>
  </si>
  <si>
    <t>CRAP.HIDRAULICA PHP MOD.419 RENAULT MOD S TURCOS 82 00 046 102</t>
  </si>
  <si>
    <t xml:space="preserve">HID-430              </t>
  </si>
  <si>
    <t>CRAP.HIDRAULICA PHP MOD.430 FORD ECOSPORT 5100023108045081075778</t>
  </si>
  <si>
    <t>REPUESTOS ELECTRONICOS</t>
  </si>
  <si>
    <t>CAJAS DE CONTROL DE TEMPERATURA</t>
  </si>
  <si>
    <t xml:space="preserve">CAP-1080             </t>
  </si>
  <si>
    <t>CAJA DE CONTROL DE TEMP.MOD 1080 PEUGEOT Verde 9614696080</t>
  </si>
  <si>
    <t xml:space="preserve">DIODOS               </t>
  </si>
  <si>
    <t xml:space="preserve">DIO-8025             </t>
  </si>
  <si>
    <t>DIODO 8025 AUXILAR O PILOTO 2.5 Ampere 200V, 0.5 mA</t>
  </si>
  <si>
    <t xml:space="preserve">DIO-8253             </t>
  </si>
  <si>
    <t>DIODO 8253 NEGATIVO, 50 Ampere 200V, 0.1mA Dim (mm): 12.8 (1/2") OD x 30 OAL Lead (mm): 1.3 Dia x 22</t>
  </si>
  <si>
    <t xml:space="preserve">CAP-1010             </t>
  </si>
  <si>
    <t>CAPTOR DE ENC. ELECTRONICO MOD. 1010 FIAT MARELLI 119094</t>
  </si>
  <si>
    <t xml:space="preserve">CAP-1000             </t>
  </si>
  <si>
    <t>CAPTOR DE ENC. ELECTRONICO MOD. 1000 RENAULT MARELLI 119097</t>
  </si>
  <si>
    <t xml:space="preserve">MODULOS ELECTRONICOS </t>
  </si>
  <si>
    <t xml:space="preserve">MOD-249              </t>
  </si>
  <si>
    <t>MODULO ELECTRONICO BM249 NOSSO 08016 FORD ESCORT VW POINTER AUDI/VW 867 905 351 BOSCH 1 227 030 049</t>
  </si>
  <si>
    <t>PLAQUETAS RECTIFICADORAS</t>
  </si>
  <si>
    <t xml:space="preserve">PLR-1000             </t>
  </si>
  <si>
    <t>PLAQUETA RECTIFICADORA DER1000 NOSSO 10001 PRD 472311 CHEVROLET MONSA 82/90 KADETT 91&gt;, CHEVETTE DELCO 3472311 7982716 7982718 DR3900</t>
  </si>
  <si>
    <t xml:space="preserve">PLR-2000             </t>
  </si>
  <si>
    <t>PLAQUETA RECTIFICADORA DER2000 NOSSO 10002 PRD 475034 CHEVROLET ASTRA, OMEGA, CORSA WIND, VECTRA 95&gt; DELCO REMY 589714 1205464 10475034</t>
  </si>
  <si>
    <t xml:space="preserve">PLR-693              </t>
  </si>
  <si>
    <t>PLAQUETA RECTIFICADORA IXR693 NOSSO 10007 FIAT SEAT FIAT 4808510 / 513 / 517 4808518 7541401 7542145</t>
  </si>
  <si>
    <t xml:space="preserve">PLR-723              </t>
  </si>
  <si>
    <t>PLAQUETA RECTIFICADORA IHR723 NOSSO 10014 ISUZU NISSAN HITACHI L140-13202 L140-53202 L150-83201 / 202</t>
  </si>
  <si>
    <t xml:space="preserve">PLR-4000             </t>
  </si>
  <si>
    <t>PLAQUETA RECTIFICADORA DR4000 NOSSO 10020 PRD 989658 CHEVROLET CORSA 1.6, OMEGA CD 4.1 DELCO REMY 1989658 D3991</t>
  </si>
  <si>
    <t xml:space="preserve">PLR-4200             </t>
  </si>
  <si>
    <t>PLAQUETA RECTIFICADORA DR4200 NOSSO 10021 PRD 475758 CHEVROLET CORSA c/aa, OMEGA, VECTRA 2.2 DELCO REMY 10475758 10492837</t>
  </si>
  <si>
    <t xml:space="preserve">PLR-713              </t>
  </si>
  <si>
    <t>PLAQUETA RECTIFICADORA IPR713 NOSSO 10050 RENAULT CLIO, EXPRESS, R19 LUCAS 21225394 UBB 234 MAGNETTI MARELLI</t>
  </si>
  <si>
    <t xml:space="preserve">PLR-5000             </t>
  </si>
  <si>
    <t>PLAQUETA RECTIFICADORA DR5000 NOSSO 10055 CHEVETTE 80/81 DELCO REMY 1852209 1875627 1891055 1971987 1984638</t>
  </si>
  <si>
    <t xml:space="preserve">PLR-844              </t>
  </si>
  <si>
    <t>PLAQUETA RECTIFICADORA IPR844 NOSSO 10059 PEUGEOT RENAULT 19, LAGUNA VALEO 2546062 / 076 592844 592917 A546076A</t>
  </si>
  <si>
    <t xml:space="preserve">PLR-846              </t>
  </si>
  <si>
    <t>PLAQUETA RECTIFICADORA IPR846 NOSSO 10060 PEUGEOT RENAULT 19, R21 VALEO 2545941 545940 592846 592917 A546076A</t>
  </si>
  <si>
    <t xml:space="preserve">PLR-301              </t>
  </si>
  <si>
    <t>PLAQUETA RECTIFICADORA IBR301 VOLVO BOSCH 1 127 011 131</t>
  </si>
  <si>
    <t xml:space="preserve">REGULADORES          </t>
  </si>
  <si>
    <t xml:space="preserve">REG-794              </t>
  </si>
  <si>
    <t>REGULADOR F794 NOSSO 05002 FORD ESCORT, EXPLORER, CAMION 14000 C/AA FORD E9DF-10316-AA F0DZ-10316-A MOTORCRAFT</t>
  </si>
  <si>
    <t xml:space="preserve">REG-223              </t>
  </si>
  <si>
    <t>REGULADOR IL223 NOSSO 05004 FORD FIESTA, ESCORT CASE TRACTORES ROVER MASSEY FERGUSON LUCAS 542 06 467 542 06 645 542 07 336</t>
  </si>
  <si>
    <t xml:space="preserve">REG-701              </t>
  </si>
  <si>
    <t>REGULADOR DE-701 NOSSO 05006 RND009701 CHEVROLET CORSA WIND GL/GLS, OMEGA, VECTRA GL/GLS/GD 97&gt;, DIESEL TODOS DELCO REMY 19009701 10475019 / 9914 10479923 / 9947</t>
  </si>
  <si>
    <t xml:space="preserve">REG-101              </t>
  </si>
  <si>
    <t>REGULADOR D101 NOSSO 05007 SERIE 10, 12 + 15 SI DELCO REMY 1116380 / 384 1116387H 13472406</t>
  </si>
  <si>
    <t xml:space="preserve">REG-212              </t>
  </si>
  <si>
    <t>REGULADOR IH212 NOSSO 05013 ISUZU PICK UP HITACHI L15023155 TR1Z-43 TR1Z-53 TR1Z-62 TR1Z-64</t>
  </si>
  <si>
    <t xml:space="preserve">REG-21               </t>
  </si>
  <si>
    <t>REGULADOR D21N NOSSO 05030 SERIE 10, 20, 27 SI DELCO REMY 1116360 / 6390 1116407 / 433 1116435 / 442</t>
  </si>
  <si>
    <t xml:space="preserve">REG-252              </t>
  </si>
  <si>
    <t>REGULADOR IH252 NOSSO 05033 ISUZU PICK UP HITACHI L150-33165</t>
  </si>
  <si>
    <t xml:space="preserve">REG-411              </t>
  </si>
  <si>
    <t>REGULADOR RND 116411 NOSSO 05047 D411 CHEVROLET MONZA, KADETT, OMEGA DELCO REMY 1116411 1116429 1116436</t>
  </si>
  <si>
    <t xml:space="preserve">REG-432              </t>
  </si>
  <si>
    <t>REGULADOR RND116432 NOSSO 05049 D432 CHEVROLET MONZA, OMEGA CD4.1, KADETT VECTRA, S10 DAEWOO, SUZUKI DELCO REMY 1116432</t>
  </si>
  <si>
    <t xml:space="preserve">REG-776              </t>
  </si>
  <si>
    <t>REGULADOR IH776 NOSSO 05055 GM CORSA , VECTRA HELLA 5DR 004 246-131 HITACHI L170G-3319</t>
  </si>
  <si>
    <t xml:space="preserve">REG-362              </t>
  </si>
  <si>
    <t>REGULADOR IB-362 NOSSO 05056 RNB-311301 IVECO SCANIA VOLVO M.BENZ 609, 614, 709, 711, 809, 811, BOSCH 1 197 311 300 1 197 311 301 1 197 311 305</t>
  </si>
  <si>
    <t xml:space="preserve">REG-204              </t>
  </si>
  <si>
    <t>REGULADOR IM204 NOSSO 05059 FORD COURIER MITSUBISHI A866T00470 A866T00670 A866T01970</t>
  </si>
  <si>
    <t xml:space="preserve">HIG-VRF540           </t>
  </si>
  <si>
    <t>REGULADOR F540 NOSSO EZ Unipoint YR TA18 FORD MOTORCRAFT INDIEL D9PZ10316A E2PZ16316A GR 540 GR 540 A</t>
  </si>
  <si>
    <t xml:space="preserve">REG-27               </t>
  </si>
  <si>
    <t>REGULADOR D27 TIPO 10SI Type 116, 20SI, 27SI DELCO REMY 1116389 D672 1116406</t>
  </si>
  <si>
    <t xml:space="preserve">REG-30               </t>
  </si>
  <si>
    <t>REGULADOR D30 Voltage Set Point: 27.5 V Regulation: A-Circuit DELCO REMY 1105510 1984287 1116388</t>
  </si>
  <si>
    <t xml:space="preserve">REG-125              </t>
  </si>
  <si>
    <t>REGULADOR IP125 PEUGEOT, RENAULT, VOLVO MAGNETI MARELLI 940 038 161 PEUGEOT 5761.45 5791.67</t>
  </si>
  <si>
    <t>REPUESTOS DE INYECCION</t>
  </si>
  <si>
    <t xml:space="preserve">BOBINAS DE ENCENDIDO </t>
  </si>
  <si>
    <t xml:space="preserve">BOB-5005             </t>
  </si>
  <si>
    <t>BOBINA DE IGN. MOD. 5005 Ford Escort - Orion 1.8i- 2.0i VW Passat 1.6 - 1.6i - 1.8i Polo 1.0 - 1.3 - 1.3i Pointer 1.8 - 1.8i - 2.0i ( 6 pines ) 54795104 701905104 A</t>
  </si>
  <si>
    <t xml:space="preserve">BOB-5052             </t>
  </si>
  <si>
    <t>BOBINA DE IGN. MOD. 5052 Ford Explorer 1FU-12029-AC 1F2Z-12029-AC DG485</t>
  </si>
  <si>
    <t xml:space="preserve">BOB-2585             </t>
  </si>
  <si>
    <t>BOBINA DE IGN. MOD. 2585 Ford Fiesta, Focus, Mondeo Ford 6 860 288 Ford 938F-12024-DA</t>
  </si>
  <si>
    <t xml:space="preserve">BOB-2586             </t>
  </si>
  <si>
    <t>BOBINA DE IGN. MOD. 2586 Ford Fiesta, Focus, Mondeo Mazda 121 1.2i MOTOR ZETEC 938F-12024-DA 6860288</t>
  </si>
  <si>
    <t xml:space="preserve">BOB-2555             </t>
  </si>
  <si>
    <t>BOBINA DE IGN. MOD. 2555 GM Astra, Corsa, Kadett, Vectra Opel 1208004 1208048 GM 90449740 / 90510387</t>
  </si>
  <si>
    <t xml:space="preserve">BOB-5033             </t>
  </si>
  <si>
    <t>BOBINA DE IGN. MOD. 5033 GM Corsa 1.6 16v Opel Frontera - Leganza Daewoo Lanos - Leganza - Frontera 1104038 - 10450424 - 1104047 1208051 - 1104047 CON MODULO</t>
  </si>
  <si>
    <t xml:space="preserve">BOB-5018             </t>
  </si>
  <si>
    <t>BOBINA DE IGN. MOD. 5018 Honda Accord 2.2i Civic 1.6i - 1.8i 16v Prelude 2.0i - 2.2i 16v Motor VTEC - 30510-P73A01 Rover GCL 195</t>
  </si>
  <si>
    <t xml:space="preserve">BOB-2553             </t>
  </si>
  <si>
    <t>BOBINA DE IGN. MOD. 2553 Peugeot 106, 205, 306, 405, Partner Citroen AX, Berlingo, XM, ZX 1.4 Peugeot 597045 Valeo 245039 - CD 330 Ducellier 2526026A</t>
  </si>
  <si>
    <t xml:space="preserve">BOB-5039             </t>
  </si>
  <si>
    <t>BOBINA DE IGN. MOD. 5039 Peugeot 106,205,306,405,406,605 806, Boxer, Partner Citroen Berlingo, BX, Evasion, Saxo 5970 48 - 5970 60 - 2526040A 9607405480</t>
  </si>
  <si>
    <t xml:space="preserve">BOB-2554             </t>
  </si>
  <si>
    <t>BOBINA DE IGN. MOD. 2554 Peugeot 205, 309, 405 Citroen BX/C15 Peugeot 597042 BAE507A - 97531206 Citroen 97531206</t>
  </si>
  <si>
    <t xml:space="preserve">BOB-5014             </t>
  </si>
  <si>
    <t>BOBINA DE IGN. MOD. 5014 Renault 19 1.6 hasta 1995 770218586</t>
  </si>
  <si>
    <t xml:space="preserve">BOB-5029             </t>
  </si>
  <si>
    <t>BOBINA DE IGN. MOD. 5029 Renault Clio, Kangoo 1,4i - 1.6i Megane 1.6i 7700100643 FICHA BLANCA</t>
  </si>
  <si>
    <t xml:space="preserve">BOB-5028             </t>
  </si>
  <si>
    <t>BOBINA DE IGN. MOD. 5028 Renault Clio, Kangoo 1.4i / 1.6i Megane 1.6i 7700100589 FICHA NEGRA Sagem 2526114A</t>
  </si>
  <si>
    <t xml:space="preserve">BOB-2575             </t>
  </si>
  <si>
    <t>BOBINA DE IGN. MOD. 2575 Renault Clio, Laguna, 18, 19, 21 Express, Trafic 7701 0031135 7700 732263 Valeo 245 054 / 520 064 A Ducelier 520064</t>
  </si>
  <si>
    <t xml:space="preserve">BOB-5025             </t>
  </si>
  <si>
    <t>BOBINA DE IGN. MOD. 5025 Renault Laguna 1.8i - 2.0i - 3.0i Megane 2.0i 7700854306 - 7700872265 Marelli 801 AK</t>
  </si>
  <si>
    <t xml:space="preserve">BOB-5026             </t>
  </si>
  <si>
    <t>BOBINA DE IGN. MOD. 5026 Renault Megane 1.6i Laguna 2.0i 16v 7701041607 Sagem 2526051A</t>
  </si>
  <si>
    <t xml:space="preserve">BOB-5048             </t>
  </si>
  <si>
    <t>BOBINA DE IGN. MOD. 5048 Toyota Lapiz con modulo 90919-02212 029 700 7951</t>
  </si>
  <si>
    <t xml:space="preserve">BOB-5004             </t>
  </si>
  <si>
    <t>BOBINA DE IGN. MOD. 5004 VW Beetle, Caddy, Golf, Passat, Polo Transporter, Vento ( 3 pines desde 1992 ) 867905104 A/B</t>
  </si>
  <si>
    <t>BOMBAS DE NAFTA SUMERGIDAS  HENKO</t>
  </si>
  <si>
    <t xml:space="preserve">HEN-5001             </t>
  </si>
  <si>
    <t>BOMBA DE NAFTA HENKO MOD. 5001 4 X 4 TOYOTA - NISSAN - MAZDA 3 BAR 160 L/H</t>
  </si>
  <si>
    <t xml:space="preserve">HEN-5002             </t>
  </si>
  <si>
    <t>BOMBA DE NAFTA HENKO MOD. 5002 4 X 4 TOYOTA - NISSAN - MAZDA 3 BAR 160 L/H</t>
  </si>
  <si>
    <t xml:space="preserve">HEN-3818             </t>
  </si>
  <si>
    <t>BOMBA DE NAFTA HENKO MOD. 3818 BOSCH 0 580 454 008 REEMPLAZA FTO-103 KIT 4.2 BAR 180 L/H</t>
  </si>
  <si>
    <t xml:space="preserve">HEN-3616             </t>
  </si>
  <si>
    <t>BOMBA DE NAFTA HENKO MOD. 3616 CHRYSLER - NEON 3 BAR 150 L/H</t>
  </si>
  <si>
    <t xml:space="preserve">HEN-4307             </t>
  </si>
  <si>
    <t>BOMBA DE NAFTA HENKO MOD. 4307 FIAT UNO 70 / TEMPRA 1.6 / TIPO BOSCH 0 580 453 514 MONOPUNTO 1.1 BAR 120 L/H</t>
  </si>
  <si>
    <t xml:space="preserve">HEN-3607             </t>
  </si>
  <si>
    <t>BOMBA DE NAFTA HENKO MOD. 3607 FORD ESCORT / MONDEO / FIESTA MULTIPUNTO  GM CHEVROLET CORSA  3 BAR 160 L/H</t>
  </si>
  <si>
    <t xml:space="preserve">HEN-3807             </t>
  </si>
  <si>
    <t>BOMBA DE NAFTA HENKO MOD. 3807 FORD K - FOCUS 3 BAR 150 L/H</t>
  </si>
  <si>
    <t xml:space="preserve">HEN-3601A            </t>
  </si>
  <si>
    <t>BOMBA DE NAFTA HENKO MOD. 3601 A FORD RANGER 6 BAR 170 L/H</t>
  </si>
  <si>
    <t xml:space="preserve">HEN-A02              </t>
  </si>
  <si>
    <t>BOMBA DE NAFTA HENKO MOD. A02 GM ASTRA - DAEWOO 3 BAR 150 L/H</t>
  </si>
  <si>
    <t xml:space="preserve">HEN-4316             </t>
  </si>
  <si>
    <t>BOMBA DE NAFTA HENKO MOD. 4316 GM OPEL - CHEVROLET BOSCH 0 580 453 976 6 BAR 160 L/H</t>
  </si>
  <si>
    <t xml:space="preserve">HEN-6006             </t>
  </si>
  <si>
    <t>BOMBA DE NAFTA HENKO MOD. 6006 M.BENZ - VOLVO 6 BAR 225 L/H</t>
  </si>
  <si>
    <t xml:space="preserve">HEN-6002B            </t>
  </si>
  <si>
    <t>BOMBA DE NAFTA HENKO MOD. 6002B M.BENZ EXTERNA BOSCH 0 580 254 973 6 BAR 225 L/H</t>
  </si>
  <si>
    <t xml:space="preserve">HEN-4307A            </t>
  </si>
  <si>
    <t>BOMBA DE NAFTA HENKO MOD. 4307A PEUGEOT 205 BOSCH 0 580 453 509 MONOPUNTO 0.76 BAR 120 L/H</t>
  </si>
  <si>
    <t xml:space="preserve">HEN-4308             </t>
  </si>
  <si>
    <t>BOMBA DE NAFTA HENKO MOD. 4308 PEUGEOT 306 BOSCH 0 580 453 021 3 BAR 160 L/H</t>
  </si>
  <si>
    <t xml:space="preserve">HEN-5007             </t>
  </si>
  <si>
    <t>BOMBA DE NAFTA HENKO MOD. 5007 PEUGEOT 405 / 505 - RENAULT 21 - BOSCH 0 580 464 038 UNIVERSAL EXTERNA 3 BAR 160 L/H</t>
  </si>
  <si>
    <t xml:space="preserve">HEN-4309             </t>
  </si>
  <si>
    <t>BOMBA DE NAFTA HENKO MOD. 4309 PEUGEOT 406 / 307 BMW BOSCH 0 580 453 021 3 BAR 160 L/H</t>
  </si>
  <si>
    <t xml:space="preserve">HEN-6002A            </t>
  </si>
  <si>
    <t>BOMBA DE NAFTA HENKO MOD. 6002A PEUGEOT 505 EXTERNA - M.BENZ BOSCH 0 580 254 974 6 BAR 225 L/H</t>
  </si>
  <si>
    <t xml:space="preserve">HEN-5007A            </t>
  </si>
  <si>
    <t>BOMBA DE NAFTA HENKO MOD. 5007A PEUGEOT 505 SRI / RENAULT 11 BOSCH 0 580 464 070 3 BAR 160 L/H</t>
  </si>
  <si>
    <t xml:space="preserve">HEN-3609             </t>
  </si>
  <si>
    <t>BOMBA DE NAFTA HENKO MOD. 3609 RENAULT 3 BAR 160 L/H</t>
  </si>
  <si>
    <t xml:space="preserve">HEN-3601             </t>
  </si>
  <si>
    <t>BOMBA DE NAFTA HENKO MOD. 3601 RENAULT MEGANE - CLIO MULTIPUNTO 3 BAR 160 L/H</t>
  </si>
  <si>
    <t xml:space="preserve">HEN-4306             </t>
  </si>
  <si>
    <t>BOMBA DE NAFTA HENKO MOD. 4306 TOYOTA HIACE 6 BAR 160 L/H</t>
  </si>
  <si>
    <t xml:space="preserve">HEN-3608A            </t>
  </si>
  <si>
    <t>BOMBA DE NAFTA HENKO MOD. 3608A UNIVERSAL DE CEBADO TIPO VDO 0.2 BAR 120 L/H</t>
  </si>
  <si>
    <t xml:space="preserve">HEN-6005             </t>
  </si>
  <si>
    <t>BOMBA DE NAFTA HENKO MOD. 6005 VW - BMW - AUDI 6 BAR 160 L/H</t>
  </si>
  <si>
    <t xml:space="preserve">HEN-A49              </t>
  </si>
  <si>
    <t>BOMBA DE NAFTA HENKO MOD. A49 VW 4BO919051E 6 BAR 150 L/H</t>
  </si>
  <si>
    <t xml:space="preserve">HEN-A28              </t>
  </si>
  <si>
    <t>BOMBA DE NAFTA HENKO MOD. A28 VW BORA 3 BAR 150 L/H</t>
  </si>
  <si>
    <t xml:space="preserve">HEN-4313             </t>
  </si>
  <si>
    <t>BOMBA DE NAFTA HENKO MOD. 4313 VW GOL - FIAT TEMPRA GM MONZA-IPANEMA BOSCH 0580 453 911 6 BAR 160 L/H</t>
  </si>
  <si>
    <t xml:space="preserve">HEN-3604             </t>
  </si>
  <si>
    <t>BOMBA DE NAFTA HENKO MOD. 3604 VW GOL/FIAT/PEUGEOT/CITROEN MULTIPUNTO 3 BAR 160 L/H  MARELLI MAM210</t>
  </si>
  <si>
    <t xml:space="preserve">HEN-3604A            </t>
  </si>
  <si>
    <t xml:space="preserve">BOMBA DE NAFTA HENKO MOD. 3604A VW GOL/FIAT/PEUGEOT/CITROEN MULTIPUNTO 1.2 BAR 125 L/H  </t>
  </si>
  <si>
    <t xml:space="preserve">HEN-4305             </t>
  </si>
  <si>
    <t>BOMBA DE NAFTA HENKO MOD. 4305 VW POLO - GOLF - PASSAT VW 357 906 092 C 3 BAR 130 L/H</t>
  </si>
  <si>
    <t xml:space="preserve">HEN-4301             </t>
  </si>
  <si>
    <t>BOMBA DE NAFTA HENKO MOD. 4301 VW POLO - GOLF FINA VM 1 H0 906 091 3 BAR 140 L/H</t>
  </si>
  <si>
    <t xml:space="preserve">HEN-A29              </t>
  </si>
  <si>
    <t>BOMBA DE NAFTA HENKO MOD. A29 VW POLO 3 BAR 160 L/H</t>
  </si>
  <si>
    <t xml:space="preserve">HEN-A08              </t>
  </si>
  <si>
    <t>BOMBA DE NAFTA HENKO MOD. A08 VW POLO CON CONTENEDOR VW 1 H0 919 051 AK 3 BAR 140 L/H</t>
  </si>
  <si>
    <t xml:space="preserve">HEN-4302             </t>
  </si>
  <si>
    <t>BOMBA DE NAFTA HENKO MOD. 4302 VW POLO GRUESA 1 GD 919051 B VDO E22 041 977 Z 3 BAR 140 L/H</t>
  </si>
  <si>
    <t xml:space="preserve">HEN-F015             </t>
  </si>
  <si>
    <t>PREFILTRO BOMBA DE NAFTA HENKO MOD. F015 CORSA 110 x 56 mm Diam. 19 mm</t>
  </si>
  <si>
    <t xml:space="preserve">HEN-F022             </t>
  </si>
  <si>
    <t>PREFILTRO BOMBA DE NAFTA HENKO MOD. F022 RENAULT 103 x 50 mm Diam. 22 mm</t>
  </si>
  <si>
    <t xml:space="preserve">HEN-F034             </t>
  </si>
  <si>
    <t>PREFILTRO BOMBA DE NAFTA HENKO MOD. F034 BOSCH 168 x 40,5 mm Diam. 12 mm</t>
  </si>
  <si>
    <t xml:space="preserve">HEN-F036             </t>
  </si>
  <si>
    <t>PREFILTRO BOMBA DE NAFTA HENKO MOD. F036 POLO 53.4 x 53.8 mm</t>
  </si>
  <si>
    <t xml:space="preserve">HEN-F043             </t>
  </si>
  <si>
    <t>PREFILTRO BOMBA DE NAFTA HENKO MOD. F043 MARWALL 83.5 x 60.5 mm Diam. 27 mm</t>
  </si>
  <si>
    <t xml:space="preserve">HEN-F044             </t>
  </si>
  <si>
    <t>PREFILTRO BOMBA DE NAFTA HENKO MOD. F044 87.5 x 77 mm Diam. 25.3 mm</t>
  </si>
  <si>
    <t xml:space="preserve">HEN-F045             </t>
  </si>
  <si>
    <t>PREFILTRO BOMBA DE NAFTA HENKO MOD. F045 BOSCH REEMPLAZO MARWAL 75 x 50,5 mm Diam. 11mm</t>
  </si>
  <si>
    <t xml:space="preserve">HEN-F048             </t>
  </si>
  <si>
    <t>PREFILTRO BOMBA DE NAFTA HENKO MOD. F048 BOSCH LARGO 96 x 56,5 mm Diam. 11 mm</t>
  </si>
  <si>
    <t xml:space="preserve">HEN-F049             </t>
  </si>
  <si>
    <t>PREFILTRO BOMBA DE NAFTA HENKO MOD. F049 BOSCH CORTO 95 x 56,5 mm Diam. 11mm</t>
  </si>
  <si>
    <t xml:space="preserve">HEN-F052             </t>
  </si>
  <si>
    <t>PREFILTRO BOMBA DE NAFTA HENKO MOD. F052 BOSCH ANCHO 63,5 x 62,5 mm Diam. 11,1 mm</t>
  </si>
  <si>
    <t xml:space="preserve">HEN-F046             </t>
  </si>
  <si>
    <t>PREFILTRO BOMBA DE NAFTA HENKO MOD. F46 63.5 x 62.5 mm Diam. 11.1 mm</t>
  </si>
  <si>
    <t>BULBOS DE PRESION DE ACEITE</t>
  </si>
  <si>
    <t xml:space="preserve">BUL-615004           </t>
  </si>
  <si>
    <t>0,35 BARRENAULT  19  -  EXPRESS - TRAFIC AISLANTE BLANCO</t>
  </si>
  <si>
    <t xml:space="preserve">BUL-625001           </t>
  </si>
  <si>
    <t>RENAULTPRESION 0,6 - 0,7</t>
  </si>
  <si>
    <t>BULBOS DE TEMPERATURA</t>
  </si>
  <si>
    <t xml:space="preserve">BUL-634209           </t>
  </si>
  <si>
    <t>FORD ESCORT,FIESTA,ORION C/A 100º - 95º / 110º - 105º  AISLANTE GRIS</t>
  </si>
  <si>
    <t xml:space="preserve">MOTORES PASO A PASO  </t>
  </si>
  <si>
    <t xml:space="preserve">PAP-0201             </t>
  </si>
  <si>
    <t>PASO A PASO MOD. 0201 FIAT PALIO / SIENA 1.6 16V Marelli B02/01</t>
  </si>
  <si>
    <t xml:space="preserve">PAP-8187             </t>
  </si>
  <si>
    <t>PASO A PASO MOD. 8187 GM CORSA 1.6 8V MPFI, SUZUKI FUN 8187 VDO C95166 GM: 17108187 Delphi: ICD 00124 Opel: 826550</t>
  </si>
  <si>
    <t xml:space="preserve">PAP-0125             </t>
  </si>
  <si>
    <t>PASO A PASO MOD. 0125 GM CORSA 1.6 EFI 59603 ICD 00125 9322674</t>
  </si>
  <si>
    <t xml:space="preserve">PAP-59524            </t>
  </si>
  <si>
    <t>PASO A PASO MOD. 59524 GM CORSA WIND GL 1.0 EFI / 1.4, 1.6 SPI 17059524 VDO A95160 Opel: 817254 Delphi: ICD 00127 17059601</t>
  </si>
  <si>
    <t xml:space="preserve">PAP-0126             </t>
  </si>
  <si>
    <t>PASO A PASO MOD. 0126 GM S10 - BLAZER 2.2 EFI MONZA - KADETT 17059600 Bosch: F000 99M 600 Delphi: ICD 00126 93214071</t>
  </si>
  <si>
    <t xml:space="preserve">PAP-0120             </t>
  </si>
  <si>
    <t>PASO A PASO MOD. 0120 GM VECTRA - OMEGA 2.2 17059602 Delphi: ICD 00120</t>
  </si>
  <si>
    <t xml:space="preserve">PAP-B2900            </t>
  </si>
  <si>
    <t>PASO A PASO MOD. B2900 PEUGEOT - CITROEN B29/00 Marelli 230016079217 VDO A97116</t>
  </si>
  <si>
    <t xml:space="preserve">PAP-B2200            </t>
  </si>
  <si>
    <t>PASO A PASO MOD. B2200 PEUGEOT - CITROEN BERLINGO - XSARA PEUGEOT 406 B22/00 Mar. 801000776401 PSA1920V7 VDOA97113</t>
  </si>
  <si>
    <t xml:space="preserve">PAP-B3200            </t>
  </si>
  <si>
    <t>PASO A PASO MOD. B3200 PEUGEOT 106 - PARTNER B32/00</t>
  </si>
  <si>
    <t xml:space="preserve">PAP-0401             </t>
  </si>
  <si>
    <t>PASO A PASO MOD. 0401 PEUGEOT 205 1.6 SPI - 306 1.8 / 2.0 MPI - 405 1.6/1.8/2.0 MPI - BOXER 2.0 MPI - PARTNER 1.8 MPI (TODOS 8V) B04/01 7701204054 Marelli 230016079057 Peugeot: 1920-N1</t>
  </si>
  <si>
    <t xml:space="preserve">PAP-B3300            </t>
  </si>
  <si>
    <t>PASO A PASO MOD. B3300 PEUGEOT 206 - 406 16v B33/00 Marelli PSA 1920 8X</t>
  </si>
  <si>
    <t xml:space="preserve">PAP-B13              </t>
  </si>
  <si>
    <t>PASO A PASO MOD. B13 PEUGEOT 306 16V, 106, PARTNER 1.4 B13/00 Marelli: 230016079087 Peug.OE: 1920-1F</t>
  </si>
  <si>
    <t xml:space="preserve">PAP-2201             </t>
  </si>
  <si>
    <t>PASO A PASO MOD. 2201 PEUGEOT PARTNER - BERLINGO - 406 B22/01 Marelli 801000776401 PSA 1920 4X</t>
  </si>
  <si>
    <t xml:space="preserve">PAP-2800             </t>
  </si>
  <si>
    <t>PASO A PASO MOD. 2800 RENAULT CLIO / R19 VDO 95177</t>
  </si>
  <si>
    <t xml:space="preserve">PAP-B0301            </t>
  </si>
  <si>
    <t>PASO A PASO MOD. B0301 RENAULT CLIO B03/01 Marelli 230016079047 VDO A95262</t>
  </si>
  <si>
    <t xml:space="preserve">PAP-95129            </t>
  </si>
  <si>
    <t>PASO A PASO MOD. 95129 RENAULT KANGOO, CLIO II B23/0 VDO 95129</t>
  </si>
  <si>
    <t xml:space="preserve">PAP-5103             </t>
  </si>
  <si>
    <t>PASO A PASO MOD. 5103 RENAULT R19 1.6 SPI - CLIO 1.6 SPI (PUNTA CORTA) D5103</t>
  </si>
  <si>
    <t xml:space="preserve">PAP-B3401            </t>
  </si>
  <si>
    <t>PASO A PASO MOD. B3401 VW GOL - SAVERIO 1.6-1.8-2.0 8v B34/01 Marelli 40439102</t>
  </si>
  <si>
    <t xml:space="preserve">PAP-0801             </t>
  </si>
  <si>
    <t>PASO A PASO MOD. 0801 VW GOL 1.6 SPI D0801 VDO AT00801R VW: 026.906.049.1</t>
  </si>
  <si>
    <t xml:space="preserve">PAP-5174             </t>
  </si>
  <si>
    <t>PASO A PASO MOD. D5174 RENAULT CLIO - KANGOO 7701047909</t>
  </si>
  <si>
    <t xml:space="preserve">PAP-5104             </t>
  </si>
  <si>
    <t>PASO A PASO MOD. 5104 VW GOL 99&gt; 1.0 SPI D5104 Marelli 40396502 VDO AT-05104R</t>
  </si>
  <si>
    <t xml:space="preserve">PAP-8600             </t>
  </si>
  <si>
    <t>PASO A PASO MOD. 8600 RENAULT ( 4 PINES ) BOSCH 0132008600 RENAULT 7701035321 PSA 1920 FB</t>
  </si>
  <si>
    <t xml:space="preserve">POTENCIOMETROS       </t>
  </si>
  <si>
    <t xml:space="preserve">SEN-001              </t>
  </si>
  <si>
    <t>POTENCIOMETRO DE MARIPOSA MOD SEN-001 VW 044 907 085 A VW GOLF A3</t>
  </si>
  <si>
    <t xml:space="preserve">SEN-012              </t>
  </si>
  <si>
    <t>POTENCIOMETRO DE MARIPOSA MOD SEN-012 PF6C MARELLI 404.160.02 VW GOL 2.0 16V</t>
  </si>
  <si>
    <t xml:space="preserve">SEN-020              </t>
  </si>
  <si>
    <t>POTENCIOMETRO DE MARIPOSA MOD SEN-020 MARELLI 403.803.02 PF2C/00 026 998 385 1 7076359 PSA 1920.1H FIAT PALIO/SIENA/UNO REN. 19/CLIO/TWINGO/LAGUNA FORD ESCORT/GALAXY VW GOL/POINTER PEUGEOT 106-206-306-PARTNER</t>
  </si>
  <si>
    <t xml:space="preserve">SEN-024              </t>
  </si>
  <si>
    <t>POTENCIOMETRO DE MARIPOSA MOD SEN-024 GM 17106681 + C3368 17080671 GM 17087653 17112404 0825482/3/4 GM ASTRA, CORSA, VECTRA, ZAFIRA DAEWOO</t>
  </si>
  <si>
    <t xml:space="preserve">SEN-029              </t>
  </si>
  <si>
    <t>POTENCIOMETRO DE MARIPOSA MOD SEN-029 GM 17106682 17087654 17082984 MARELLI ICD00122 GM ASTRA - CORSA - KADETT S10/BLAZER/CORSA EFI VECTRA - MONZA</t>
  </si>
  <si>
    <t xml:space="preserve">SEN-034              </t>
  </si>
  <si>
    <t>POTENCIOMETRO DE MARIPOSA MOD SEN-034 TPS 127 GM 17081545 17083333 GM 17087645 17087655 HONDA 8-17087-655-0 GM ISUZU HONDA</t>
  </si>
  <si>
    <t xml:space="preserve">SEN-045              </t>
  </si>
  <si>
    <t>POTENCIOMETRO DE MARIPOSA MOD SEN-045 BOSCH 0 280 122 003 PEUGE0T 72.408.744 FIAT 5007 99 LANCIA 9617220680 PEUGEOT 106-306-405 1.8/2.0 Citroen Xsara - Xantia</t>
  </si>
  <si>
    <t xml:space="preserve">SEN-052              </t>
  </si>
  <si>
    <t>POTENCIOMETRO DE MARIPOSA MOD SEN-052 BOSCH 0 280 122 001 
Peugeot - Citroen 1628L1 
GM 90323839 90486133
 GM 825463 826924 Renault 7701047921 PEUGEOT 405SRi FIAT TEMPRA Tipo 1.6 GM KADETT - SILVERADO OMEGA</t>
  </si>
  <si>
    <t xml:space="preserve">SEN-061              </t>
  </si>
  <si>
    <t>POTENCIOMETRO DE MARIPOSA MOD SEN-061 PEUGE0T 1920.0F PF 90/018 500919 PEUGE0T 206/405/306 FIAT CITROEN XANTIA</t>
  </si>
  <si>
    <t xml:space="preserve">SEN-068              </t>
  </si>
  <si>
    <t>POTENCIOMETRO DE MARIPOSA MOD SEN-068 BOSCH MONOPUNTO 3437022 3436020406 RENAULT 19 - CLIO - EXPRESS</t>
  </si>
  <si>
    <t xml:space="preserve">SENSORES             </t>
  </si>
  <si>
    <t xml:space="preserve">SEN-400              </t>
  </si>
  <si>
    <t>SENSOR DE PRESION MOD SEN-400 RENAULT 77 00 708 76 8933000153 CITROEN 1920 4S 5946 07 5946 09 DAEWOO 16137039 FIAT 7696064</t>
  </si>
  <si>
    <t xml:space="preserve">SEN-403              </t>
  </si>
  <si>
    <t>SENSOR DE PRESION MOD SEN-403 MARELLI PRT 03/02 PRT 03/04 MARELLI 215810001604 FIAT 46531222 60811067 60814507 FIAT , PEUGEOT, VW FIAT UNO-DUNA-FIORINO PALIO - SIENA - TIPO - TEMPRA</t>
  </si>
  <si>
    <t xml:space="preserve">SEN-409              </t>
  </si>
  <si>
    <t>SENSOR DE PRESION MOD SEN-409 FIAT 60809804 FORD 6 742 049 V92AB-9F479-AA MARELLI 215810001900 PRT 06/00 FIAT FORD</t>
  </si>
  <si>
    <t xml:space="preserve">SEN-418              </t>
  </si>
  <si>
    <t>SENSOR DE PRESION MOD SEN-418 BOSCH 0 261 230 011 VW 030 906 051 A VW CADDY - GOL - POLO SANTANA</t>
  </si>
  <si>
    <t xml:space="preserve">SEN-421              </t>
  </si>
  <si>
    <t>SENSOR DE PRESION MOD SEN-421 BOSCH 0 261 230 043 CITROEN 1920 AJ 96 393 814 80 PEUGEOT 1920 AJ PEUGEOT 106-206-307 1.6 CITROEN C3 1.6-1.6 XSARA</t>
  </si>
  <si>
    <t xml:space="preserve">SEN-106              </t>
  </si>
  <si>
    <t>SENSOR DE RPM MOD SEN-106 SEN 8D SEN 8L FIAT 4460206 7547714 FORD 1639282 FIAT REGATA 100-UNO-TIPO</t>
  </si>
  <si>
    <t xml:space="preserve">SEN-133              </t>
  </si>
  <si>
    <t>SENSOR DE RPM MOD SEN-133 BOSCH 0 261 210 147 / 148 VW 06A 906 433 C VW BORA 1.8-GOLF NEW BEETLE SEAT CORDOBA 1.6 AUDI A 3</t>
  </si>
  <si>
    <t xml:space="preserve">SEN-136              </t>
  </si>
  <si>
    <t>SENSOR DE RPM MOD SEN-136 BOSCH 0 261 210 165 VW 06A906433F</t>
  </si>
  <si>
    <t xml:space="preserve">SEN-163              </t>
  </si>
  <si>
    <t>SENSOR DE RPM MOD SEN-163 BOSCH 0 261 231 004 VW 034 905 377 A 053 905 377 2 VW GOL GTI - GOLF FORD ESCORT XR3 2.Oi - GALAXY</t>
  </si>
  <si>
    <t xml:space="preserve">SEN-172              </t>
  </si>
  <si>
    <t>SENSOR DE RPM MOD SEN-172 RENAULT 7700101969 8200396919 NISSAN 23798-00QAC RENAULT CLIO-LAGUNA MEGANE-KANGOO NISSAN KUBISTAR</t>
  </si>
  <si>
    <t xml:space="preserve">SEN-175              </t>
  </si>
  <si>
    <t>SENSOR DE RPM MOD SEN-175 RENAULT 7700101970 7700103069A GM 09 110 560 RENAULT TWINGO-CLIO KANGOO-MEGANE OPEL ARENA</t>
  </si>
  <si>
    <t xml:space="preserve">SEN-178              </t>
  </si>
  <si>
    <t>SENSOR DE RPM MOD SEN-178 RENAULT 77 00 108 073 SIEMENS S107306001A RENAULT CLIO-KANGOO MEGANE-SCENIC</t>
  </si>
  <si>
    <t xml:space="preserve">SEN-181              </t>
  </si>
  <si>
    <t>SENSOR DE RPM MOD SEN-181 RENAULT 7700720341 / 7700725811 77 00 728 639 / 77 00 732 300 77 00 739 792 RENAULT 19-21</t>
  </si>
  <si>
    <t xml:space="preserve">SEN-187              </t>
  </si>
  <si>
    <t>SENSOR DE RPM MOD SEN-187 PEUGEOT-CITROËN 1920 C3 1920 W9 91 541 075 96 037 097 96 068 168 FIAT 9606816880 9622209880 PEUGEOT 306 CITROEN XANTIA-XSARA</t>
  </si>
  <si>
    <t xml:space="preserve">SEN-211              </t>
  </si>
  <si>
    <t>SENSOR DE RPM MOD SEN-211 BOSCH 0 261 210 146 VW 06A 906 433 E</t>
  </si>
  <si>
    <t xml:space="preserve">SEN-223              </t>
  </si>
  <si>
    <t>SENSOR DE RPM MOD SEN-223 FORD 1 205 185 YM21-12A699-BA VW 030 905 377 C</t>
  </si>
  <si>
    <t xml:space="preserve">SEN-228              </t>
  </si>
  <si>
    <t>SENSOR DE RPM MOD SEN-228 CITROËN 5946 23 FIAT 9617756080 PEUGEOT 5946 23</t>
  </si>
  <si>
    <t>ELEMENTOS DE REMOLQUE</t>
  </si>
  <si>
    <t xml:space="preserve">LIN-1930             </t>
  </si>
  <si>
    <t xml:space="preserve"> LINGA PLANA REMOLQUE CON CRIQUET 10MTS X 2” 3000KGS</t>
  </si>
  <si>
    <t xml:space="preserve">BDT-178              </t>
  </si>
  <si>
    <t>BOCHA PARA TORTUGA 1-7/8" 2000 LBS (47MM DIAM)</t>
  </si>
  <si>
    <t xml:space="preserve">LIN-HK02             </t>
  </si>
  <si>
    <t>GANCHO PARA ATAR ( JUEGO ) HK02</t>
  </si>
  <si>
    <t xml:space="preserve">LIN-GAN              </t>
  </si>
  <si>
    <t>GANCHO SOLO PARA LINGAS</t>
  </si>
  <si>
    <t xml:space="preserve">LIN-1920             </t>
  </si>
  <si>
    <t>LINGA PLANA REMOLQUE CON CRIQUET 10MTS X 2” 1500KGS</t>
  </si>
  <si>
    <t xml:space="preserve">LIN-1940             </t>
  </si>
  <si>
    <t>LINGA PLANA REMOLQUE CON CRIQUET 10MTS X 2” 5000KGS</t>
  </si>
  <si>
    <t xml:space="preserve">LIN-1906             </t>
  </si>
  <si>
    <t>LINGA PLANA REMOLQUE CON CRIQUET 5 MTS X 2” 3000LBS</t>
  </si>
  <si>
    <t xml:space="preserve">BDT-240              </t>
  </si>
  <si>
    <t>TORTUGA DE ACOPLE PARA ENGANCHE TRAILER 1-7/8" 2000 LBS</t>
  </si>
  <si>
    <t xml:space="preserve">ALFOMBRAS            </t>
  </si>
  <si>
    <t xml:space="preserve">ACC-024B             </t>
  </si>
  <si>
    <t xml:space="preserve">SETS DE 4 ALFOMBRAS CON DIBUJO "FUEGO" AZUL </t>
  </si>
  <si>
    <t xml:space="preserve">ANTENAS              </t>
  </si>
  <si>
    <t xml:space="preserve">ANT-650              </t>
  </si>
  <si>
    <t xml:space="preserve">ANTENA CHEVY/PICK UP GM 3 SECCIONES 95 CM </t>
  </si>
  <si>
    <t xml:space="preserve">ANT-4358             </t>
  </si>
  <si>
    <t>ANTENA DE ADORNO CON LUZ</t>
  </si>
  <si>
    <t xml:space="preserve">ANT-081              </t>
  </si>
  <si>
    <t xml:space="preserve">ANTENA F100 1 SECCION 80 CM </t>
  </si>
  <si>
    <t xml:space="preserve">ANT-587              </t>
  </si>
  <si>
    <t xml:space="preserve">ANTENA GOMA GOMA 1 SECCION 40 CM </t>
  </si>
  <si>
    <t xml:space="preserve">ANT-306              </t>
  </si>
  <si>
    <t xml:space="preserve">ANTENA LATERAL REFORZADA 4 SECCIONES 1,9 METROS </t>
  </si>
  <si>
    <t xml:space="preserve">ANT-068              </t>
  </si>
  <si>
    <t xml:space="preserve">ANTENA PARANTE 3 SECCIONES 102 CM LINEA AUTOS JAPONESES </t>
  </si>
  <si>
    <t xml:space="preserve">ANT-100              </t>
  </si>
  <si>
    <t xml:space="preserve">ANTENA TIPO UNIVERSAL ECONOMICA 4 SECCIONES 1 Metro </t>
  </si>
  <si>
    <t xml:space="preserve">ANT-071              </t>
  </si>
  <si>
    <t xml:space="preserve">ANTENA TIPO VHF CON IMAN </t>
  </si>
  <si>
    <t xml:space="preserve">ANT-327              </t>
  </si>
  <si>
    <t xml:space="preserve">ANTENA UNIVERSAL RULITO 1 SECCION 80 CM. </t>
  </si>
  <si>
    <t>BOCHAS DE PALANCA DE CAMBIO</t>
  </si>
  <si>
    <t xml:space="preserve">BCH-110              </t>
  </si>
  <si>
    <t>BOCHA DE ALUMINIO AZUL</t>
  </si>
  <si>
    <t xml:space="preserve">BCH-115N             </t>
  </si>
  <si>
    <t>BOCHA CON LEDS NEGRA</t>
  </si>
  <si>
    <t xml:space="preserve">BCH-115S             </t>
  </si>
  <si>
    <t>BOCHA  CON LEDS PLATA</t>
  </si>
  <si>
    <t xml:space="preserve">BOCINAS HOMOLOGADAS  </t>
  </si>
  <si>
    <t xml:space="preserve">BOC-DL128024         </t>
  </si>
  <si>
    <t>BOCINA TIPO GALLETA 24 V ( JUEGO )</t>
  </si>
  <si>
    <t>BLUE TOOH PARA AUTOMOTORES</t>
  </si>
  <si>
    <t xml:space="preserve">BTC-009              </t>
  </si>
  <si>
    <t xml:space="preserve">SISTEMA BLUETOOH PARA CELULARES Y CONECCION A ENCHUFE </t>
  </si>
  <si>
    <t xml:space="preserve">CABLES DE NEON       </t>
  </si>
  <si>
    <t xml:space="preserve">NEO-4316G            </t>
  </si>
  <si>
    <t>CABLE NEON 2 METROS  VERDE 4316 G</t>
  </si>
  <si>
    <t xml:space="preserve">BORNES               </t>
  </si>
  <si>
    <t>CABLES PUENTE  DE BATERIA</t>
  </si>
  <si>
    <t xml:space="preserve">ACC-065              </t>
  </si>
  <si>
    <t>CABLE PUENTE DE BATEIRA DE 500 AMPERES</t>
  </si>
  <si>
    <t>CALCOMANIAS SUPERBRILLANTES TIPO LED 12 V</t>
  </si>
  <si>
    <t xml:space="preserve">FLC-4807R            </t>
  </si>
  <si>
    <t xml:space="preserve">CALCOMANIA SUPERBRILLANTE ROJO 13cm CABALLO ROJO 13cm CABALLO </t>
  </si>
  <si>
    <t xml:space="preserve">FLC-4807B            </t>
  </si>
  <si>
    <t xml:space="preserve">CALCOMANIA SUPERBRILLANTE AZUL 13cm CABALLO             AZUL 13cm CABALLO             </t>
  </si>
  <si>
    <t xml:space="preserve">FLC-4809R            </t>
  </si>
  <si>
    <t xml:space="preserve">CALCOMANIA SUPERBRILLANTE ROJO 14cm PALOMAS  ROJO 14cm PALOMAS  </t>
  </si>
  <si>
    <t xml:space="preserve">FLC-4809B            </t>
  </si>
  <si>
    <t xml:space="preserve">CALCOMANIA SUPERBRILLANTE AZUL 14 cm PALOMAS AZUL 14 cm PALOMAS </t>
  </si>
  <si>
    <t xml:space="preserve">LOGOS PLASTICOS      </t>
  </si>
  <si>
    <t xml:space="preserve">FLC-R                </t>
  </si>
  <si>
    <t>LOGO R~ 10cm</t>
  </si>
  <si>
    <t xml:space="preserve">FLC-6161A            </t>
  </si>
  <si>
    <t>LOGO 15cm PALOMAS PLATEADO</t>
  </si>
  <si>
    <t xml:space="preserve">FLC-6161B            </t>
  </si>
  <si>
    <t>LOGO 15cm PALOMAS DORADO</t>
  </si>
  <si>
    <t xml:space="preserve">FLC-6173             </t>
  </si>
  <si>
    <t>LOGO 12cm SET TOROS</t>
  </si>
  <si>
    <t xml:space="preserve">FLC-6194Y            </t>
  </si>
  <si>
    <t>LOGO 13cm CABALLO DORADO</t>
  </si>
  <si>
    <t xml:space="preserve">FLC-6226             </t>
  </si>
  <si>
    <t>LOGO 8cm    PIRATAS</t>
  </si>
  <si>
    <t xml:space="preserve">FLC-6230             </t>
  </si>
  <si>
    <t>LOGO 10cm PC SIGNO PESOS</t>
  </si>
  <si>
    <t xml:space="preserve">FLC-FUT              </t>
  </si>
  <si>
    <t xml:space="preserve">LOGO AUTO ADHESIVO FUTBOL    </t>
  </si>
  <si>
    <t xml:space="preserve">FLC-LEO              </t>
  </si>
  <si>
    <t xml:space="preserve">LOGO AUTO ADHESIVO LEOPARDO  </t>
  </si>
  <si>
    <t>CALCOMANIAS CON RELIEVE</t>
  </si>
  <si>
    <t xml:space="preserve">FLC-6233             </t>
  </si>
  <si>
    <t>CALCOMANIA CON RELIEVE 10cm PC MODELO 6233</t>
  </si>
  <si>
    <t xml:space="preserve">FLC-6236             </t>
  </si>
  <si>
    <t>CALCOMANIA CON RELIEVE 10cm PC MODELO 6236</t>
  </si>
  <si>
    <t xml:space="preserve">FLC-6239             </t>
  </si>
  <si>
    <t>CALCOMANIA CON RELIEVE 15cm PC MODELO 6239</t>
  </si>
  <si>
    <t xml:space="preserve">FLC-6245             </t>
  </si>
  <si>
    <t>CALCOMANIA CON RELIEVE 6*14cm PC MODELO 6245</t>
  </si>
  <si>
    <t xml:space="preserve">FLC-5551C            </t>
  </si>
  <si>
    <t>CALCOMANIA CON RELIEVE 13*30cm MODELO 5551C</t>
  </si>
  <si>
    <t xml:space="preserve">FLC-5551B            </t>
  </si>
  <si>
    <t>CALCOMANIA CON RELIEVE 13*30cm MODELO 5551B</t>
  </si>
  <si>
    <t xml:space="preserve">FLC-46R              </t>
  </si>
  <si>
    <t>CALCOMANIA CON RELIEVE ROJA 5*21 cmMODELO 46R</t>
  </si>
  <si>
    <t xml:space="preserve">CINTAS DECORATIVAS   </t>
  </si>
  <si>
    <t xml:space="preserve">CIN-060              </t>
  </si>
  <si>
    <t>CINTA SEIS TIRAS GRISES ANCHO 70 mm</t>
  </si>
  <si>
    <t xml:space="preserve">CRIQUETS             </t>
  </si>
  <si>
    <t xml:space="preserve">CRB-6                </t>
  </si>
  <si>
    <t>CRIQUET BOTELLA  6 TON</t>
  </si>
  <si>
    <t xml:space="preserve">CRC-2                </t>
  </si>
  <si>
    <t>CRIQUET CARRITO 2 TONELADAS ( 8,5 Kg.)</t>
  </si>
  <si>
    <t>CUBRE DISCOS DE FRENO</t>
  </si>
  <si>
    <t xml:space="preserve">CUV-169R             </t>
  </si>
  <si>
    <t xml:space="preserve">CUBRE DISCO DE FRENO DE ALUMINIO ROJO </t>
  </si>
  <si>
    <t>CUBRE PEDALES DEPORTIVOS</t>
  </si>
  <si>
    <t xml:space="preserve">PED-094              </t>
  </si>
  <si>
    <t xml:space="preserve">CUBRE PEDALES DEPORTIVO METALICO 3 PIEZAS CON LEDS DE ILUMINACION </t>
  </si>
  <si>
    <t xml:space="preserve">PED-230              </t>
  </si>
  <si>
    <t xml:space="preserve">CUBRE PEDALES DEPORTIVO METALICO 3 PIEZAS </t>
  </si>
  <si>
    <t xml:space="preserve">PED-312              </t>
  </si>
  <si>
    <t xml:space="preserve">PED-361              </t>
  </si>
  <si>
    <t xml:space="preserve">CUBRE VOLANTES       </t>
  </si>
  <si>
    <t xml:space="preserve">CUV-133GR            </t>
  </si>
  <si>
    <t>CUBRE VOLANTE 133G DE ATAR COLOR GRIS</t>
  </si>
  <si>
    <t xml:space="preserve">CUV-133BE            </t>
  </si>
  <si>
    <t>CUBRE VOLANTE 133BE DE ATAR COLOR BEIGE</t>
  </si>
  <si>
    <t xml:space="preserve">ENCENDEDORES         </t>
  </si>
  <si>
    <t xml:space="preserve">ENC-281P             </t>
  </si>
  <si>
    <t xml:space="preserve">ENCENDEDOR MACHO UNIVERSAL 12 V </t>
  </si>
  <si>
    <t xml:space="preserve">ENC-EN5954BK         </t>
  </si>
  <si>
    <t>CONECTOR DE ENCENDEDOR 3 SALIDAS</t>
  </si>
  <si>
    <t xml:space="preserve">ESPEJOS              </t>
  </si>
  <si>
    <t xml:space="preserve">LED-MR334            </t>
  </si>
  <si>
    <t>LED AUTOADHESIVO PARA ESPEJOS</t>
  </si>
  <si>
    <t xml:space="preserve">ESP-028              </t>
  </si>
  <si>
    <t>ESPEJOS (JUEGO )</t>
  </si>
  <si>
    <t xml:space="preserve">ESP-7256             </t>
  </si>
  <si>
    <t xml:space="preserve">ESPEJOS CON LUZ (JUEGO) </t>
  </si>
  <si>
    <t>FAROS ADICIONALES DLAA</t>
  </si>
  <si>
    <t xml:space="preserve">DLA-9888E            </t>
  </si>
  <si>
    <t>FARO DLAA LA-9888E CLARO RED 221 METAL PAR</t>
  </si>
  <si>
    <t xml:space="preserve">DLA-5020             </t>
  </si>
  <si>
    <t>FARO DLAA LA-5020 CLARO RED 71 ALUMINIO PAR</t>
  </si>
  <si>
    <t xml:space="preserve">FAROS ADICIONALES    </t>
  </si>
  <si>
    <t xml:space="preserve">FAROS REDONDOS CARCAZA METALICA </t>
  </si>
  <si>
    <t xml:space="preserve">PRECIOS POR JUEGO    </t>
  </si>
  <si>
    <t xml:space="preserve">FAR-HY016B           </t>
  </si>
  <si>
    <t>FARO ADICIONAL HY016B  DIAMETRO 152 MM  AZUL</t>
  </si>
  <si>
    <t>FAROS REDONDOS CARCAZA PLASTICA</t>
  </si>
  <si>
    <t xml:space="preserve">FAR-HY077Y           </t>
  </si>
  <si>
    <t>FARO ADICIONAL HY077Y  DIAMETRO 160 MM  AMARILLO</t>
  </si>
  <si>
    <t>FAROS RECTANGULARES CON CARCAZA METALICA</t>
  </si>
  <si>
    <t xml:space="preserve">FAR-HY161C           </t>
  </si>
  <si>
    <t>FARO HY161   85 X 50 PUNTAS CLARO REDONDEADAS ALUMINIO ( JUEGO )</t>
  </si>
  <si>
    <t>FAROS RECTANGULARES CON CARCAZA PLASTICA</t>
  </si>
  <si>
    <t xml:space="preserve">FAR-HY114Y           </t>
  </si>
  <si>
    <t>FARO ADICIONAL HY114Y  155 X 90 MM VIDRIO RANURADO AMBAR</t>
  </si>
  <si>
    <t xml:space="preserve">VARIOS               </t>
  </si>
  <si>
    <t xml:space="preserve">FAR-HY006N           </t>
  </si>
  <si>
    <t>FARITO DE SEÑAL HY006 DIÁMETRO 65 MM  NARANJA</t>
  </si>
  <si>
    <t xml:space="preserve">FAR-HY212            </t>
  </si>
  <si>
    <t>FARO HY212 DIÁMETRO 127 MM   AZUL ( UNIDAD )</t>
  </si>
  <si>
    <t xml:space="preserve">FAR-HY182Y           </t>
  </si>
  <si>
    <t>FARO HY182 DIÁMETRO 120 MM    AMBAR ( JUEGO )</t>
  </si>
  <si>
    <t xml:space="preserve">FAR-HY124Y           </t>
  </si>
  <si>
    <t>FARO HY124 DIÁMETRO 95 MM   AMBAR ( JUEGO  )</t>
  </si>
  <si>
    <t xml:space="preserve">FAROS STOP DE FRENO  </t>
  </si>
  <si>
    <t xml:space="preserve">LED-N012             </t>
  </si>
  <si>
    <t xml:space="preserve">FARO DE STOP 3 COLORES DE NEON </t>
  </si>
  <si>
    <t xml:space="preserve">LED-N019B            </t>
  </si>
  <si>
    <t xml:space="preserve">FARO DE STOP DE NEON AZUL </t>
  </si>
  <si>
    <t xml:space="preserve">FARITOS DE POSICION  </t>
  </si>
  <si>
    <t xml:space="preserve">LED-P071R            </t>
  </si>
  <si>
    <t xml:space="preserve">FARITOS DE POSICION (SET) ROJO P071R </t>
  </si>
  <si>
    <t xml:space="preserve">LED-P071C            </t>
  </si>
  <si>
    <t xml:space="preserve">FARITOS DE POSICION (SET) CLARO P071C </t>
  </si>
  <si>
    <t xml:space="preserve">LED-P071O            </t>
  </si>
  <si>
    <t xml:space="preserve">FARITOS DE POSICION (SET) NARANJA P071O </t>
  </si>
  <si>
    <t xml:space="preserve">LED-P071G            </t>
  </si>
  <si>
    <t xml:space="preserve">FARITOS DE POSICION (SET) VERDE P071G </t>
  </si>
  <si>
    <t xml:space="preserve">LED-P070G            </t>
  </si>
  <si>
    <t>FARITOS DE POSICION (SET) VERDE P070G</t>
  </si>
  <si>
    <t xml:space="preserve">LED-P076Y            </t>
  </si>
  <si>
    <t xml:space="preserve">FARITOS DE POSICION (SET) AMBAR P076Y </t>
  </si>
  <si>
    <t xml:space="preserve">LED-P076R            </t>
  </si>
  <si>
    <t xml:space="preserve">FARITOS DE POSICION (SET) ROJO P076R </t>
  </si>
  <si>
    <t xml:space="preserve">LED-P076G            </t>
  </si>
  <si>
    <t xml:space="preserve">FARITOS DE POSICION (SET) VERDE P076G </t>
  </si>
  <si>
    <t xml:space="preserve">LED-P076C            </t>
  </si>
  <si>
    <t xml:space="preserve">FARITOS DE POSICION (SET) CLARO P076C </t>
  </si>
  <si>
    <t xml:space="preserve">LED-4197C            </t>
  </si>
  <si>
    <t xml:space="preserve">FARITOS DE POSICION (SET)  CLARO 4197C </t>
  </si>
  <si>
    <t xml:space="preserve">LED-4198Y            </t>
  </si>
  <si>
    <t xml:space="preserve">FARITOS DE POSICION (SET)  AMBAR 4198Y            </t>
  </si>
  <si>
    <t xml:space="preserve">LED-4198V            </t>
  </si>
  <si>
    <t xml:space="preserve">FARITOS DE POSICION (SET)  VERDE 4198V            </t>
  </si>
  <si>
    <t xml:space="preserve">LED-4198B            </t>
  </si>
  <si>
    <t xml:space="preserve">FARITOS DE POSICION (SET)  AZUL 4198B            </t>
  </si>
  <si>
    <t xml:space="preserve">LED-4198R            </t>
  </si>
  <si>
    <t xml:space="preserve">FARITOS DE POSICION (SET)  ROJO 4198R            </t>
  </si>
  <si>
    <t xml:space="preserve">LED-4199C            </t>
  </si>
  <si>
    <t xml:space="preserve">FARITOS DE POSICION (SET) CLARO 4199C </t>
  </si>
  <si>
    <t xml:space="preserve">LED-4200C            </t>
  </si>
  <si>
    <t xml:space="preserve">FARITOS DE POSICION (SET) CLARO 4200C </t>
  </si>
  <si>
    <t xml:space="preserve">LED-4209B            </t>
  </si>
  <si>
    <t xml:space="preserve">FARITOS DE POSICION (SET) AZUL 4209B </t>
  </si>
  <si>
    <t xml:space="preserve">LED-4209Y            </t>
  </si>
  <si>
    <t xml:space="preserve">FARITOS DE POSICION (SET) AMBAR 4209Y </t>
  </si>
  <si>
    <t xml:space="preserve">LED-4209R            </t>
  </si>
  <si>
    <t xml:space="preserve">FARITOS DE POSICION (SET) ROJO 4209R </t>
  </si>
  <si>
    <t xml:space="preserve">LED-4209G            </t>
  </si>
  <si>
    <t xml:space="preserve">FARITOS DE POSICION (SET) VERDE 4209G </t>
  </si>
  <si>
    <t xml:space="preserve">LED-P080C            </t>
  </si>
  <si>
    <t xml:space="preserve">FARITOS DE POSICION (SET) CLARO P080C </t>
  </si>
  <si>
    <t xml:space="preserve">LED-P080B            </t>
  </si>
  <si>
    <t xml:space="preserve">FARITOS DE POSICION (SET) AZUL P080B </t>
  </si>
  <si>
    <t xml:space="preserve">LED-P074Y            </t>
  </si>
  <si>
    <t xml:space="preserve">FARITOS DE POSICION (SET) AMBAR P074Y </t>
  </si>
  <si>
    <t xml:space="preserve">LED-P074R            </t>
  </si>
  <si>
    <t xml:space="preserve">FARITOS DE POSICION (SET) ROJO P074R </t>
  </si>
  <si>
    <t xml:space="preserve">LED-P074G            </t>
  </si>
  <si>
    <t xml:space="preserve">FARITOS DE POSICION (SET) VERDE P074G </t>
  </si>
  <si>
    <t xml:space="preserve">LED-P074C            </t>
  </si>
  <si>
    <t xml:space="preserve">FARITOS DE POSICION (SET) CLARO P074C </t>
  </si>
  <si>
    <t xml:space="preserve">LED-4186             </t>
  </si>
  <si>
    <t xml:space="preserve">FARITOS DE POSICION (SET)  AZUL 4186  </t>
  </si>
  <si>
    <t xml:space="preserve">FARITOS FLASH        </t>
  </si>
  <si>
    <t xml:space="preserve">LED-4217             </t>
  </si>
  <si>
    <t xml:space="preserve">FARITO FLASH 4217      </t>
  </si>
  <si>
    <t xml:space="preserve">LED-4218             </t>
  </si>
  <si>
    <t xml:space="preserve">FARITO FLASH 4218      </t>
  </si>
  <si>
    <t xml:space="preserve">LED-4219             </t>
  </si>
  <si>
    <t xml:space="preserve">FARITO FLASH 4219      </t>
  </si>
  <si>
    <t xml:space="preserve">LED-4220             </t>
  </si>
  <si>
    <t xml:space="preserve">FARITO FLASH 4220      </t>
  </si>
  <si>
    <t xml:space="preserve">LED-4221             </t>
  </si>
  <si>
    <t xml:space="preserve">FARITO FLASH 4221      </t>
  </si>
  <si>
    <t xml:space="preserve">LED-4349             </t>
  </si>
  <si>
    <t xml:space="preserve">FARITO FLASH 4349      </t>
  </si>
  <si>
    <t xml:space="preserve">FARITOS SPOT         </t>
  </si>
  <si>
    <t xml:space="preserve">LED-RL522            </t>
  </si>
  <si>
    <t xml:space="preserve">LAMPARA SPOT PARA TECHO RL522     </t>
  </si>
  <si>
    <t xml:space="preserve">LED-ES4226B          </t>
  </si>
  <si>
    <t xml:space="preserve">LAMPARA TIPO FLASH AZUL    ES4226B   </t>
  </si>
  <si>
    <t xml:space="preserve">LED-ES42267          </t>
  </si>
  <si>
    <t>LAMPARA TIPO FLASH 7 COLORES</t>
  </si>
  <si>
    <t xml:space="preserve">LED-ES4226R          </t>
  </si>
  <si>
    <t xml:space="preserve">LAMPARA TIPO FLASH ROJA ES4226R   </t>
  </si>
  <si>
    <t xml:space="preserve">LED-059              </t>
  </si>
  <si>
    <t xml:space="preserve">LAMPARA SPOT (SET) 059       </t>
  </si>
  <si>
    <t xml:space="preserve">LED-051              </t>
  </si>
  <si>
    <t>JUEGO DE LUCES CON TEMPORIZADOR 051</t>
  </si>
  <si>
    <t xml:space="preserve">LED-086              </t>
  </si>
  <si>
    <t>JUEGO DE LEDS PARA OPTICAS Y LUZ DE GIRO O APLICACIONES VARIAS  AZUL ( SET X 2) 086</t>
  </si>
  <si>
    <t xml:space="preserve">LED-LE2059           </t>
  </si>
  <si>
    <t xml:space="preserve">LAMPARA SPOT (SET) </t>
  </si>
  <si>
    <t>LECTORAS DE MAPA / PORTATILES / LAMPARAS INTERIORES</t>
  </si>
  <si>
    <t xml:space="preserve">POR-5632             </t>
  </si>
  <si>
    <t xml:space="preserve">PORTATIL METALICA </t>
  </si>
  <si>
    <t xml:space="preserve">POR-5631             </t>
  </si>
  <si>
    <t xml:space="preserve">PORTATIL PLASTICA </t>
  </si>
  <si>
    <t xml:space="preserve">POR-502              </t>
  </si>
  <si>
    <t xml:space="preserve">LUZ LECTORA DE MAPA ENCHUFE ENCENDEDOR 12 v </t>
  </si>
  <si>
    <t>LUCES ESTROBOSCOPICAS</t>
  </si>
  <si>
    <t xml:space="preserve">LED-ES3270           </t>
  </si>
  <si>
    <t xml:space="preserve">LUCES ESTROBOSCOPICAS </t>
  </si>
  <si>
    <t xml:space="preserve">LUCES A DINAMO       </t>
  </si>
  <si>
    <t xml:space="preserve">LED-4314             </t>
  </si>
  <si>
    <t xml:space="preserve">LUZ AZUL CON DINAMO  </t>
  </si>
  <si>
    <t>LLAVES CRUZ Y SACABUJIAS</t>
  </si>
  <si>
    <t>MANIJAS LEVANTACRISTALES / PESILLOS / GANCHOS DE CAPOT</t>
  </si>
  <si>
    <t xml:space="preserve">ACC-4607R            </t>
  </si>
  <si>
    <t xml:space="preserve">PESTILLOS  PARA SEGUROS DE PUERTA BLISTER COLOR ROJO </t>
  </si>
  <si>
    <t xml:space="preserve">ACC-7220             </t>
  </si>
  <si>
    <t xml:space="preserve">JUEGO DE GANCHOS IMITACION CAPOT ROJO </t>
  </si>
  <si>
    <t xml:space="preserve">NEONES               </t>
  </si>
  <si>
    <t xml:space="preserve">NEO-038              </t>
  </si>
  <si>
    <t>NEON PARA INTERIOR DE AUTOMOVILES 038</t>
  </si>
  <si>
    <t xml:space="preserve">NEO-4036             </t>
  </si>
  <si>
    <t>TUBO DE NEON DE 20 cm AZUL 4036</t>
  </si>
  <si>
    <t xml:space="preserve">NEO-4034             </t>
  </si>
  <si>
    <t>TUBO DE NEON DE 20 cm AZUL 4034</t>
  </si>
  <si>
    <t xml:space="preserve">NEONES BAJO PISO     </t>
  </si>
  <si>
    <t xml:space="preserve">NEO-4046SG           </t>
  </si>
  <si>
    <t>BAJO PISO 4046 SG 2 TUBOS DE LEDS DE 90 CM ( 36" )  VERDE</t>
  </si>
  <si>
    <t xml:space="preserve">NEO-030              </t>
  </si>
  <si>
    <t>BAJO PISO 030 TUBO DE NEON DE 50 CM ( 20 " ) DE COLORES CAMBIANTES</t>
  </si>
  <si>
    <t>BAJO PISO 4036 TUBO DE NEON DE 125 CM ( 48 " ) DE 3 COLORES</t>
  </si>
  <si>
    <t xml:space="preserve">OJO-202B             </t>
  </si>
  <si>
    <t>OJOS DE GATO BLISTER DE 2 UNIDADES CADA UNO  DIAMETRO 8 CM AZUL</t>
  </si>
  <si>
    <t xml:space="preserve">OJO-202              </t>
  </si>
  <si>
    <t xml:space="preserve">OJOS DE GATO BLISTER DE 2 UNIDADES CADA UNO  DIAMETRO 8 CM CLARO </t>
  </si>
  <si>
    <t xml:space="preserve">PLAFONIERS           </t>
  </si>
  <si>
    <t xml:space="preserve">FAR-HY034            </t>
  </si>
  <si>
    <t xml:space="preserve">PLAFONIER DIÁMETRO 132 Mm.    </t>
  </si>
  <si>
    <t xml:space="preserve">PORTACELULARES       </t>
  </si>
  <si>
    <t xml:space="preserve">ACC-833              </t>
  </si>
  <si>
    <t>PORTACELULARES ACC-833</t>
  </si>
  <si>
    <t xml:space="preserve">PRECINTOS            </t>
  </si>
  <si>
    <t>PROTECTORES DE PUERTA</t>
  </si>
  <si>
    <t xml:space="preserve">CUV-8122             </t>
  </si>
  <si>
    <t xml:space="preserve">PROTECTORES DE PARAGOPES BLISTER X 4 CON LUCES QUE PRENDEN CUANDO EL VEHICULO SE MUEVE A MAS DE 50 KM/HORA </t>
  </si>
  <si>
    <t xml:space="preserve">CUV-920              </t>
  </si>
  <si>
    <t xml:space="preserve">PROTECTORES DE PARAGOLPES 15.4 cm x 7.2 cm x 1.9 cm </t>
  </si>
  <si>
    <t xml:space="preserve">CUV-2067R            </t>
  </si>
  <si>
    <t>PROTECTOR DE PUERTAS CON LUZ COLOR ROJO</t>
  </si>
  <si>
    <t xml:space="preserve">CUV-2067C            </t>
  </si>
  <si>
    <t>PROTECTOR DE PUERTAS CON LUZ COLOR CLARO</t>
  </si>
  <si>
    <t xml:space="preserve">CUV-8129C            </t>
  </si>
  <si>
    <t xml:space="preserve">PROTECTORES DE PARAGOLPES  50 CM. LARGO COLOR BLANCO BLISTER X 4 </t>
  </si>
  <si>
    <t xml:space="preserve">CUV-8129GR           </t>
  </si>
  <si>
    <t xml:space="preserve">PROTECTORES DE PARAGOLPES  50 CM. LARGO COLOR  GRIS BLISTER X 4 </t>
  </si>
  <si>
    <t xml:space="preserve">CUV-908              </t>
  </si>
  <si>
    <t xml:space="preserve">PROTECTOR DE PARAGOLPES 30.4cm x 3.9cm x 0.8 mm BISTER X 2 </t>
  </si>
  <si>
    <t xml:space="preserve">CUV-912              </t>
  </si>
  <si>
    <t xml:space="preserve">PROTECTOR DE PARAGOLPES 30.4 cm x 3.9 cm x 0.8 mm BLISTER X 2 </t>
  </si>
  <si>
    <t xml:space="preserve">CUV-915              </t>
  </si>
  <si>
    <t xml:space="preserve">PROTECTOR DE PARAGOLPES 29.2cm x 2 cm 0.8 mm BLISTER X 4 </t>
  </si>
  <si>
    <t xml:space="preserve">RELOJES INDICADORES  </t>
  </si>
  <si>
    <t xml:space="preserve">REL-AMP42B           </t>
  </si>
  <si>
    <t xml:space="preserve">AMPERIMETRO  42 MM DE DIAMETRO FONDO BLANCO </t>
  </si>
  <si>
    <t xml:space="preserve">REL-AMP42N           </t>
  </si>
  <si>
    <t xml:space="preserve">AMPERIMETRO  42 MM DE DIAMETRO FONDO NEGRO </t>
  </si>
  <si>
    <t xml:space="preserve">REL-ACEI42B          </t>
  </si>
  <si>
    <t xml:space="preserve">RELOJ DE PRESION DE ACEITE  42 MM DE DIAMETRO FONDO BLANCO </t>
  </si>
  <si>
    <t xml:space="preserve">REL-ACEI42N          </t>
  </si>
  <si>
    <t xml:space="preserve">RELOJ DE PRESION DE ACEITE  42 MM DE DIAMETRO FONDO NEGRO </t>
  </si>
  <si>
    <t xml:space="preserve">REL-ACEI52N          </t>
  </si>
  <si>
    <t xml:space="preserve">RELOJ DE PRESION DE ACEITE  52 MM DE DIAMETRO FONDO NEGRO </t>
  </si>
  <si>
    <t xml:space="preserve">REL-10164PB          </t>
  </si>
  <si>
    <t xml:space="preserve">CONJUNTO DE TRES RELOJES AMPERE, ACEITE Y TEMP PLATEADO  CON ACCESORIOS </t>
  </si>
  <si>
    <t xml:space="preserve">REL-5703             </t>
  </si>
  <si>
    <t xml:space="preserve">COMPAS Y TERMOMETRO </t>
  </si>
  <si>
    <t xml:space="preserve">SAPITOS CON LUZ      </t>
  </si>
  <si>
    <t xml:space="preserve">LUZ-305G             </t>
  </si>
  <si>
    <t xml:space="preserve">SAPITO CON LUZ  COLOR VERDE </t>
  </si>
  <si>
    <t xml:space="preserve">LUZ-306              </t>
  </si>
  <si>
    <t>SAPITO CON LUZ ( 2 COLORES )</t>
  </si>
  <si>
    <t>TRABAS Y CABLES  ANTIRROBO "TONYON"</t>
  </si>
  <si>
    <t xml:space="preserve">MMMMMM               </t>
  </si>
  <si>
    <t>NETO</t>
  </si>
  <si>
    <t>TOTAL</t>
  </si>
  <si>
    <t xml:space="preserve">MOT-SK040            </t>
  </si>
  <si>
    <t xml:space="preserve">MOT-ARLBJ200         </t>
  </si>
  <si>
    <t xml:space="preserve">MOT-ARLSUP           </t>
  </si>
  <si>
    <t xml:space="preserve">MOT-ARSUS            </t>
  </si>
  <si>
    <t xml:space="preserve">MOT-SAM2042          </t>
  </si>
  <si>
    <t xml:space="preserve">D7F-17100            </t>
  </si>
  <si>
    <t xml:space="preserve">MOT-SENBIZ           </t>
  </si>
  <si>
    <t xml:space="preserve">MOT-CRISYBR          </t>
  </si>
  <si>
    <t xml:space="preserve">MOT-ESTNSOP          </t>
  </si>
  <si>
    <t xml:space="preserve">MOT-XL830L           </t>
  </si>
  <si>
    <t xml:space="preserve">MOT-LLAGIX           </t>
  </si>
  <si>
    <t xml:space="preserve">MOT-CB715            </t>
  </si>
  <si>
    <t xml:space="preserve">MOT-CB716            </t>
  </si>
  <si>
    <t xml:space="preserve">FINAL CON </t>
  </si>
  <si>
    <t xml:space="preserve">DESCUENTO </t>
  </si>
  <si>
    <t>PRONTO PAGO</t>
  </si>
  <si>
    <t>REPARACION BOMBA DE FRENO BAJAJ NS135</t>
  </si>
  <si>
    <t xml:space="preserve">MOT-REG150           </t>
  </si>
  <si>
    <t>REGULADOR DE VOLTAJE GILERA HONDA XR125</t>
  </si>
  <si>
    <t xml:space="preserve">MOT-LG302            </t>
  </si>
  <si>
    <t xml:space="preserve">MOT-CARBON10         </t>
  </si>
  <si>
    <t>CARBONES GILERA SUPER 125</t>
  </si>
  <si>
    <t xml:space="preserve">MOT-CARBON12         </t>
  </si>
  <si>
    <t>CARBONES SUZUKI GIXXER</t>
  </si>
  <si>
    <t xml:space="preserve">MOT-CAVELTNT         </t>
  </si>
  <si>
    <t>CABLE DE VELOCIMETRO (SENSOR) BENELLI TNT 300/302/25/251</t>
  </si>
  <si>
    <t>MOT-FD501            </t>
  </si>
  <si>
    <t>ESTIRA CADENA HONDA GLH 150 CB 250 NEW TWISTER (SETX2)</t>
  </si>
  <si>
    <t xml:space="preserve">MOT-CARGIX           </t>
  </si>
  <si>
    <t>CARBURADOR SUZUKI GIXXER 150 INCLUYE TPS</t>
  </si>
  <si>
    <t xml:space="preserve">MOT-DX007            </t>
  </si>
  <si>
    <t>LLANTA DE ALEACION HONDA WAVE 100/BETA BS 110/FU 110 1.6X17 TRASERA COMPL.</t>
  </si>
  <si>
    <t xml:space="preserve">MOT-DX169            </t>
  </si>
  <si>
    <t>LLANTA DE ALEACION HONDA NEW WAVE 110S NEGRA 1.60X17 TRASERA COMPL.</t>
  </si>
  <si>
    <t xml:space="preserve">MOT-DX049            </t>
  </si>
  <si>
    <t>LLANTA DE ALEACION ZANELLA RX150 GRIS 2.15X18 TRASERA COMPL.</t>
  </si>
  <si>
    <t xml:space="preserve">MOT-TRX150           </t>
  </si>
  <si>
    <t>RUEDA ARMADA ZANELLA RX 150 1.85X14 CON RAYOS TRASERA COMPL.</t>
  </si>
  <si>
    <t xml:space="preserve">MOT-TRSK150          </t>
  </si>
  <si>
    <t>RUEDA ARMADA MOTOMEL SKUA 150/200/CGS2/ZANELLA RX 150 Z7 CON RAYOS 2.15X18 TRASERA COMPL </t>
  </si>
  <si>
    <t xml:space="preserve">MOT-TRSM110          </t>
  </si>
  <si>
    <t>RUEDA ARMADA GILERA SMASH 1.60X14 CON RAYOS TRASERA COMPL.  </t>
  </si>
  <si>
    <t>BAJÓ</t>
  </si>
  <si>
    <t>OCT</t>
  </si>
  <si>
    <t>VS</t>
  </si>
  <si>
    <t>CANT</t>
  </si>
  <si>
    <t>FILTRO DE ACEITE YAMAHA YBR 250/YS250/XTZ 250/FZ25</t>
  </si>
  <si>
    <t>FILTRO DE ACEITE BENELLI TNT 25/TRK251/LEONCINO 250</t>
  </si>
  <si>
    <t xml:space="preserve">MOT-KITCIL78         </t>
  </si>
  <si>
    <t>CONJ.CIL.C/ KIT DE PISTON GILERA SMASH 52.4 MM PERNO 13 - ALUMINIO - ALT 78 CARRERA LARGA</t>
  </si>
  <si>
    <t xml:space="preserve">MOT-CCZB             </t>
  </si>
  <si>
    <t>CUBRE CADENA ZANELLA ZB 110</t>
  </si>
  <si>
    <t xml:space="preserve">MOT-PLA135           </t>
  </si>
  <si>
    <t>PLAQUETA PORTA CARBONES BAJAJ 135LS</t>
  </si>
  <si>
    <t xml:space="preserve">MOT-PLAVX            </t>
  </si>
  <si>
    <t>PLAQUETA PORTA CARBONES MOTOMEL VX 150/SUPER 125</t>
  </si>
  <si>
    <t xml:space="preserve">MOT-750RX            </t>
  </si>
  <si>
    <t>MANILLAR LADO DERECHO LUCES SIEMPRE ENCENDIDAS ZANELLA RX 150/OTRAS</t>
  </si>
  <si>
    <t xml:space="preserve">ZAP-31210            </t>
  </si>
  <si>
    <t>VOLANTE MAGNETICO ZANELLA RX 150/SAPUCAI 125</t>
  </si>
  <si>
    <t xml:space="preserve">MOT-CG15J040         </t>
  </si>
  <si>
    <t>CALIPER DELANTERO MOTOMEL CG 150 S3</t>
  </si>
  <si>
    <t xml:space="preserve">MOT-BENDAK200        </t>
  </si>
  <si>
    <t xml:space="preserve">HIG-AF               </t>
  </si>
  <si>
    <t xml:space="preserve">PORTA FUSIBLE FICHA AEREO CON CABLES (X UNIDAD) </t>
  </si>
  <si>
    <t>CABLE DE VELOCIMETRO ZANELLA RX150 A DISCO (HEMBRA-HEMBRA)</t>
  </si>
  <si>
    <t>CUBIERTA OSAKA PLATINUM DEL.XR 125/150/BROSS 125/ZR150 TACO ALTO ENDURO</t>
  </si>
  <si>
    <t>MANIJA DE FRENO HONDA BIZ 125 A ZAPATA</t>
  </si>
  <si>
    <t>VALVULAS DE ADM. Y ESC. BAJAJ ROUSER 200/ 220 (SET X 2 VALVULAS)</t>
  </si>
  <si>
    <t xml:space="preserve">AMORTIGUADOR HONDA CG150 TITAN RESORTE NEGRO   </t>
  </si>
  <si>
    <t>ESPEJO SUZUKI  AX 100 METALICO CROMADO ROSCA 10MM (SET)</t>
  </si>
  <si>
    <t xml:space="preserve">MOT-ERT15            </t>
  </si>
  <si>
    <t>EJE DE RUEDA TRASERA HONDA XR 125/150/190 (17MM)</t>
  </si>
  <si>
    <t xml:space="preserve">MOT-EH15             </t>
  </si>
  <si>
    <t>EJE DE HORQUILLON HONDA XR 125/150/190 (14MM)</t>
  </si>
  <si>
    <t xml:space="preserve">MOT-SAM2281          </t>
  </si>
  <si>
    <t>BARRALES DE SUSPENSION SUZUKI AX 100 LISTA</t>
  </si>
  <si>
    <t xml:space="preserve">MOT-SAM2280          </t>
  </si>
  <si>
    <t>BARRALES DE SUSPENSION BAJAJ NS 200/CBX 250 TWISTER 37MM / 580MM</t>
  </si>
  <si>
    <t xml:space="preserve">MOT-SIAM             </t>
  </si>
  <si>
    <t xml:space="preserve">OPTICA SIAM QU110 TIPO ORIGINAL (UNA LAMPARA)  </t>
  </si>
  <si>
    <t xml:space="preserve">MOT-HUB1099          </t>
  </si>
  <si>
    <t>PLATO DE FRENO DELANTERO SMASH 110 (130MM)</t>
  </si>
  <si>
    <t xml:space="preserve">MOT-CCHD254          </t>
  </si>
  <si>
    <t>CAJA DE CAMBIOS MONDIAL HD254</t>
  </si>
  <si>
    <t xml:space="preserve">HD2-2434A            </t>
  </si>
  <si>
    <t>BRAZO TRABA ESTRELLA SEL CAMBIOS MONDIAL HD 254 C/RESORTE</t>
  </si>
  <si>
    <t>ESTIRA CADENA HONDA BIZ , CG125 TODAY, TITAN / JINCHENG JH125 15MM (UNIDAD)</t>
  </si>
  <si>
    <t>GUIÑO YAMAHA FZ 16 FI 2.0 / YBRZ 150 ACRILICO CRISTAL (SET-2 PCS )</t>
  </si>
  <si>
    <t>CUBRE CADENA DAX 70 PLASTICO</t>
  </si>
  <si>
    <t xml:space="preserve">PLATOS DE FRENO TRASERO  </t>
  </si>
  <si>
    <t xml:space="preserve">PLATOS DE FRENO DELANTERO     </t>
  </si>
  <si>
    <t xml:space="preserve">MOT-LED8BAL          </t>
  </si>
  <si>
    <t>LAMP. LED BOSCH APTA LUCES S/ENC. 8 LEDS 12V 12W/12W ANODIZADO NEGRO CON LUPA CUATRICICLOS</t>
  </si>
  <si>
    <t xml:space="preserve">MOT-EMB100           </t>
  </si>
  <si>
    <t>EMBRAGUE CENTRIFUGO Y CAMPANA HONDA BIZ 100/WAVE 100</t>
  </si>
  <si>
    <t xml:space="preserve">MOT-EMBIZ            </t>
  </si>
  <si>
    <t xml:space="preserve">EMBRAGUE CENTRIFUGO HONDA BIZ 125 </t>
  </si>
  <si>
    <t>SOPORTE PEDALIN TRASEROS HONDA WAVE 100 (SET AMBOS LADOS)</t>
  </si>
  <si>
    <t xml:space="preserve">MOT-MCL              </t>
  </si>
  <si>
    <t xml:space="preserve">CUBRE MOTO TALLE L COLOR PLATA, MEDIDAS 2.31*1.25*0.99  INTERIOR ATERCIOPELADO  </t>
  </si>
  <si>
    <t xml:space="preserve">MOT-MCM              </t>
  </si>
  <si>
    <t xml:space="preserve">MOT-MXL              </t>
  </si>
  <si>
    <t>CUBRE MOTO TALLE XL COLOR PLATA, MEDIDAS 2.46*1.25*1.04 INTERIOR ATERCIOPELADO</t>
  </si>
  <si>
    <t>TRAJES DE LLUVIA CON CAPUCHA CON BOLSILLO EN CHAQUETA, 80% PVC / 20% POLYESTER  - GALOCHAS</t>
  </si>
  <si>
    <t xml:space="preserve">MOT-GAL01            </t>
  </si>
  <si>
    <t>GALOCHA PARA LLUVIA CON SUELA DE GOMA Y CIERRE, TALLE L (38-39)</t>
  </si>
  <si>
    <t xml:space="preserve">MOT-GAL02            </t>
  </si>
  <si>
    <t>GALOCHA PARA LLUVIA CON SUELA DE GOMA Y CIERRE, TALLE XL (40-41)</t>
  </si>
  <si>
    <t xml:space="preserve">MOT-GAL03            </t>
  </si>
  <si>
    <t>GALOCHA PARA LLUVIA CON SUELA DE GOMA Y CIERRE, TALLE XXL (42-43)</t>
  </si>
  <si>
    <t xml:space="preserve">MOT-GAL04            </t>
  </si>
  <si>
    <t>GALOCHA PARA LLUVIA CON SUELA DE GOMA Y CIERRE, TALLE XXXL (44-45)</t>
  </si>
  <si>
    <t xml:space="preserve">MOT-WLGLH            </t>
  </si>
  <si>
    <t>GUIÑO HONDA GLH 150 GAUCHA DEL./TRAS. DER./IZQ (SET X2 GIROS)</t>
  </si>
  <si>
    <t xml:space="preserve">MOT-AMBK             </t>
  </si>
  <si>
    <t xml:space="preserve">MOT-AMBL             </t>
  </si>
  <si>
    <t xml:space="preserve">MOT-AMR              </t>
  </si>
  <si>
    <t xml:space="preserve">MOT-AMV              </t>
  </si>
  <si>
    <t>AMORTIGUADOR TUNNING HONDA TITAN 150/YBR 125/OTRAS NEGRO, RESORTE NEGRO/BLANCO E.CENTRO 32,5CMS</t>
  </si>
  <si>
    <t>AMORTIGUADOR TUNNING HONDA TITAN 150/YBR 125/OTRAS AZUL, RESORTE NEGRO/BLANCO E.CENTRO 32,5CMS</t>
  </si>
  <si>
    <t>AMORTIGUADOR TUNNING HONDA TITAN 150/YBR 125/OTRAS ROJO, RESORTE NEGRO/BLANCO E.CENTRO 32,5CMS</t>
  </si>
  <si>
    <t>AMORTIGUADOR TUNNING HONDA TITAN 150/YBR 125/OTRAS VIOLETA, RESORTE NEGRO/BLANCO E.CENTRO 32,5CMS</t>
  </si>
  <si>
    <t xml:space="preserve">MOT-ZAP7             </t>
  </si>
  <si>
    <t xml:space="preserve">MOT-ZAP8             </t>
  </si>
  <si>
    <t>ZAPATA DE FRENO YAMAHA NEW CRYPTON-FZ16-FZ FI 2.0-YBR-250</t>
  </si>
  <si>
    <t>ZAPATA DE FRENO SUZUKI AX 100</t>
  </si>
  <si>
    <t xml:space="preserve">MOT-TABNW            </t>
  </si>
  <si>
    <t>TABLERO HONDA NEW WAVE 110S (VER FOTO)</t>
  </si>
  <si>
    <t xml:space="preserve">MOT-TAPXR            </t>
  </si>
  <si>
    <t>TAPON DESCARGA DE ACEITE HONDA XR150L/TITAN 150/YAMAHA FZ 16/OTRAS, INCLUYE ARANDELA</t>
  </si>
  <si>
    <t xml:space="preserve">MOT-STBJ18OP         </t>
  </si>
  <si>
    <t>ESTATOR BAJAJ NS 200 18 BOBINAS OSAKA PLATINUM (CALIDAD ORIGINAL)</t>
  </si>
  <si>
    <t xml:space="preserve">MOT-OPZB             </t>
  </si>
  <si>
    <t>OPTICA ZANELLA ZB 110 M/N LED 1 LAMPARA</t>
  </si>
  <si>
    <t>AMORTIGUADORES TUNNING DE MOTO -</t>
  </si>
  <si>
    <t xml:space="preserve">ACCESORIOS- TUNNING </t>
  </si>
  <si>
    <t xml:space="preserve">MOT-CT01             </t>
  </si>
  <si>
    <t>KIT 30 CUBRE TORNILLOS/TUERCAS TUNNING AZUL</t>
  </si>
  <si>
    <t xml:space="preserve">MOT-CT02             </t>
  </si>
  <si>
    <t>KIT 30 CUBRE TORNILLOS/TUERCAS TUNNING ROJO</t>
  </si>
  <si>
    <t xml:space="preserve">MOT-CT03             </t>
  </si>
  <si>
    <t>KIT 30 CUBRE TORNILLOS/TUERCAS TUNNING NEGRO</t>
  </si>
  <si>
    <t xml:space="preserve">MOT-CT04             </t>
  </si>
  <si>
    <t>KIT 30 CUBRE TORNILLOS/TUERCAS TUNNING DORADO</t>
  </si>
  <si>
    <t xml:space="preserve">MOT-CT05             </t>
  </si>
  <si>
    <t>KIT 30 CUBRE TORNILLOS/TUERCAS TUNNING VERDE</t>
  </si>
  <si>
    <t xml:space="preserve">MOT-AR01             </t>
  </si>
  <si>
    <t>SET ARANDELAS Y TORNILLOS TUNNING DORADO 20 PIEZAS 6MM</t>
  </si>
  <si>
    <t xml:space="preserve">MOT-AR02             </t>
  </si>
  <si>
    <t>SET ARANDELAS Y TORNILLOS TUNNING AZUL 20 PIEZAS 6MM</t>
  </si>
  <si>
    <t xml:space="preserve">MOT-AR03             </t>
  </si>
  <si>
    <t>SET ARANDELAS Y TORNILLOS TUNNING GRIS 20 PIEZAS 6MM</t>
  </si>
  <si>
    <t xml:space="preserve">MOT-AR04             </t>
  </si>
  <si>
    <t>SET ARANDELAS Y TORNILLOS TUNNING NEGRO 20 PIEZAS 6MM</t>
  </si>
  <si>
    <t xml:space="preserve">MOT-AR05             </t>
  </si>
  <si>
    <t>SET ARANDELAS Y TORNILLOS TUNNING ROJO 20 PIEZAS 6MM</t>
  </si>
  <si>
    <t xml:space="preserve">MOT-AR06             </t>
  </si>
  <si>
    <t>SET ARANDELAS Y TORNILLOS TUNNING VERDE 20 PIEZAS 6MM</t>
  </si>
  <si>
    <t xml:space="preserve">MOT-9627V            </t>
  </si>
  <si>
    <t>HORQUILLON GILERA SMASH 110</t>
  </si>
  <si>
    <t xml:space="preserve">MOT-TAB8227          </t>
  </si>
  <si>
    <t>TABLERO ZANELLA ZB 110</t>
  </si>
  <si>
    <t>INFLA Y SELLA NEUMATICOS MOTO DOS RUEDAS 250ML</t>
  </si>
  <si>
    <t>INFLA Y SELLA NEUMATICOS MOTO DOS RUEDAS 450ML</t>
  </si>
  <si>
    <t xml:space="preserve">LUB-PE252            </t>
  </si>
  <si>
    <t xml:space="preserve">LUB-PE262            </t>
  </si>
  <si>
    <t xml:space="preserve">LUB-PE11182          </t>
  </si>
  <si>
    <t>LUBRICANTE DE CADENAS EN AEROSOL 200ML</t>
  </si>
  <si>
    <t xml:space="preserve">LUB-PE236BK          </t>
  </si>
  <si>
    <t>PINTURA EN AEROSOL NEGRA MATE (ALTA TEMPERATURA) 450ML</t>
  </si>
  <si>
    <t xml:space="preserve">MOT-FIL300           </t>
  </si>
  <si>
    <t>FILTRO DE AIRE HONDA XR 300L TORNADO/XRE 300</t>
  </si>
  <si>
    <t xml:space="preserve">MOT-FILB125          </t>
  </si>
  <si>
    <t>FILTRO DE AIRE HONDA BIZ 125 INYECCION 2019-2022</t>
  </si>
  <si>
    <t xml:space="preserve">MOT-FPFZ             </t>
  </si>
  <si>
    <t>BOMBA DE ACEITE YAMAHA FZ 16/FZ 2.0 38 DIENTES</t>
  </si>
  <si>
    <t xml:space="preserve">MOT-FPNS             </t>
  </si>
  <si>
    <t>BOMBA DE ACEITE BAJAJ NS 200</t>
  </si>
  <si>
    <t xml:space="preserve">MOT-GUIXTZ           </t>
  </si>
  <si>
    <t>GUIA CADENA DE DISTRIBUCION SET YAMAHA FZ25/XTZ 250/YBR 250</t>
  </si>
  <si>
    <t xml:space="preserve">MOT-PLA125           </t>
  </si>
  <si>
    <t>PLAQUETA PORTA CARBONES SUZUKI AN 125</t>
  </si>
  <si>
    <t xml:space="preserve">MOT-CG2100           </t>
  </si>
  <si>
    <t>PALANCA DE CAMBIOS BAJAJ NS 200 CON ROTULA</t>
  </si>
  <si>
    <t xml:space="preserve">MOT-FQ215            </t>
  </si>
  <si>
    <t>EJE DE PATADA SMASH/BIZ   25IC04132716Y</t>
  </si>
  <si>
    <t xml:space="preserve">MOT-M095010          </t>
  </si>
  <si>
    <t xml:space="preserve">MOT-ACTAB3           </t>
  </si>
  <si>
    <t>ACRILICO DE TABLERO HONDA BIZ 125 M/V - SMASH REVOLUTION 125</t>
  </si>
  <si>
    <t xml:space="preserve">MOT-FILE25           </t>
  </si>
  <si>
    <t>FILTRO DE AIRE HONDA ELITE 125 - 2025 - LINEA NUEVA</t>
  </si>
  <si>
    <t xml:space="preserve">MOT-CACEL101         </t>
  </si>
  <si>
    <t>CABLE ACEL GIXXER 150</t>
  </si>
  <si>
    <t>ROCE DE CADENA DE TRANSMISION BAJAJ NS 200/150/160</t>
  </si>
  <si>
    <t xml:space="preserve">MOT-D2840            </t>
  </si>
  <si>
    <t>CALIPER DEL. HONDA NEW TITAN 150</t>
  </si>
  <si>
    <t xml:space="preserve">MOT-ZX225            </t>
  </si>
  <si>
    <t xml:space="preserve">ESPEJO TIPO BAJAJ NS 200 ROSCA DERECHA AMBOS LADOS (SET) </t>
  </si>
  <si>
    <t xml:space="preserve">MOT-REBENS           </t>
  </si>
  <si>
    <t xml:space="preserve">REPARACION DE BENDIX BAJAJ NS200/DOMINAR 400 </t>
  </si>
  <si>
    <t xml:space="preserve">MOT-PI001            </t>
  </si>
  <si>
    <t>FAROL TRASERO HONDA WAVE 100</t>
  </si>
  <si>
    <t xml:space="preserve">RXF-47111            </t>
  </si>
  <si>
    <t xml:space="preserve">MANUBRIO RX 150 </t>
  </si>
  <si>
    <t xml:space="preserve">MOT-GY6086           </t>
  </si>
  <si>
    <t xml:space="preserve">JUNTA MOTOR SUPER 125 </t>
  </si>
  <si>
    <t xml:space="preserve">MOT-FTNT25           </t>
  </si>
  <si>
    <t>FILTRO AIRE BENELLI TNT25</t>
  </si>
  <si>
    <t xml:space="preserve">MOT-ZD20071212       </t>
  </si>
  <si>
    <t>2721 MF LAMP. DE TABLERO CON PORTA LAMP. 12V 1.2W (NEGRA)</t>
  </si>
  <si>
    <t>EMBRAGUE CENTRIFUGO HONDA NEW WAVE 110(2010) ESTRIA INT.Y EXT.</t>
  </si>
  <si>
    <t>CORONA DE DISTRIBUCION HONDA BIZ125 Z-34 NAVI 110</t>
  </si>
  <si>
    <t>TAPON NIVEL DE ACEITE HONDA NAVI NVA 110</t>
  </si>
  <si>
    <t>TAPON NIVELR DE ACEITE HONDA TITAN 150</t>
  </si>
  <si>
    <t>ELECTROVENTILADOR UNIVERSAL / PARTES</t>
  </si>
  <si>
    <t xml:space="preserve">MOT-9306V            </t>
  </si>
  <si>
    <t>MULETA GILERA SMASH ( ORIGINAL )</t>
  </si>
  <si>
    <t>GOMA POSAPIE GILERA SMASH (TIPO ORIGINAL) (SETX2) DEL.CHATO</t>
  </si>
  <si>
    <t xml:space="preserve">MOT-GUISET4          </t>
  </si>
  <si>
    <t xml:space="preserve">MOT-KITDIS4          </t>
  </si>
  <si>
    <t xml:space="preserve">MOT-KITDIS6          </t>
  </si>
  <si>
    <t>KIT DISTRIBUCION HONDA TITAN 150 (CADENA-TENSOR Y GUIAS)</t>
  </si>
  <si>
    <t>KIT DISTRIBUCION YAMAHA FZ 16 (CADENA-TENSOR Y GUIAS)</t>
  </si>
  <si>
    <t>KIT DISTRIBUCION BAJAJ NS 200 (CADENA-TENSOR Y GUIAS)</t>
  </si>
  <si>
    <t xml:space="preserve">MOT-MANB25           </t>
  </si>
  <si>
    <t>MANCHONES MAZA TRASERA BENELLI TNT 25/TRK 251</t>
  </si>
  <si>
    <t xml:space="preserve">MOT-FICZB            </t>
  </si>
  <si>
    <t>KIT TECLAS ZANELLA ZB 110 NEW CON CORTA CORRIENTE</t>
  </si>
  <si>
    <t xml:space="preserve">MOT-FIC20            </t>
  </si>
  <si>
    <t>TECLA CORTA CORRIENTE ZANELLA ZB 110 NEW</t>
  </si>
  <si>
    <t xml:space="preserve">MOT-9736A            </t>
  </si>
  <si>
    <t>MANIJA DE FRENO A DISCO ZANELLA ZB 110 NEW/CORVEN MIRAGE</t>
  </si>
  <si>
    <t xml:space="preserve">MOT-9735A            </t>
  </si>
  <si>
    <t>MANIJA DE FRENO A DISCO HONDA NEW WAVE 110S PULIDA</t>
  </si>
  <si>
    <t xml:space="preserve">MOT-9734A            </t>
  </si>
  <si>
    <t>MANIJA DE FRENO A DISCO GILERA SMASH/WAVE</t>
  </si>
  <si>
    <t xml:space="preserve">MOT-ACTAB4           </t>
  </si>
  <si>
    <t>ACRILICO DE TABLERO ZANELLA ZB 110</t>
  </si>
  <si>
    <t xml:space="preserve">MOT-PIS0200          </t>
  </si>
  <si>
    <t xml:space="preserve">MOT-PIS0201          </t>
  </si>
  <si>
    <t xml:space="preserve">MOT-PIS0202A         </t>
  </si>
  <si>
    <t xml:space="preserve">MOT-PIS0203A         </t>
  </si>
  <si>
    <t xml:space="preserve">MOT-PIS0204A         </t>
  </si>
  <si>
    <t xml:space="preserve">MOT-PIS0260          </t>
  </si>
  <si>
    <t xml:space="preserve">MOT-PIS0261          </t>
  </si>
  <si>
    <t xml:space="preserve">MOT-PIS0262          </t>
  </si>
  <si>
    <t xml:space="preserve">MOT-PIS0263          </t>
  </si>
  <si>
    <t xml:space="preserve">MOT-PIS0264          </t>
  </si>
  <si>
    <t xml:space="preserve"> JUEGO DE PISTON BAJAJ NS 150 56MM STD</t>
  </si>
  <si>
    <t xml:space="preserve"> JUEGO DE PISTON BAJAJ NS 150 56MM 0.25</t>
  </si>
  <si>
    <t xml:space="preserve"> JUEGO DE PISTON BAJAJ NS 150 56MM 0.50</t>
  </si>
  <si>
    <t xml:space="preserve"> JUEGO DE PISTON BAJAJ NS 150 56MM 0.75</t>
  </si>
  <si>
    <t xml:space="preserve"> JUEGO DE PISTON BAJAJ NS 150 56MM 1.00</t>
  </si>
  <si>
    <t xml:space="preserve"> JUEGO DE PISTON BAJAJ NS 160 58MM STD</t>
  </si>
  <si>
    <t xml:space="preserve"> JUEGO DE PISTON BAJAJ NS 160 58MM 0.25</t>
  </si>
  <si>
    <t xml:space="preserve"> JUEGO DE PISTON BAJAJ NS 160 58MM 0.50</t>
  </si>
  <si>
    <t xml:space="preserve"> JUEGO DE PISTON BAJAJ NS 160 58MM 0.75</t>
  </si>
  <si>
    <t xml:space="preserve"> JUEGO DE PISTON BAJAJ NS 160 58MM 1.00</t>
  </si>
  <si>
    <t xml:space="preserve">MOT-LLAEX            </t>
  </si>
  <si>
    <t>SET DE LLAVES CORVEN EXPERT 80 CERRADURA ASIENTO CON CABLE, TAPA TANQUE, CONTACTO Y TAMBOR ASIENTO</t>
  </si>
  <si>
    <t xml:space="preserve">MOT-KITCILCOR        </t>
  </si>
  <si>
    <t xml:space="preserve">MOT-WLSIAM           </t>
  </si>
  <si>
    <t>GUIÑO SIAM Q110 X UNIDAD</t>
  </si>
  <si>
    <t xml:space="preserve">MOT-DEM25            </t>
  </si>
  <si>
    <t>DISCO DE EMBRAGUE BENELLI TNT 25/TRK251 (5+1)</t>
  </si>
  <si>
    <t xml:space="preserve">MOT-DEM250           </t>
  </si>
  <si>
    <t>DISCO DE EMBRAGUE BAJAJ DOMINAR 250 (4+3)</t>
  </si>
  <si>
    <t xml:space="preserve">MOT-XRH              </t>
  </si>
  <si>
    <t>MANIJA SUJETA DE ACOMPAÑANTE HONDA XR 150L</t>
  </si>
  <si>
    <t xml:space="preserve">MOT-BIGIX            </t>
  </si>
  <si>
    <t>BIELA COMPLETA SUZUKI GIXXER 150</t>
  </si>
  <si>
    <t xml:space="preserve">MOT-PLA250           </t>
  </si>
  <si>
    <t>PLAQUETA PORTA CARBONES YAMAHA YBR 250</t>
  </si>
  <si>
    <t xml:space="preserve">MOT-PLA200           </t>
  </si>
  <si>
    <t>PLAQUETA PORTA CARBONES BAJAJ NS 200</t>
  </si>
  <si>
    <t xml:space="preserve">MOT-PLA180           </t>
  </si>
  <si>
    <t xml:space="preserve">PLAQUETA PORTA  CARBONES BAJAJ 180 </t>
  </si>
  <si>
    <t xml:space="preserve">MOT-CARBON20         </t>
  </si>
  <si>
    <t>CARBONES YAMAHA YBR 250 SET 2 CARBONES</t>
  </si>
  <si>
    <t>CARBONES BAJAJ NS150/ROUSER 180 SET 2 CARBONES</t>
  </si>
  <si>
    <t xml:space="preserve">MOT-CARBON23         </t>
  </si>
  <si>
    <t>CARBONES BAJAJ NS 200 SET 4 CARBONES</t>
  </si>
  <si>
    <t xml:space="preserve">MOT-CEMBR09501       </t>
  </si>
  <si>
    <t xml:space="preserve">MOT-CEMBR09503       </t>
  </si>
  <si>
    <t>CABLE DE EMBRAGUE YAMAHA YBR250/YS/FAZER/XTZ</t>
  </si>
  <si>
    <t xml:space="preserve">CABLE DE EMBRAGUE YAMAHA XTZ 125 NEW </t>
  </si>
  <si>
    <t xml:space="preserve">MOT-FPGAU            </t>
  </si>
  <si>
    <t>BOMBA DE NAFTA GLH 150 GAUCHA CON FILTRO</t>
  </si>
  <si>
    <t xml:space="preserve">MOT-PIS0220          </t>
  </si>
  <si>
    <t>JUEGO DE PISTON HONDA NAVI 110 50.00MM PERNO 12MM STD</t>
  </si>
  <si>
    <t xml:space="preserve">MOT-PIS0221          </t>
  </si>
  <si>
    <t>JUEGO DE PISTON HONDA NAVI 110 50.25MM PERNO 12MM 0.25</t>
  </si>
  <si>
    <t xml:space="preserve">MOT-PIS0222          </t>
  </si>
  <si>
    <t>JUEGO DE PISTON HONDA NAVI 110 50.50MM PERNO 12MM 0.50</t>
  </si>
  <si>
    <t xml:space="preserve">MOT-PIS0223          </t>
  </si>
  <si>
    <t>JUEGO DE PISTON HONDA NAVI 110 50.75MM PERNO 12MM 0.75</t>
  </si>
  <si>
    <t xml:space="preserve">MOT-PIS0224          </t>
  </si>
  <si>
    <t>JUEGO DE PISTON HONDA NAVI 110 51.00MM PERNO 12MM 1.00</t>
  </si>
  <si>
    <t xml:space="preserve">MOT-PIS0060          </t>
  </si>
  <si>
    <t>JUEGO DE PISTON SUZUKI GIXXER 150 56.00MM PERNO 14MM STD</t>
  </si>
  <si>
    <t xml:space="preserve">MOT-PIS0061          </t>
  </si>
  <si>
    <t>JUEGO DE PISTON SUZUKI GIXXER 150 56.25MM PERNO 14MM 0.25</t>
  </si>
  <si>
    <t xml:space="preserve">MOT-PIS0062          </t>
  </si>
  <si>
    <t>JUEGO DE PISTON SUZUKI GIXXER 150 56.50MM PERNO 14MM 0.50</t>
  </si>
  <si>
    <t xml:space="preserve">MOT-PIS0063          </t>
  </si>
  <si>
    <t>JUEGO DE PISTON SUZUKI GIXXER 150 56.75MM PERNO 14MM 0.75</t>
  </si>
  <si>
    <t xml:space="preserve">MOT-PIS0064          </t>
  </si>
  <si>
    <t>JUEGO DE PISTON SUZUKI GIXXER 150 57.00MM PERNO 14MM 1.00</t>
  </si>
  <si>
    <t xml:space="preserve">MOT-KITCILNAV        </t>
  </si>
  <si>
    <t>CONJ.CIL.C/ KIT DE PISTON HONDA NAVI 110 50MM PERNO 12MM</t>
  </si>
  <si>
    <t xml:space="preserve">D7F-63151            </t>
  </si>
  <si>
    <t>GUARDABARRO TRASERO HONDA DAX 70/MAX/DAY/GUERRERO NEGRO</t>
  </si>
  <si>
    <t xml:space="preserve">MOT-FU213            </t>
  </si>
  <si>
    <t>CAJA DE CAMBIOS HONDA STORM</t>
  </si>
  <si>
    <t xml:space="preserve">MOT-REGNW            </t>
  </si>
  <si>
    <t>REGULADOR DE VOLTAGE NEW WAVE 110S 2014-2016/BIZ 125 2016</t>
  </si>
  <si>
    <t xml:space="preserve">MOT-MANYB25          </t>
  </si>
  <si>
    <t>MANCHONES MAZA TRASERA YAMAHA YBR 250/FAZER/YS250/FZ25</t>
  </si>
  <si>
    <t xml:space="preserve">MOT-EMB125           </t>
  </si>
  <si>
    <t xml:space="preserve">CAMPANA Y EMBRAGUE CENTRIFUGO HONDA BIZ 125 </t>
  </si>
  <si>
    <t xml:space="preserve">MOT-FIL200           </t>
  </si>
  <si>
    <t>FILTRO DE AIRE ZANELLA RX 200 NEXT</t>
  </si>
  <si>
    <t xml:space="preserve">MOT-FILE09           </t>
  </si>
  <si>
    <t>FILTRO DE AIRE HONDA ELITE 125 2006-2013</t>
  </si>
  <si>
    <t xml:space="preserve">MOT-FILCB3           </t>
  </si>
  <si>
    <t>FILTRO DE AIRE HONDA CB 300F</t>
  </si>
  <si>
    <t>LINGA ANTIRROBO CON LLAVE LARGO 1,5MTS DIAM 22mm</t>
  </si>
  <si>
    <t xml:space="preserve">MOT-RJ200            </t>
  </si>
  <si>
    <t>CODO DE ADMISION BENELLI TNE 300/302/600</t>
  </si>
  <si>
    <t xml:space="preserve">MOT-KITCILNS125      </t>
  </si>
  <si>
    <t>CONJ.CIL.C/ KIT DE PISTON BAJAJ NS 125 52MM PERNO 14MM</t>
  </si>
  <si>
    <t xml:space="preserve">MOT-CAP150           </t>
  </si>
  <si>
    <t>RETENES TORNILLO TAPA VALVULA TITAN 150/NEW TITAN 150/XR150/NEW WAVE 110S (SETX4)</t>
  </si>
  <si>
    <t xml:space="preserve">MOT-CEMBR150         </t>
  </si>
  <si>
    <t>CABLE DE EMBRAGUE SUZUKI GIXXER 150</t>
  </si>
  <si>
    <t xml:space="preserve">MOT-FRE3055          </t>
  </si>
  <si>
    <t>PASTILLA DE FRENO DELANTERA YAMAHA YBR 125 FACTOR-NEW CRYPTON-</t>
  </si>
  <si>
    <t xml:space="preserve">MOT-FRE3056          </t>
  </si>
  <si>
    <t>PASTILLA DE FRENO TRASERA BAJAJ NS 160/200/DOMINAR 400</t>
  </si>
  <si>
    <t xml:space="preserve">MOT-FRE3057          </t>
  </si>
  <si>
    <t>PASTILLA DE FRENO DELANTERA BAJAJ NS 200-FZ 25-FZ16 2.0-ROUSER 135LS</t>
  </si>
  <si>
    <t xml:space="preserve">MOT-FRE3058          </t>
  </si>
  <si>
    <t>PASTILLA DE FRENO HONDA NEW TITAN 150/INVICTA/WAVE 100</t>
  </si>
  <si>
    <t xml:space="preserve">MOT-FRE3059          </t>
  </si>
  <si>
    <t>PASTILLA DE FRENO TRASERA YAMAHA XTZ 250/FZ25/YZ250/FZ 3.0</t>
  </si>
  <si>
    <t xml:space="preserve">MOT-FRE3060          </t>
  </si>
  <si>
    <t>PASTILLA DE FRENO DELANTERA HONDA TORNADO/XRE300/XR125/XR150</t>
  </si>
  <si>
    <t xml:space="preserve">MOT-FRE3061          </t>
  </si>
  <si>
    <t>PASTILLA DE FRENO DELANTERA HONDA NEW WAVE 110S</t>
  </si>
  <si>
    <t xml:space="preserve">MOT-CHAIN            </t>
  </si>
  <si>
    <t>CORTA CADENA DE MOTO ECONOMICO 420-428-520</t>
  </si>
  <si>
    <t xml:space="preserve">MOT-LOCK19           </t>
  </si>
  <si>
    <t>LINGA ANTIRROBO CON LLAVE LARGO 1,5MTS DIAM 18mm</t>
  </si>
  <si>
    <t xml:space="preserve">MOT-FRE3054          </t>
  </si>
  <si>
    <t xml:space="preserve">PASTILLA DE FRENO DELANTERA GLH 150 GAUCHA/NEW TWISTER 125/RX 150R/OTRAS  </t>
  </si>
  <si>
    <t>PLATO DE FRENO HONDA TITAN TRASERO SIN ZAPATA</t>
  </si>
  <si>
    <t xml:space="preserve">MOT-SAM3311          </t>
  </si>
  <si>
    <t xml:space="preserve">MOT-FIC22            </t>
  </si>
  <si>
    <t xml:space="preserve">MOT-MANXRD           </t>
  </si>
  <si>
    <t xml:space="preserve">MOT-DEMBIZ           </t>
  </si>
  <si>
    <t xml:space="preserve">MOT-ESTNT25OP        </t>
  </si>
  <si>
    <t xml:space="preserve">MOT-FILZR            </t>
  </si>
  <si>
    <t xml:space="preserve">FILTRO DE AIRE YAMAHA RAY 115/ZR115 </t>
  </si>
  <si>
    <t xml:space="preserve">MOT-DX051            </t>
  </si>
  <si>
    <t xml:space="preserve">LLANTA DE ALEACION GILERA SMASH FULL 110R ALUMINIO 14" TRASERA GRIS </t>
  </si>
  <si>
    <t xml:space="preserve">MOT-DX052            </t>
  </si>
  <si>
    <t xml:space="preserve">LLANTA DE ALEACION GILERA SMASH FULL 110R ALUMINIO 14" TRASERA NEGRA </t>
  </si>
  <si>
    <t xml:space="preserve">BARRALES DE SUSPENSION BAJAJ 135LS / NS 125 INCLUYE TAPONES (SET) </t>
  </si>
  <si>
    <t xml:space="preserve">BULBO DE EMBRAGUE HONDA XR 125/150/250 </t>
  </si>
  <si>
    <t xml:space="preserve">COMANDO MANILLAR ENCENDIDO HONDA XR 125/150 DERECHO </t>
  </si>
  <si>
    <t xml:space="preserve">DISCO DE EMBRAGUE HONDA BIZ 125 (4 PIEZAS) </t>
  </si>
  <si>
    <t xml:space="preserve">ESTATOR BENELLI TNT 25 OSAKA PLATINUM (CALIDAD ORIGINAL) </t>
  </si>
  <si>
    <t xml:space="preserve">MOT-RETNS            </t>
  </si>
  <si>
    <t xml:space="preserve">RETENES MOTOR BAJAJ NS 200 4 PIEZAS INCLUYE RETENES DE VALVULA </t>
  </si>
  <si>
    <t xml:space="preserve">MOT-ZV236            </t>
  </si>
  <si>
    <t xml:space="preserve">SOPORTE DE ESPEJO GILERA SMASH 110/BLITZ/TRIP/OTRAS </t>
  </si>
  <si>
    <t xml:space="preserve">KCP-250              </t>
  </si>
  <si>
    <t xml:space="preserve">KCP-251              </t>
  </si>
  <si>
    <t>CONJ. CORONA Y PIÑON YAMAHA SZ 150 42-14</t>
  </si>
  <si>
    <t>CONJ. CORONA Y PIÑON SUZUKI GIXXER 150 45-15</t>
  </si>
  <si>
    <t xml:space="preserve">MOT-SAM3310          </t>
  </si>
  <si>
    <t xml:space="preserve">BARRALES DE SUSPENSIÓN YAMAHA XTZ 125 INCLUYE TAPONES 35MM x 68.5 CM (SET)  </t>
  </si>
  <si>
    <t xml:space="preserve">MOT-ZV240            </t>
  </si>
  <si>
    <t xml:space="preserve">PEDAL DE FRENO GILERA SMASH 110 NEGRO MODELO NUEVO </t>
  </si>
  <si>
    <t xml:space="preserve">AMO-22               </t>
  </si>
  <si>
    <t xml:space="preserve">AMORTIGUADOR GILERA SUPER 125/150 SET </t>
  </si>
  <si>
    <t xml:space="preserve">AMO-24               </t>
  </si>
  <si>
    <t xml:space="preserve">AMO-25               </t>
  </si>
  <si>
    <t>AMORTIGUADOR MONOSHOCK HONDA ELITE 125 2007/2018 RESORTE NEGRO</t>
  </si>
  <si>
    <t>AMORTIGUADOR MONOSHOCK HONDA PCX 150 RESORTE NEGRO</t>
  </si>
  <si>
    <t xml:space="preserve">MOT-SAM3307          </t>
  </si>
  <si>
    <t>BARRALES DE SUSPENSION HONDA XR 125L/150L/190 (SET)</t>
  </si>
  <si>
    <t xml:space="preserve">MOT-CEMBR09502       </t>
  </si>
  <si>
    <t>CABLE DE EMBRAGUE YAMAHA YBR 250</t>
  </si>
  <si>
    <t xml:space="preserve">MOT-CACEL44          </t>
  </si>
  <si>
    <t>CABLE DE ACELERADOR YAMAHA YBR 250</t>
  </si>
  <si>
    <t xml:space="preserve">MOT-CACEL42          </t>
  </si>
  <si>
    <t>CABLE DE ACELERADOR Y RETORNO YAMAHA YBR 250 (SET)</t>
  </si>
  <si>
    <t xml:space="preserve">MOT-CACEL43          </t>
  </si>
  <si>
    <t>CABLE DE ACELERADOR YAMAHA SZ 150</t>
  </si>
  <si>
    <t xml:space="preserve">MOT-CACEL40          </t>
  </si>
  <si>
    <t>CABLE DE ACELERADOR Y RETORNO YAMAHA XTZ 250 (SET)</t>
  </si>
  <si>
    <t xml:space="preserve">MOT-CAVEL30          </t>
  </si>
  <si>
    <t>CABLE DE VELOCIMETRO YAMAHA SZ 150</t>
  </si>
  <si>
    <t xml:space="preserve">MOT-EHB135           </t>
  </si>
  <si>
    <t>EJE DE HORQUILLON BAJAJ 135LS 250*12</t>
  </si>
  <si>
    <t xml:space="preserve">MOT-ERDFZ            </t>
  </si>
  <si>
    <t>EJE DE RUEDA DELANTERA YAMAHA FZ 16 250*15</t>
  </si>
  <si>
    <t xml:space="preserve">MOT-FLEXBJ           </t>
  </si>
  <si>
    <t xml:space="preserve">MOT-FLEXBJS          </t>
  </si>
  <si>
    <t>FLEXIBLE DE FRENO A DISCO BAJAJ NS 125/150/160/200 DELANTERO</t>
  </si>
  <si>
    <t>FLEXIBLE DE FRENO A DISCO ABS BAJAJ NS 200 DELANTERO</t>
  </si>
  <si>
    <t xml:space="preserve">MOT-ESPCAFE          </t>
  </si>
  <si>
    <t>ESPEJO CAFÉ RACER SET ANCLAJE AL MANUBRIO DIAM. 8MMS. NEGRO</t>
  </si>
  <si>
    <t xml:space="preserve">KCP-227              </t>
  </si>
  <si>
    <t xml:space="preserve">CONJ. CORONA Y PIÑON YAMAHA FZ 16 40/14 </t>
  </si>
  <si>
    <t xml:space="preserve">MOT-PCGLH            </t>
  </si>
  <si>
    <t>PALANCA DE CAMBIOS HONDA GLH 150 NEGRA</t>
  </si>
  <si>
    <t xml:space="preserve">MOT-9055V            </t>
  </si>
  <si>
    <t>GOMA POSAPIE HONDA XR 150L/125L DELANTERO (SET)</t>
  </si>
  <si>
    <t xml:space="preserve">MOT-HUB1084          </t>
  </si>
  <si>
    <t>MAZA GILERA SMASH TRASERA MODELO NUEVO NEGRA INCLUYE MANCHONES Y RULEMANES</t>
  </si>
  <si>
    <t xml:space="preserve">MOT-SD335            </t>
  </si>
  <si>
    <t>REENVIO VELOCIM. HONDA NEW WAVE 110S A DISCO</t>
  </si>
  <si>
    <t xml:space="preserve">MOT-SD337            </t>
  </si>
  <si>
    <t>REENVIO VELOCIM. HONDA XR 150L/XR125L A DISCO</t>
  </si>
  <si>
    <t xml:space="preserve">MOT-CP125            </t>
  </si>
  <si>
    <t>CAÑO POSAPIES HONDA BIZ 125 CON MULETA Y GOMAS</t>
  </si>
  <si>
    <t xml:space="preserve">MOT-PED161           </t>
  </si>
  <si>
    <t>REPARACION PEDALIN TRASERO BAJAJ NS 150/160/200( SET PARA UN JUEGO )</t>
  </si>
  <si>
    <t xml:space="preserve">MOT-PIS1357G         </t>
  </si>
  <si>
    <t>AROS DE PISTON BAJAJ NS 150 0.25</t>
  </si>
  <si>
    <t xml:space="preserve">MOT-PIS1358          </t>
  </si>
  <si>
    <t>AROS DE PISTON BAJAJ NS 150 0.50</t>
  </si>
  <si>
    <t xml:space="preserve">MOT-PIS1359          </t>
  </si>
  <si>
    <t>AROS DE PISTON BAJAJ NS 150 0.75</t>
  </si>
  <si>
    <t xml:space="preserve">MOT-PIS1360          </t>
  </si>
  <si>
    <t>AROS DE PISTON BAJAJ NS 150 1.00</t>
  </si>
  <si>
    <t xml:space="preserve">MOT-PIS1356G         </t>
  </si>
  <si>
    <t>AROS DE PISTON BAJAJ NS 150 STD</t>
  </si>
  <si>
    <t xml:space="preserve">MOT-PIS1363          </t>
  </si>
  <si>
    <t>AROS DE PISTON BAJAJ NS 160 0.25</t>
  </si>
  <si>
    <t xml:space="preserve">MOT-PIS1364          </t>
  </si>
  <si>
    <t>AROS DE PISTON BAJAJ NS 160 0.50</t>
  </si>
  <si>
    <t xml:space="preserve">MOT-PIS1365          </t>
  </si>
  <si>
    <t>AROS DE PISTON BAJAJ NS 160 0.75</t>
  </si>
  <si>
    <t xml:space="preserve">MOT-PIS1366          </t>
  </si>
  <si>
    <t>AROS DE PISTON BAJAJ NS 160 1.00</t>
  </si>
  <si>
    <t xml:space="preserve">MOT-PIS1362          </t>
  </si>
  <si>
    <t>AROS DE PISTON BAJAJ NS 160 STD</t>
  </si>
  <si>
    <t xml:space="preserve">MOT-PIS1352          </t>
  </si>
  <si>
    <t>AROS DE PISTON SUZUKI GIXXER 150 0.25</t>
  </si>
  <si>
    <t xml:space="preserve">MOT-PIS1353G         </t>
  </si>
  <si>
    <t>AROS DE PISTON SUZUKI GIXXER 150 0.50</t>
  </si>
  <si>
    <t xml:space="preserve">MOT-PIS1354G         </t>
  </si>
  <si>
    <t>AROS DE PISTON SUZUKI GIXXER 150 0.75</t>
  </si>
  <si>
    <t xml:space="preserve">MOT-PIS1355G         </t>
  </si>
  <si>
    <t>AROS DE PISTON SUZUKI GIXXER 150 1.00</t>
  </si>
  <si>
    <t xml:space="preserve">MOT-PIS1351          </t>
  </si>
  <si>
    <t xml:space="preserve">AROS DE PISTON SUZUKI GIXXER 150 STD </t>
  </si>
  <si>
    <t xml:space="preserve">BEN-100013           </t>
  </si>
  <si>
    <t>BOBINA DE IGNICION BENELLI TNT 300/302/600</t>
  </si>
  <si>
    <t xml:space="preserve">MOT-M31100110        </t>
  </si>
  <si>
    <t>BOBINA DE IGNICION SUZUKI GN 125</t>
  </si>
  <si>
    <t xml:space="preserve">MOT-BULXR            </t>
  </si>
  <si>
    <t>BULBO DE FRENO TRASERO HONDA XR 125L/XR150L</t>
  </si>
  <si>
    <t>CONJ.CIL.C/ KIT DE PISTON CORVEN EXPERT 80 47MM</t>
  </si>
  <si>
    <t xml:space="preserve">MOT-11019            </t>
  </si>
  <si>
    <t>ESPARRAGO Y TUERCA ESCAPE TITAN 150/NEW TITAN 150/GLH 150 (SET X 4 PIEZAS / 2 ESPARRAGOS 2 TUERCAS)</t>
  </si>
  <si>
    <t xml:space="preserve">MOT-FTMAX            </t>
  </si>
  <si>
    <t>FAROL TRASERO MONDIAL MAX 110 MODELO NUEVO LED</t>
  </si>
  <si>
    <t>KIT REP.CARB. YAMAHA YBR125 MODELO CHINO COMPLETO SIN DIAFRAGMA</t>
  </si>
  <si>
    <t>TAPA DE TANQUE DE NAFTA YAMAHA FZ 16 COMPLETA SIN ARO</t>
  </si>
  <si>
    <t xml:space="preserve">MOT-MAJ038           </t>
  </si>
  <si>
    <t>AROS DE LLANTA HONDA DAX 70/HOT 90/VC 70/MONDIAL 70</t>
  </si>
  <si>
    <t>CUBRE MOTO TALLE M COLOR PLATA, MEDIDAS 2.03*1.22*0.88 INTERIOR ATERCIOPELADO</t>
  </si>
  <si>
    <t xml:space="preserve">CUB-1009010SY050     </t>
  </si>
  <si>
    <t xml:space="preserve">CUB-35010SY050       </t>
  </si>
  <si>
    <t xml:space="preserve">CUB-1207012SY231     </t>
  </si>
  <si>
    <t xml:space="preserve">CUB-1407012OP        </t>
  </si>
  <si>
    <t xml:space="preserve">CUB-1407017OP        </t>
  </si>
  <si>
    <t>CUBIERTA DAX/ELITE/VESPA/YAMAHA RAY ZR115 (USO SIN CAMARA)</t>
  </si>
  <si>
    <t>CUBIERTA KIMCO LIKE/BETA SCOOBY/TEMPO 150/VESPA/TNT 135 USO (SIN CAMARA)</t>
  </si>
  <si>
    <t>CUBIERTA SCOOTERS KYMCO-VESPA-OTROS (USO SIN CAMARA)</t>
  </si>
  <si>
    <t>CUBIERTA YAMAHA FZ 25/YBR 250/ZANELLA RX 250/HONDA CB 190 (USO SIN CAMARA)</t>
  </si>
  <si>
    <t xml:space="preserve">MOT-PI164            </t>
  </si>
  <si>
    <t xml:space="preserve">MOT-CARBON22         </t>
  </si>
  <si>
    <t xml:space="preserve">MOT-TOOL109          </t>
  </si>
  <si>
    <t xml:space="preserve">MOT-OIZ350           </t>
  </si>
  <si>
    <t>FILTRO DE ACEITE BETA ZONTES 350R/350X/350V/GK350/350T2</t>
  </si>
  <si>
    <t xml:space="preserve">MOT-HUB1123          </t>
  </si>
  <si>
    <t>PORTA CORONA MOTOMEL SKUA 150 CON RULEMAN Y RETEN</t>
  </si>
  <si>
    <t xml:space="preserve">MOT-FTXTZ            </t>
  </si>
  <si>
    <t>FAROL TRASERO YAMAHA XTZ 125 MODELO VIEJO</t>
  </si>
  <si>
    <t xml:space="preserve">MOT-EHFZ             </t>
  </si>
  <si>
    <t>EJE DE HORQUILLON YAMAHA FZ 16</t>
  </si>
  <si>
    <t xml:space="preserve">AMO-23               </t>
  </si>
  <si>
    <t>AMORTIGUADOR MONOSHOCK CORVEN EXPERT 80</t>
  </si>
  <si>
    <t>BOB. DE IGNICION BAJAJ PULSAR 180 125/135LS/220</t>
  </si>
  <si>
    <t>CUBIERTA OSAKA PLATINUM / WIBENCOR 250 X 17</t>
  </si>
  <si>
    <t>CUBIERTA OSAKA PLATINUM / WIBENCOR 275 X 17</t>
  </si>
  <si>
    <t xml:space="preserve">CUBIERTA OSAKA PLATINUM / WIBENCOR 275 X 18 </t>
  </si>
  <si>
    <t>CUBIERTA OSAKA PLATINUM / WIBENCOR 300 X 18</t>
  </si>
  <si>
    <t>CUBIERTA OSAKA PLATINUM / WIBENCOR 275 X 14</t>
  </si>
  <si>
    <t>CUBIERTA OSAKA PLATINUM / WIBENCOR 80/100  X 14</t>
  </si>
  <si>
    <t>CUBIERTA OSAKA PLATINUM / WIBENCOR DEL/TRAS. USO SIN CAMARA SCOOTERS</t>
  </si>
  <si>
    <t>CUBIERTA OSAKA PLATINUM / WIBENCOR TRAS. 130/70X17 USO SIN CAMARA TWSITER-NS 200-OTRAS</t>
  </si>
  <si>
    <t>EN CASO DE ABONAR CON CHEQUES, RECORDAR ENDOSAR LOS MISMOS ANTES DE DEPOSITARLOS PARA EVITAR RECHAZOS.</t>
  </si>
  <si>
    <t>CABLE DE VELOCIMETRO GILERA SMASH A DISCO/REVOLUTION 125</t>
  </si>
  <si>
    <t>CABLE DE VELOCIMETRO HONDA TITAN 150 KS/ES</t>
  </si>
  <si>
    <t>CABLE DE ACELERADOR HONDA STORM 125 / ZANELLA RX 150 SIN BOMBA</t>
  </si>
  <si>
    <t xml:space="preserve">MOT-KITCIL78H        </t>
  </si>
  <si>
    <t>CONJ.CIL.C/ KIT DE PISTON GILERA SMASH 50mm PERNO 13 - hierro - ALT 78 CARRERA LARGA</t>
  </si>
  <si>
    <t>FILTRO DE AIRE BAJAJ 400/400UG/RS200/NS160 INYECCION</t>
  </si>
  <si>
    <t xml:space="preserve">KCP-257              </t>
  </si>
  <si>
    <t xml:space="preserve">KCP-256              </t>
  </si>
  <si>
    <t>CONJ. CORONA Y PIÑON HONDA CBX 250 TWISTER SIN PROTECTOR, 38T/13T</t>
  </si>
  <si>
    <t xml:space="preserve">CONJ. CORONA Y PIÑON ZANELLA TT200/ZR150/ZR200 46-15 CON REBAJE </t>
  </si>
  <si>
    <t xml:space="preserve">MOT-CAR1058          </t>
  </si>
  <si>
    <t>MOT-CAR1058 CARBURADOR CG/RX150/OTROS 26MM/CORTINA 20MM SIN BOMBA</t>
  </si>
  <si>
    <t xml:space="preserve">MOT-TOOL134          </t>
  </si>
  <si>
    <t xml:space="preserve">MOT-TOOL37           </t>
  </si>
  <si>
    <t>POWER BANK/COMPRESOR/LINTERNA/PANTALLA DIGITAL/BATERIA DE LITIO 4000MAH/PUERTOS USB-TIPOC/CARGADOR DE CELULAR/150PSI</t>
  </si>
  <si>
    <t>ARRANCADOR AUTO-MOTO 400A/10000 MAH BATERIA DE LITIO/INCLUYE PINZAS PARA BATERIA/CARGADOR DE CELULAR PUERTO USB-TIPOC</t>
  </si>
  <si>
    <t xml:space="preserve">MOT-PCSGM            </t>
  </si>
  <si>
    <t xml:space="preserve">MOT-PCSW             </t>
  </si>
  <si>
    <t>ASIENTO GILERA SMASH FULL MODELO NUEVO  2025</t>
  </si>
  <si>
    <t>ASIENTO HONDA NEW WAVE 110S</t>
  </si>
  <si>
    <t xml:space="preserve">MOT-ZX125RI          </t>
  </si>
  <si>
    <t xml:space="preserve"> ESPEJO HONDA CB 125F NEW TWISTER / CB 190 ROSCA IZQ-DER (SET) </t>
  </si>
  <si>
    <t xml:space="preserve">MOT-BEN200           </t>
  </si>
  <si>
    <t xml:space="preserve">BENDIX DE ARRANQUE SIN CORONA BAJAJ NS200/DOMINAR 250-400 18 RODILLOS </t>
  </si>
  <si>
    <t xml:space="preserve">MOT-TEN250           </t>
  </si>
  <si>
    <t>TENSOR CADENA DE DISTRIBUCION YAMAHA YBR 250/FZ25/XTZ250</t>
  </si>
  <si>
    <t xml:space="preserve">MOT-KITCILDAX        </t>
  </si>
  <si>
    <t>CONJ.CIL.C/ KIT DE PISTON HONDA DAX 70 47MM</t>
  </si>
  <si>
    <t>MAZA ZANELLA RX 150 INCLUYE BUJES Y RULEMANES</t>
  </si>
  <si>
    <t>ESTATOR GILERA SMASH 8 BOBINAS KELLER 110 LUCES ENCENDIDAS</t>
  </si>
  <si>
    <t xml:space="preserve">ESTATOR GILERA SMASH 8 BOBINAS KELLER 110 LUCES ENCENDIDAS  OSAKA PLATINUM (CALIDAD ORIGINAL) </t>
  </si>
  <si>
    <t>ESTATOR BAJAJ NS 200 18 BOBINAS TRIFASICO</t>
  </si>
  <si>
    <t>CONJ. CORONA Y PIÑON BAJAJ DOMINAR 250/400 42-15</t>
  </si>
  <si>
    <t>CONJ. CORONA Y PIÑON BAJAJ DOMINAR 250/400 45-15</t>
  </si>
  <si>
    <t>CABLE DE VELOCIMETRO BAJAJ NS 200 (SOLO CABLE)</t>
  </si>
  <si>
    <t>CABLE DE VELOCIMETRO BAJAJ ROUSER 135 LS (MODELO NUEVO)</t>
  </si>
  <si>
    <t xml:space="preserve">ESPEJO HONDA C100 BIZ / BROSS 125, REDONDO NEGRO-BRAZO NEGRO ROSCA DER-DER(SET) </t>
  </si>
  <si>
    <t xml:space="preserve">MOT-TOOL20           </t>
  </si>
  <si>
    <t xml:space="preserve">MOT-TOOL18           </t>
  </si>
  <si>
    <t xml:space="preserve">MOT-TOOL14           </t>
  </si>
  <si>
    <t>COMPRESOMETRO MEDIDOR PRESION CILINDROS 0-20 BAR/0-300 PSI</t>
  </si>
  <si>
    <t>KIT SEPARADOR DE CARTER-CIGÜEÑAL</t>
  </si>
  <si>
    <t>TERRAJA SACA OVULO VALVULA SHRADER MOTO-AUTO</t>
  </si>
  <si>
    <t xml:space="preserve">MOT-BI125            </t>
  </si>
  <si>
    <t xml:space="preserve">BIELA COMPLETA HONDA XR 125L CADENERA </t>
  </si>
  <si>
    <t xml:space="preserve">MOT-MAFRFZ           </t>
  </si>
  <si>
    <t>BOMBA DE FRENO CON MANIJA YAMAHA FZ 16</t>
  </si>
  <si>
    <t xml:space="preserve">MOT-D3800            </t>
  </si>
  <si>
    <t>CALIPER DEL. HONDA NEW WAVE 110S</t>
  </si>
  <si>
    <t xml:space="preserve">MOT-SAM379           </t>
  </si>
  <si>
    <t xml:space="preserve">CORONA DE BENDIX MONDIAL HD 254 </t>
  </si>
  <si>
    <t xml:space="preserve">MOT-FILSTRS          </t>
  </si>
  <si>
    <t>FILTRO DE AIRE ZANELLA STYLER RS 150</t>
  </si>
  <si>
    <t xml:space="preserve">MOT-TABS2            </t>
  </si>
  <si>
    <t>TABLERO DIGITAL MOTOMEL CG150 S2/TITAN 150</t>
  </si>
  <si>
    <t xml:space="preserve">MOT-11018            </t>
  </si>
  <si>
    <t>TORNILLO TAPA DE VALVULAS HONDA XR 250 TORNADO/TWISTER SET (3 TORNILLOS / 3 RETENES)</t>
  </si>
  <si>
    <t xml:space="preserve">MOT-USBZB            </t>
  </si>
  <si>
    <t>TOMA USB ZANELLA ZB110 TIPO ORIGINAL</t>
  </si>
  <si>
    <t xml:space="preserve">MOT-FILBJ150         </t>
  </si>
  <si>
    <t>FILTRO DE AIRE BAJAJ ROUSER NS 150/DUKE 125-200-390 M/V</t>
  </si>
  <si>
    <t xml:space="preserve">MOT-FILHERO          </t>
  </si>
  <si>
    <t>FILTRO DE AIRE HERO XPULSE 200</t>
  </si>
  <si>
    <t xml:space="preserve">MOT-RCTOR            </t>
  </si>
  <si>
    <t>ROCE DE CADENA HONDA XR 250 TORNADO/XR300E</t>
  </si>
  <si>
    <t xml:space="preserve">MOT-QLED220          </t>
  </si>
  <si>
    <t>GUIÑO LED PROGRESIVO SET X2 AMBAR (OPCIONAL LED AZUL)</t>
  </si>
  <si>
    <t xml:space="preserve">MOT-9737A            </t>
  </si>
  <si>
    <t>MANIJA DE FRENO HONDA DAX 70/SCOOTERS DERECHA A ZAPATA PULIDA</t>
  </si>
  <si>
    <t xml:space="preserve">MOT-SB110            </t>
  </si>
  <si>
    <t>MANIJA DE FRENO A ZAPATA CON SOPORTE YAMAHA YBR 125 INCLUYE BULBO CON CABLE</t>
  </si>
  <si>
    <t xml:space="preserve">MOT-SB111            </t>
  </si>
  <si>
    <t>MANIJA DE FRENO A DISCO YBR 125 ED FACTOR FULL NEGRA   </t>
  </si>
  <si>
    <t>BIELA COMPLETA GILERA SMASH REVOLUTION 125 PERNO 14 </t>
  </si>
  <si>
    <t xml:space="preserve">MOT-D2951            </t>
  </si>
  <si>
    <t>CALIPER DELANTERO HONDA NEW WAVE 110S ROJO </t>
  </si>
  <si>
    <t xml:space="preserve">MOT-SAM378           </t>
  </si>
  <si>
    <t>COMANDO MANILLAR HONDA STORM 125 COMPLETO IZQUIERDO</t>
  </si>
  <si>
    <t xml:space="preserve">MOT-SAM377           </t>
  </si>
  <si>
    <t>COMANDO MANILLAR HONDA STORM 125 DERECHO</t>
  </si>
  <si>
    <t xml:space="preserve">MOT-MANXRDX          </t>
  </si>
  <si>
    <t>COMANDO MANILLAR HONDA XR125L/XR150L DERECHO 3 CABLES </t>
  </si>
  <si>
    <t xml:space="preserve">MOT-MANXRI           </t>
  </si>
  <si>
    <t>COMANDO MANILLAR HONDA XR150L/XR125L (2015)COMPLETO IZQUIERDO </t>
  </si>
  <si>
    <t xml:space="preserve">MOT-RELNS            </t>
  </si>
  <si>
    <t>DESTELLADOR DE GIRO BAJAJ NS 200  </t>
  </si>
  <si>
    <t xml:space="preserve">MOT-TOOL71           </t>
  </si>
  <si>
    <t>KIT PARA REPARACION ROSCAS INSERTOS MACHOS MECHAS 131 PIEZAS METRICA 5/6/8/10/12 </t>
  </si>
  <si>
    <t xml:space="preserve">MOT-QF25RE           </t>
  </si>
  <si>
    <t>LLANTA TRASERA YAMAHA YBR 125 5 RAYOS NEGRA 1.85*18 INCLUYE MANCHONES Y RULEMANES</t>
  </si>
  <si>
    <t xml:space="preserve">MOT-SB112            </t>
  </si>
  <si>
    <t>MANIJAS FRENO Y EMBRAGUE YAMAHA YBR125 ED FULL FACTOR Z A DISCO </t>
  </si>
  <si>
    <t xml:space="preserve">MOT-TOOL77           </t>
  </si>
  <si>
    <t>PINZA SUJETA CANASTE DE EMBRAGUE-CORONA-VOLANTE MAGNETICO</t>
  </si>
  <si>
    <t xml:space="preserve">MOT-TOOL74           </t>
  </si>
  <si>
    <t>SET 25 INSERTOS ROSCA M10 X 1.5 X 13.5MM ACERO INOXIDABLE</t>
  </si>
  <si>
    <t xml:space="preserve">MOT-TOOL72           </t>
  </si>
  <si>
    <t>SET 25 INSERTOS ROSCA M6 X 1.0 X 8.0MM ACERO INOXIDABLE </t>
  </si>
  <si>
    <t xml:space="preserve">MOT-TOOL73           </t>
  </si>
  <si>
    <t>SET 25 INSERTOS ROSCA M8 X 1.25 X 13.5MM ACERO INOXIDABLE</t>
  </si>
  <si>
    <t xml:space="preserve">MOT-FS110            </t>
  </si>
  <si>
    <t>TORRINGTON EMPUJE EMBRAGUE YAMAHA NEW CRYPTON T110 </t>
  </si>
  <si>
    <t xml:space="preserve">SENSOR DE MULETA HONDA GLH 150 GAUCHA/NEW WAVE 110S/CB1 125 </t>
  </si>
  <si>
    <t>LLAVE DE CONTACTO YAMAHA YBR CHINO 4 CABLES</t>
  </si>
  <si>
    <t>CODO DE ADMISION MOTOMEL DAKAR 200 CON CATALIZADOR</t>
  </si>
  <si>
    <t>BENDIX SIN CORONA BAJAJ 135-180-200-220 3 AGUJEROS</t>
  </si>
  <si>
    <t>BALANCÍN DE VÁLVULAS INFERIOR ZANELLA RX150/MUNDIAL RD150/OTRAS</t>
  </si>
  <si>
    <t>BALANCÍN DE VÁLVULAS INFERIOR HONDA XR125L</t>
  </si>
  <si>
    <t>TAPA CORONA DE DISTRIBUCION GILERA SMASH 82MM (GRANDE)</t>
  </si>
  <si>
    <t>TAPA CORONA DE DISTRIBUCION GUERRERO 72MM (CHICA)</t>
  </si>
  <si>
    <t>BENDIX SIN CORONA MONDIAL HD 254  DIAMETRO EXTERIOR 80MM</t>
  </si>
  <si>
    <t>BENDIX COMPLETO MOTOMEL DAKAR 200/SKUA 150 20 RODILLOS</t>
  </si>
  <si>
    <t xml:space="preserve">MOT-BIREV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</si>
</sst>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C0A]d\-mmm\-yy;@"/>
    <numFmt numFmtId="165" formatCode="_-* #,##0_-;\-* #,##0_-;_-* &quot;-&quot;??_-;_-@_-"/>
    <numFmt numFmtId="166" formatCode="_-&quot;$&quot;\ * #,##0_-;\-&quot;$&quot;\ * #,##0_-;_-&quot;$&quot;\ * &quot;-&quot;??_-;_-@_-"/>
    <numFmt numFmtId="167" formatCode="0.0"/>
    <numFmt numFmtId="168" formatCode="&quot;$&quot;\ #,##0.00"/>
    <numFmt numFmtId="169" formatCode="&quot;$&quot;\ #,##0"/>
  </numFmts>
  <fonts count="4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2"/>
      <name val="宋体"/>
      <charset val="134"/>
    </font>
    <font>
      <sz val="11"/>
      <color indexed="8"/>
      <name val="Calibri"/>
      <family val="2"/>
    </font>
    <font>
      <sz val="9"/>
      <color indexed="8"/>
      <name val="宋体"/>
      <charset val="134"/>
    </font>
    <font>
      <u/>
      <sz val="10"/>
      <color theme="10"/>
      <name val="Arial"/>
      <family val="2"/>
    </font>
    <font>
      <sz val="10"/>
      <name val="MS Sans Serif"/>
    </font>
    <font>
      <sz val="8"/>
      <name val="Arial"/>
      <family val="2"/>
    </font>
    <font>
      <u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2"/>
      <color theme="1"/>
      <name val="Baskerville Old Face"/>
      <family val="1"/>
    </font>
    <font>
      <sz val="10"/>
      <color theme="0"/>
      <name val="Arial"/>
      <family val="2"/>
    </font>
    <font>
      <sz val="11"/>
      <color theme="1"/>
      <name val="Calibri"/>
      <family val="2"/>
    </font>
    <font>
      <sz val="9"/>
      <color theme="1"/>
      <name val="Arial Black"/>
      <family val="2"/>
    </font>
    <font>
      <b/>
      <i/>
      <sz val="10"/>
      <color theme="0"/>
      <name val="Arial"/>
      <family val="2"/>
    </font>
    <font>
      <b/>
      <i/>
      <sz val="9"/>
      <color theme="0"/>
      <name val="Arial"/>
      <family val="2"/>
    </font>
    <font>
      <b/>
      <i/>
      <sz val="12"/>
      <color rgb="FFFF0000"/>
      <name val="Baskerville Old Face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Black"/>
      <family val="2"/>
    </font>
    <font>
      <u/>
      <sz val="10"/>
      <color rgb="FFFF0000"/>
      <name val="Arial"/>
      <family val="2"/>
    </font>
    <font>
      <b/>
      <i/>
      <sz val="9"/>
      <color rgb="FFFF0000"/>
      <name val="Baskerville Old Face"/>
      <family val="1"/>
    </font>
    <font>
      <b/>
      <i/>
      <sz val="20"/>
      <color rgb="FFFF0000"/>
      <name val="Baskerville Old Face"/>
      <family val="1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13" fillId="0" borderId="0"/>
    <xf numFmtId="0" fontId="5" fillId="0" borderId="0"/>
    <xf numFmtId="0" fontId="16" fillId="0" borderId="0"/>
    <xf numFmtId="0" fontId="13" fillId="0" borderId="0"/>
    <xf numFmtId="0" fontId="17" fillId="0" borderId="0"/>
    <xf numFmtId="43" fontId="3" fillId="0" borderId="0" applyFont="0" applyFill="0" applyBorder="0" applyAlignment="0" applyProtection="0"/>
    <xf numFmtId="0" fontId="4" fillId="0" borderId="0"/>
    <xf numFmtId="0" fontId="18" fillId="0" borderId="0">
      <alignment vertical="center"/>
    </xf>
    <xf numFmtId="0" fontId="3" fillId="0" borderId="0"/>
    <xf numFmtId="0" fontId="4" fillId="0" borderId="0"/>
    <xf numFmtId="0" fontId="3" fillId="0" borderId="0"/>
    <xf numFmtId="0" fontId="19" fillId="0" borderId="0" applyNumberFormat="0" applyFill="0" applyBorder="0" applyAlignment="0" applyProtection="0"/>
    <xf numFmtId="0" fontId="13" fillId="0" borderId="0"/>
    <xf numFmtId="0" fontId="20" fillId="0" borderId="0"/>
    <xf numFmtId="0" fontId="20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</cellStyleXfs>
  <cellXfs count="278">
    <xf numFmtId="0" fontId="0" fillId="0" borderId="0" xfId="0"/>
    <xf numFmtId="164" fontId="7" fillId="0" borderId="0" xfId="0" applyNumberFormat="1" applyFont="1"/>
    <xf numFmtId="3" fontId="8" fillId="0" borderId="0" xfId="0" applyNumberFormat="1" applyFont="1"/>
    <xf numFmtId="4" fontId="9" fillId="0" borderId="0" xfId="0" applyNumberFormat="1" applyFont="1" applyAlignment="1">
      <alignment horizontal="center" textRotation="255"/>
    </xf>
    <xf numFmtId="4" fontId="8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left"/>
    </xf>
    <xf numFmtId="3" fontId="11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 wrapText="1"/>
    </xf>
    <xf numFmtId="3" fontId="10" fillId="0" borderId="0" xfId="0" applyNumberFormat="1" applyFont="1" applyAlignment="1">
      <alignment horizontal="center"/>
    </xf>
    <xf numFmtId="4" fontId="12" fillId="0" borderId="0" xfId="0" applyNumberFormat="1" applyFont="1"/>
    <xf numFmtId="3" fontId="19" fillId="0" borderId="0" xfId="12" applyNumberFormat="1"/>
    <xf numFmtId="0" fontId="13" fillId="0" borderId="0" xfId="0" applyFont="1"/>
    <xf numFmtId="4" fontId="2" fillId="0" borderId="0" xfId="0" applyNumberFormat="1" applyFont="1"/>
    <xf numFmtId="0" fontId="2" fillId="0" borderId="0" xfId="0" applyFont="1"/>
    <xf numFmtId="4" fontId="11" fillId="0" borderId="0" xfId="0" applyNumberFormat="1" applyFont="1"/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left" vertical="center"/>
    </xf>
    <xf numFmtId="0" fontId="12" fillId="0" borderId="0" xfId="0" applyFont="1"/>
    <xf numFmtId="4" fontId="1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12" fillId="0" borderId="0" xfId="3" applyNumberFormat="1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4" fontId="1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1" fontId="9" fillId="0" borderId="0" xfId="0" applyNumberFormat="1" applyFont="1" applyAlignment="1">
      <alignment horizontal="left" vertical="center" textRotation="255"/>
    </xf>
    <xf numFmtId="1" fontId="9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/>
    </xf>
    <xf numFmtId="14" fontId="9" fillId="0" borderId="0" xfId="0" applyNumberFormat="1" applyFont="1" applyAlignment="1">
      <alignment horizontal="left" vertical="center"/>
    </xf>
    <xf numFmtId="0" fontId="11" fillId="0" borderId="8" xfId="0" applyFont="1" applyBorder="1"/>
    <xf numFmtId="4" fontId="11" fillId="0" borderId="8" xfId="0" applyNumberFormat="1" applyFont="1" applyBorder="1"/>
    <xf numFmtId="4" fontId="2" fillId="0" borderId="8" xfId="0" applyNumberFormat="1" applyFont="1" applyBorder="1"/>
    <xf numFmtId="0" fontId="23" fillId="0" borderId="0" xfId="0" applyFont="1"/>
    <xf numFmtId="0" fontId="24" fillId="0" borderId="0" xfId="0" applyFont="1" applyAlignment="1">
      <alignment horizontal="center" vertical="center"/>
    </xf>
    <xf numFmtId="165" fontId="8" fillId="0" borderId="0" xfId="17" applyNumberFormat="1" applyFont="1" applyAlignment="1">
      <alignment horizontal="right"/>
    </xf>
    <xf numFmtId="2" fontId="22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5" fontId="9" fillId="0" borderId="0" xfId="17" applyNumberFormat="1" applyFont="1" applyAlignment="1" applyProtection="1">
      <alignment horizontal="right"/>
      <protection locked="0"/>
    </xf>
    <xf numFmtId="165" fontId="9" fillId="0" borderId="0" xfId="17" applyNumberFormat="1" applyFont="1" applyFill="1" applyAlignment="1" applyProtection="1">
      <alignment horizontal="right"/>
      <protection locked="0"/>
    </xf>
    <xf numFmtId="1" fontId="11" fillId="0" borderId="0" xfId="17" applyNumberFormat="1" applyFont="1" applyAlignment="1" applyProtection="1">
      <alignment horizontal="right"/>
      <protection locked="0"/>
    </xf>
    <xf numFmtId="1" fontId="9" fillId="0" borderId="0" xfId="0" applyNumberFormat="1" applyFont="1" applyAlignment="1" applyProtection="1">
      <alignment horizontal="left" vertical="center" textRotation="255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1" fillId="0" borderId="8" xfId="0" applyFont="1" applyBorder="1" applyProtection="1">
      <protection locked="0"/>
    </xf>
    <xf numFmtId="166" fontId="23" fillId="0" borderId="0" xfId="18" applyNumberFormat="1" applyFont="1"/>
    <xf numFmtId="4" fontId="24" fillId="4" borderId="0" xfId="0" applyNumberFormat="1" applyFont="1" applyFill="1"/>
    <xf numFmtId="4" fontId="24" fillId="2" borderId="0" xfId="0" applyNumberFormat="1" applyFont="1" applyFill="1"/>
    <xf numFmtId="2" fontId="9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4" fontId="9" fillId="0" borderId="0" xfId="0" applyNumberFormat="1" applyFont="1" applyAlignment="1" applyProtection="1">
      <alignment horizontal="center" textRotation="255"/>
      <protection locked="0"/>
    </xf>
    <xf numFmtId="1" fontId="9" fillId="0" borderId="0" xfId="0" applyNumberFormat="1" applyFont="1" applyAlignment="1" applyProtection="1">
      <alignment horizontal="left" vertical="center"/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4" fontId="9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4" fontId="10" fillId="0" borderId="0" xfId="0" applyNumberFormat="1" applyFont="1" applyAlignment="1" applyProtection="1">
      <alignment horizontal="left" vertical="center"/>
      <protection locked="0"/>
    </xf>
    <xf numFmtId="2" fontId="0" fillId="0" borderId="0" xfId="0" applyNumberFormat="1"/>
    <xf numFmtId="0" fontId="24" fillId="0" borderId="0" xfId="0" applyFont="1"/>
    <xf numFmtId="167" fontId="0" fillId="0" borderId="0" xfId="0" applyNumberFormat="1"/>
    <xf numFmtId="0" fontId="11" fillId="0" borderId="0" xfId="0" applyFont="1"/>
    <xf numFmtId="4" fontId="2" fillId="5" borderId="0" xfId="0" applyNumberFormat="1" applyFont="1" applyFill="1"/>
    <xf numFmtId="165" fontId="2" fillId="0" borderId="0" xfId="17" applyNumberFormat="1" applyFont="1" applyAlignment="1" applyProtection="1">
      <alignment horizontal="right"/>
      <protection locked="0"/>
    </xf>
    <xf numFmtId="3" fontId="2" fillId="0" borderId="0" xfId="0" applyNumberFormat="1" applyFont="1"/>
    <xf numFmtId="2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 applyAlignment="1">
      <alignment horizontal="right" vertical="center"/>
    </xf>
    <xf numFmtId="4" fontId="9" fillId="0" borderId="0" xfId="0" applyNumberFormat="1" applyFont="1" applyAlignment="1" applyProtection="1">
      <alignment horizontal="left" vertical="center"/>
      <protection locked="0"/>
    </xf>
    <xf numFmtId="4" fontId="9" fillId="0" borderId="0" xfId="0" applyNumberFormat="1" applyFont="1" applyAlignment="1" applyProtection="1">
      <alignment horizontal="right" textRotation="255"/>
      <protection locked="0"/>
    </xf>
    <xf numFmtId="4" fontId="10" fillId="0" borderId="0" xfId="0" applyNumberFormat="1" applyFont="1" applyAlignment="1" applyProtection="1">
      <alignment horizontal="center"/>
      <protection locked="0"/>
    </xf>
    <xf numFmtId="4" fontId="9" fillId="0" borderId="0" xfId="0" applyNumberFormat="1" applyFont="1" applyAlignment="1" applyProtection="1">
      <alignment textRotation="255"/>
      <protection locked="0"/>
    </xf>
    <xf numFmtId="2" fontId="10" fillId="7" borderId="1" xfId="0" applyNumberFormat="1" applyFont="1" applyFill="1" applyBorder="1" applyAlignment="1">
      <alignment horizontal="left" vertical="center"/>
    </xf>
    <xf numFmtId="4" fontId="10" fillId="7" borderId="1" xfId="0" applyNumberFormat="1" applyFont="1" applyFill="1" applyBorder="1" applyAlignment="1">
      <alignment horizontal="center"/>
    </xf>
    <xf numFmtId="4" fontId="10" fillId="7" borderId="3" xfId="0" applyNumberFormat="1" applyFont="1" applyFill="1" applyBorder="1" applyAlignment="1">
      <alignment horizontal="center"/>
    </xf>
    <xf numFmtId="4" fontId="10" fillId="7" borderId="3" xfId="0" applyNumberFormat="1" applyFont="1" applyFill="1" applyBorder="1" applyAlignment="1">
      <alignment horizontal="center" wrapText="1"/>
    </xf>
    <xf numFmtId="4" fontId="10" fillId="7" borderId="5" xfId="0" applyNumberFormat="1" applyFont="1" applyFill="1" applyBorder="1" applyAlignment="1">
      <alignment horizontal="center"/>
    </xf>
    <xf numFmtId="4" fontId="10" fillId="7" borderId="7" xfId="0" applyNumberFormat="1" applyFont="1" applyFill="1" applyBorder="1" applyAlignment="1">
      <alignment horizontal="center" wrapText="1"/>
    </xf>
    <xf numFmtId="4" fontId="11" fillId="7" borderId="3" xfId="0" applyNumberFormat="1" applyFont="1" applyFill="1" applyBorder="1" applyAlignment="1">
      <alignment horizontal="center"/>
    </xf>
    <xf numFmtId="4" fontId="11" fillId="7" borderId="7" xfId="0" applyNumberFormat="1" applyFont="1" applyFill="1" applyBorder="1" applyAlignment="1">
      <alignment horizontal="center"/>
    </xf>
    <xf numFmtId="4" fontId="10" fillId="7" borderId="4" xfId="0" applyNumberFormat="1" applyFont="1" applyFill="1" applyBorder="1" applyAlignment="1">
      <alignment horizontal="center"/>
    </xf>
    <xf numFmtId="4" fontId="10" fillId="7" borderId="6" xfId="0" applyNumberFormat="1" applyFont="1" applyFill="1" applyBorder="1" applyAlignment="1">
      <alignment horizontal="center"/>
    </xf>
    <xf numFmtId="4" fontId="10" fillId="8" borderId="3" xfId="0" applyNumberFormat="1" applyFont="1" applyFill="1" applyBorder="1" applyAlignment="1" applyProtection="1">
      <alignment horizontal="center" vertical="center"/>
      <protection locked="0"/>
    </xf>
    <xf numFmtId="4" fontId="10" fillId="8" borderId="10" xfId="0" applyNumberFormat="1" applyFont="1" applyFill="1" applyBorder="1" applyAlignment="1" applyProtection="1">
      <alignment horizontal="center" vertical="center"/>
      <protection locked="0"/>
    </xf>
    <xf numFmtId="10" fontId="10" fillId="8" borderId="11" xfId="0" applyNumberFormat="1" applyFont="1" applyFill="1" applyBorder="1" applyAlignment="1" applyProtection="1">
      <alignment horizontal="center" vertical="center"/>
      <protection locked="0"/>
    </xf>
    <xf numFmtId="4" fontId="10" fillId="8" borderId="0" xfId="0" applyNumberFormat="1" applyFont="1" applyFill="1" applyAlignment="1" applyProtection="1">
      <alignment horizontal="center" vertical="center"/>
      <protection locked="0"/>
    </xf>
    <xf numFmtId="10" fontId="11" fillId="8" borderId="3" xfId="0" applyNumberFormat="1" applyFont="1" applyFill="1" applyBorder="1" applyAlignment="1" applyProtection="1">
      <alignment horizontal="center" vertical="center"/>
      <protection locked="0"/>
    </xf>
    <xf numFmtId="10" fontId="10" fillId="9" borderId="11" xfId="0" applyNumberFormat="1" applyFont="1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165" fontId="9" fillId="7" borderId="15" xfId="17" applyNumberFormat="1" applyFont="1" applyFill="1" applyBorder="1" applyAlignment="1" applyProtection="1">
      <alignment horizontal="right"/>
      <protection locked="0"/>
    </xf>
    <xf numFmtId="2" fontId="2" fillId="0" borderId="0" xfId="17" applyNumberFormat="1" applyFont="1" applyAlignment="1" applyProtection="1">
      <alignment horizontal="right"/>
      <protection locked="0"/>
    </xf>
    <xf numFmtId="2" fontId="9" fillId="0" borderId="0" xfId="17" applyNumberFormat="1" applyFont="1" applyAlignment="1" applyProtection="1">
      <alignment horizontal="right"/>
      <protection locked="0"/>
    </xf>
    <xf numFmtId="2" fontId="11" fillId="0" borderId="0" xfId="17" applyNumberFormat="1" applyFont="1" applyAlignment="1" applyProtection="1">
      <alignment horizontal="right"/>
      <protection locked="0"/>
    </xf>
    <xf numFmtId="2" fontId="8" fillId="0" borderId="0" xfId="17" applyNumberFormat="1" applyFont="1" applyAlignment="1">
      <alignment horizontal="right"/>
    </xf>
    <xf numFmtId="1" fontId="10" fillId="7" borderId="18" xfId="0" applyNumberFormat="1" applyFont="1" applyFill="1" applyBorder="1" applyAlignment="1">
      <alignment vertical="center"/>
    </xf>
    <xf numFmtId="165" fontId="9" fillId="11" borderId="5" xfId="17" applyNumberFormat="1" applyFont="1" applyFill="1" applyBorder="1" applyAlignment="1" applyProtection="1">
      <alignment horizontal="center"/>
      <protection locked="0"/>
    </xf>
    <xf numFmtId="2" fontId="9" fillId="11" borderId="17" xfId="17" applyNumberFormat="1" applyFont="1" applyFill="1" applyBorder="1" applyAlignment="1" applyProtection="1">
      <alignment horizontal="center"/>
      <protection locked="0"/>
    </xf>
    <xf numFmtId="2" fontId="9" fillId="11" borderId="18" xfId="17" applyNumberFormat="1" applyFont="1" applyFill="1" applyBorder="1" applyAlignment="1" applyProtection="1">
      <alignment horizontal="right"/>
      <protection locked="0"/>
    </xf>
    <xf numFmtId="165" fontId="9" fillId="11" borderId="6" xfId="17" applyNumberFormat="1" applyFont="1" applyFill="1" applyBorder="1" applyAlignment="1" applyProtection="1">
      <alignment horizontal="center"/>
      <protection locked="0"/>
    </xf>
    <xf numFmtId="0" fontId="29" fillId="5" borderId="0" xfId="0" applyFont="1" applyFill="1"/>
    <xf numFmtId="0" fontId="30" fillId="5" borderId="0" xfId="0" applyFont="1" applyFill="1"/>
    <xf numFmtId="2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/>
    <xf numFmtId="169" fontId="2" fillId="0" borderId="2" xfId="0" applyNumberFormat="1" applyFont="1" applyBorder="1"/>
    <xf numFmtId="169" fontId="2" fillId="8" borderId="2" xfId="0" applyNumberFormat="1" applyFont="1" applyFill="1" applyBorder="1"/>
    <xf numFmtId="168" fontId="2" fillId="9" borderId="2" xfId="0" applyNumberFormat="1" applyFont="1" applyFill="1" applyBorder="1"/>
    <xf numFmtId="3" fontId="19" fillId="0" borderId="2" xfId="12" applyNumberFormat="1" applyFill="1" applyBorder="1"/>
    <xf numFmtId="0" fontId="0" fillId="0" borderId="2" xfId="0" applyBorder="1" applyAlignment="1">
      <alignment horizontal="left"/>
    </xf>
    <xf numFmtId="2" fontId="1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" fontId="12" fillId="0" borderId="2" xfId="1" applyNumberFormat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2" fontId="15" fillId="0" borderId="2" xfId="0" applyNumberFormat="1" applyFont="1" applyBorder="1" applyAlignment="1">
      <alignment horizontal="left" vertical="center"/>
    </xf>
    <xf numFmtId="169" fontId="12" fillId="0" borderId="2" xfId="0" applyNumberFormat="1" applyFont="1" applyBorder="1"/>
    <xf numFmtId="169" fontId="12" fillId="8" borderId="2" xfId="0" applyNumberFormat="1" applyFont="1" applyFill="1" applyBorder="1"/>
    <xf numFmtId="168" fontId="12" fillId="9" borderId="2" xfId="0" applyNumberFormat="1" applyFont="1" applyFill="1" applyBorder="1"/>
    <xf numFmtId="4" fontId="12" fillId="0" borderId="2" xfId="0" applyNumberFormat="1" applyFont="1" applyBorder="1"/>
    <xf numFmtId="2" fontId="2" fillId="0" borderId="2" xfId="0" applyNumberFormat="1" applyFont="1" applyBorder="1" applyAlignment="1">
      <alignment vertical="center"/>
    </xf>
    <xf numFmtId="2" fontId="14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2" fontId="1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2" fontId="12" fillId="0" borderId="2" xfId="3" applyNumberFormat="1" applyFont="1" applyBorder="1" applyAlignment="1">
      <alignment horizontal="left" vertical="center"/>
    </xf>
    <xf numFmtId="4" fontId="12" fillId="0" borderId="2" xfId="1" applyNumberFormat="1" applyFont="1" applyBorder="1" applyAlignment="1">
      <alignment horizontal="left" vertical="center"/>
    </xf>
    <xf numFmtId="169" fontId="2" fillId="3" borderId="2" xfId="0" applyNumberFormat="1" applyFont="1" applyFill="1" applyBorder="1"/>
    <xf numFmtId="168" fontId="2" fillId="6" borderId="2" xfId="0" applyNumberFormat="1" applyFont="1" applyFill="1" applyBorder="1"/>
    <xf numFmtId="0" fontId="2" fillId="0" borderId="2" xfId="0" applyFont="1" applyBorder="1" applyAlignment="1">
      <alignment vertical="center" wrapText="1"/>
    </xf>
    <xf numFmtId="0" fontId="12" fillId="0" borderId="2" xfId="4" applyFont="1" applyBorder="1" applyAlignment="1">
      <alignment vertical="center"/>
    </xf>
    <xf numFmtId="0" fontId="27" fillId="0" borderId="2" xfId="0" applyFont="1" applyBorder="1"/>
    <xf numFmtId="4" fontId="12" fillId="0" borderId="2" xfId="0" applyNumberFormat="1" applyFont="1" applyBorder="1" applyAlignment="1">
      <alignment horizontal="left" vertical="center"/>
    </xf>
    <xf numFmtId="2" fontId="2" fillId="0" borderId="2" xfId="0" applyNumberFormat="1" applyFont="1" applyBorder="1"/>
    <xf numFmtId="2" fontId="12" fillId="0" borderId="2" xfId="4" applyNumberFormat="1" applyFont="1" applyBorder="1" applyAlignment="1">
      <alignment horizontal="left" vertical="center"/>
    </xf>
    <xf numFmtId="0" fontId="0" fillId="0" borderId="2" xfId="0" applyBorder="1"/>
    <xf numFmtId="4" fontId="12" fillId="0" borderId="2" xfId="0" applyNumberFormat="1" applyFont="1" applyBorder="1" applyAlignment="1">
      <alignment vertical="center"/>
    </xf>
    <xf numFmtId="0" fontId="2" fillId="0" borderId="2" xfId="0" applyFont="1" applyBorder="1"/>
    <xf numFmtId="2" fontId="15" fillId="0" borderId="2" xfId="2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0" borderId="2" xfId="2" applyFont="1" applyBorder="1" applyAlignment="1">
      <alignment horizontal="left" vertical="center"/>
    </xf>
    <xf numFmtId="4" fontId="12" fillId="0" borderId="2" xfId="5" applyNumberFormat="1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left" vertical="center"/>
    </xf>
    <xf numFmtId="1" fontId="12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2" fillId="0" borderId="2" xfId="1" applyFont="1" applyBorder="1" applyAlignment="1">
      <alignment horizontal="left" vertical="center"/>
    </xf>
    <xf numFmtId="0" fontId="26" fillId="0" borderId="2" xfId="0" applyFont="1" applyBorder="1" applyAlignment="1">
      <alignment horizontal="left"/>
    </xf>
    <xf numFmtId="9" fontId="2" fillId="0" borderId="9" xfId="19" applyFont="1" applyFill="1" applyBorder="1" applyAlignment="1" applyProtection="1">
      <alignment horizontal="right"/>
      <protection locked="0"/>
    </xf>
    <xf numFmtId="9" fontId="11" fillId="0" borderId="9" xfId="19" applyFont="1" applyFill="1" applyBorder="1" applyAlignment="1" applyProtection="1">
      <alignment horizontal="right"/>
      <protection locked="0"/>
    </xf>
    <xf numFmtId="0" fontId="34" fillId="2" borderId="0" xfId="0" applyFont="1" applyFill="1" applyAlignment="1">
      <alignment horizontal="center"/>
    </xf>
    <xf numFmtId="1" fontId="2" fillId="0" borderId="23" xfId="17" applyNumberFormat="1" applyFont="1" applyFill="1" applyBorder="1" applyAlignment="1" applyProtection="1">
      <alignment horizontal="right"/>
      <protection locked="0"/>
    </xf>
    <xf numFmtId="2" fontId="25" fillId="0" borderId="8" xfId="0" applyNumberFormat="1" applyFont="1" applyBorder="1" applyAlignment="1">
      <alignment vertical="center"/>
    </xf>
    <xf numFmtId="2" fontId="2" fillId="0" borderId="26" xfId="0" applyNumberFormat="1" applyFont="1" applyBorder="1" applyAlignment="1">
      <alignment horizontal="left" vertical="center"/>
    </xf>
    <xf numFmtId="9" fontId="2" fillId="0" borderId="12" xfId="19" applyFont="1" applyFill="1" applyBorder="1" applyAlignment="1" applyProtection="1">
      <alignment horizontal="right"/>
      <protection locked="0"/>
    </xf>
    <xf numFmtId="0" fontId="2" fillId="0" borderId="26" xfId="0" applyFont="1" applyBorder="1" applyAlignment="1">
      <alignment vertical="center"/>
    </xf>
    <xf numFmtId="4" fontId="2" fillId="0" borderId="26" xfId="0" applyNumberFormat="1" applyFont="1" applyBorder="1"/>
    <xf numFmtId="169" fontId="2" fillId="0" borderId="26" xfId="0" applyNumberFormat="1" applyFont="1" applyBorder="1"/>
    <xf numFmtId="169" fontId="2" fillId="8" borderId="26" xfId="0" applyNumberFormat="1" applyFont="1" applyFill="1" applyBorder="1"/>
    <xf numFmtId="168" fontId="2" fillId="9" borderId="26" xfId="0" applyNumberFormat="1" applyFont="1" applyFill="1" applyBorder="1"/>
    <xf numFmtId="3" fontId="19" fillId="0" borderId="26" xfId="12" applyNumberFormat="1" applyFill="1" applyBorder="1"/>
    <xf numFmtId="0" fontId="0" fillId="0" borderId="26" xfId="0" applyBorder="1" applyAlignment="1">
      <alignment horizontal="left"/>
    </xf>
    <xf numFmtId="9" fontId="11" fillId="0" borderId="12" xfId="19" applyFont="1" applyFill="1" applyBorder="1" applyAlignment="1" applyProtection="1">
      <alignment horizontal="right"/>
      <protection locked="0"/>
    </xf>
    <xf numFmtId="2" fontId="14" fillId="0" borderId="26" xfId="0" applyNumberFormat="1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4" fontId="2" fillId="0" borderId="26" xfId="0" applyNumberFormat="1" applyFont="1" applyBorder="1" applyAlignment="1">
      <alignment vertical="center"/>
    </xf>
    <xf numFmtId="2" fontId="12" fillId="0" borderId="26" xfId="0" applyNumberFormat="1" applyFont="1" applyBorder="1" applyAlignment="1">
      <alignment horizontal="left" vertical="center"/>
    </xf>
    <xf numFmtId="2" fontId="12" fillId="0" borderId="26" xfId="3" applyNumberFormat="1" applyFont="1" applyBorder="1" applyAlignment="1">
      <alignment horizontal="left" vertical="center"/>
    </xf>
    <xf numFmtId="4" fontId="12" fillId="0" borderId="26" xfId="0" applyNumberFormat="1" applyFont="1" applyBorder="1" applyAlignment="1">
      <alignment horizontal="left" vertical="center"/>
    </xf>
    <xf numFmtId="2" fontId="2" fillId="0" borderId="26" xfId="0" applyNumberFormat="1" applyFont="1" applyBorder="1"/>
    <xf numFmtId="4" fontId="12" fillId="0" borderId="26" xfId="0" applyNumberFormat="1" applyFont="1" applyBorder="1"/>
    <xf numFmtId="2" fontId="15" fillId="0" borderId="26" xfId="2" applyNumberFormat="1" applyFont="1" applyBorder="1" applyAlignment="1">
      <alignment horizontal="left" vertical="center"/>
    </xf>
    <xf numFmtId="4" fontId="12" fillId="0" borderId="26" xfId="1" applyNumberFormat="1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2" fontId="2" fillId="0" borderId="26" xfId="0" applyNumberFormat="1" applyFont="1" applyBorder="1" applyAlignment="1">
      <alignment vertical="center"/>
    </xf>
    <xf numFmtId="0" fontId="26" fillId="0" borderId="26" xfId="0" applyFont="1" applyBorder="1" applyAlignment="1">
      <alignment horizontal="left"/>
    </xf>
    <xf numFmtId="2" fontId="2" fillId="0" borderId="14" xfId="0" applyNumberFormat="1" applyFont="1" applyBorder="1" applyAlignment="1">
      <alignment horizontal="left" vertical="center"/>
    </xf>
    <xf numFmtId="1" fontId="2" fillId="0" borderId="27" xfId="17" applyNumberFormat="1" applyFont="1" applyFill="1" applyBorder="1" applyAlignment="1" applyProtection="1">
      <alignment horizontal="right"/>
      <protection locked="0"/>
    </xf>
    <xf numFmtId="9" fontId="2" fillId="0" borderId="28" xfId="19" applyFon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/>
    <xf numFmtId="169" fontId="2" fillId="0" borderId="14" xfId="0" applyNumberFormat="1" applyFont="1" applyBorder="1"/>
    <xf numFmtId="169" fontId="2" fillId="8" borderId="14" xfId="0" applyNumberFormat="1" applyFont="1" applyFill="1" applyBorder="1"/>
    <xf numFmtId="168" fontId="2" fillId="9" borderId="14" xfId="0" applyNumberFormat="1" applyFont="1" applyFill="1" applyBorder="1"/>
    <xf numFmtId="3" fontId="19" fillId="0" borderId="14" xfId="12" applyNumberFormat="1" applyFill="1" applyBorder="1"/>
    <xf numFmtId="0" fontId="0" fillId="0" borderId="14" xfId="0" applyBorder="1" applyAlignment="1">
      <alignment horizontal="left"/>
    </xf>
    <xf numFmtId="2" fontId="2" fillId="0" borderId="13" xfId="0" applyNumberFormat="1" applyFont="1" applyBorder="1" applyAlignment="1">
      <alignment horizontal="left" vertical="center"/>
    </xf>
    <xf numFmtId="9" fontId="2" fillId="0" borderId="20" xfId="19" applyFont="1" applyFill="1" applyBorder="1" applyAlignment="1" applyProtection="1">
      <alignment horizontal="right"/>
      <protection locked="0"/>
    </xf>
    <xf numFmtId="0" fontId="2" fillId="0" borderId="13" xfId="0" applyFont="1" applyBorder="1" applyAlignment="1">
      <alignment vertical="center"/>
    </xf>
    <xf numFmtId="4" fontId="2" fillId="0" borderId="13" xfId="0" applyNumberFormat="1" applyFont="1" applyBorder="1"/>
    <xf numFmtId="169" fontId="2" fillId="0" borderId="13" xfId="0" applyNumberFormat="1" applyFont="1" applyBorder="1"/>
    <xf numFmtId="169" fontId="2" fillId="8" borderId="13" xfId="0" applyNumberFormat="1" applyFont="1" applyFill="1" applyBorder="1"/>
    <xf numFmtId="168" fontId="2" fillId="9" borderId="13" xfId="0" applyNumberFormat="1" applyFont="1" applyFill="1" applyBorder="1"/>
    <xf numFmtId="3" fontId="19" fillId="0" borderId="13" xfId="12" applyNumberFormat="1" applyFill="1" applyBorder="1"/>
    <xf numFmtId="0" fontId="0" fillId="0" borderId="13" xfId="0" applyBorder="1" applyAlignment="1">
      <alignment horizontal="left"/>
    </xf>
    <xf numFmtId="9" fontId="11" fillId="0" borderId="20" xfId="19" applyFont="1" applyFill="1" applyBorder="1" applyAlignment="1" applyProtection="1">
      <alignment horizontal="right"/>
      <protection locked="0"/>
    </xf>
    <xf numFmtId="2" fontId="12" fillId="0" borderId="14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9" fontId="11" fillId="0" borderId="28" xfId="19" applyFont="1" applyFill="1" applyBorder="1" applyAlignment="1" applyProtection="1">
      <alignment horizontal="right"/>
      <protection locked="0"/>
    </xf>
    <xf numFmtId="4" fontId="2" fillId="0" borderId="14" xfId="0" applyNumberFormat="1" applyFont="1" applyBorder="1" applyAlignment="1">
      <alignment vertical="center"/>
    </xf>
    <xf numFmtId="2" fontId="14" fillId="0" borderId="14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2" fontId="12" fillId="0" borderId="14" xfId="3" applyNumberFormat="1" applyFont="1" applyBorder="1" applyAlignment="1">
      <alignment horizontal="left" vertical="center"/>
    </xf>
    <xf numFmtId="4" fontId="12" fillId="0" borderId="14" xfId="0" applyNumberFormat="1" applyFont="1" applyBorder="1" applyAlignment="1">
      <alignment horizontal="left" vertical="center"/>
    </xf>
    <xf numFmtId="2" fontId="2" fillId="0" borderId="14" xfId="0" applyNumberFormat="1" applyFont="1" applyBorder="1"/>
    <xf numFmtId="1" fontId="12" fillId="0" borderId="14" xfId="0" applyNumberFormat="1" applyFont="1" applyBorder="1" applyAlignment="1">
      <alignment horizontal="left" vertical="center"/>
    </xf>
    <xf numFmtId="4" fontId="12" fillId="0" borderId="14" xfId="0" applyNumberFormat="1" applyFont="1" applyBorder="1"/>
    <xf numFmtId="0" fontId="26" fillId="0" borderId="14" xfId="0" applyFont="1" applyBorder="1" applyAlignment="1">
      <alignment horizontal="left"/>
    </xf>
    <xf numFmtId="2" fontId="31" fillId="2" borderId="1" xfId="0" applyNumberFormat="1" applyFont="1" applyFill="1" applyBorder="1" applyAlignment="1" applyProtection="1">
      <alignment horizontal="left" vertical="center"/>
      <protection locked="0"/>
    </xf>
    <xf numFmtId="1" fontId="32" fillId="2" borderId="15" xfId="17" applyNumberFormat="1" applyFont="1" applyFill="1" applyBorder="1" applyAlignment="1" applyProtection="1">
      <alignment horizontal="right"/>
      <protection locked="0"/>
    </xf>
    <xf numFmtId="1" fontId="32" fillId="2" borderId="21" xfId="17" applyNumberFormat="1" applyFont="1" applyFill="1" applyBorder="1" applyAlignment="1" applyProtection="1">
      <alignment horizontal="right"/>
      <protection locked="0"/>
    </xf>
    <xf numFmtId="2" fontId="32" fillId="2" borderId="21" xfId="17" applyNumberFormat="1" applyFont="1" applyFill="1" applyBorder="1" applyAlignment="1" applyProtection="1">
      <alignment horizontal="right"/>
      <protection locked="0"/>
    </xf>
    <xf numFmtId="0" fontId="32" fillId="2" borderId="21" xfId="0" applyFont="1" applyFill="1" applyBorder="1" applyAlignment="1" applyProtection="1">
      <alignment vertical="center"/>
      <protection locked="0"/>
    </xf>
    <xf numFmtId="4" fontId="32" fillId="2" borderId="21" xfId="0" applyNumberFormat="1" applyFont="1" applyFill="1" applyBorder="1" applyProtection="1">
      <protection locked="0"/>
    </xf>
    <xf numFmtId="3" fontId="32" fillId="2" borderId="21" xfId="0" applyNumberFormat="1" applyFont="1" applyFill="1" applyBorder="1" applyProtection="1">
      <protection locked="0"/>
    </xf>
    <xf numFmtId="0" fontId="33" fillId="2" borderId="21" xfId="0" applyFont="1" applyFill="1" applyBorder="1" applyAlignment="1" applyProtection="1">
      <alignment horizontal="left"/>
      <protection locked="0"/>
    </xf>
    <xf numFmtId="0" fontId="33" fillId="2" borderId="16" xfId="0" applyFont="1" applyFill="1" applyBorder="1" applyProtection="1">
      <protection locked="0"/>
    </xf>
    <xf numFmtId="2" fontId="31" fillId="2" borderId="1" xfId="0" applyNumberFormat="1" applyFont="1" applyFill="1" applyBorder="1" applyAlignment="1">
      <alignment horizontal="left" vertical="center"/>
    </xf>
    <xf numFmtId="0" fontId="34" fillId="2" borderId="21" xfId="0" applyFont="1" applyFill="1" applyBorder="1" applyAlignment="1">
      <alignment horizontal="center"/>
    </xf>
    <xf numFmtId="9" fontId="32" fillId="2" borderId="21" xfId="19" applyFont="1" applyFill="1" applyBorder="1" applyAlignment="1" applyProtection="1">
      <alignment horizontal="right"/>
      <protection locked="0"/>
    </xf>
    <xf numFmtId="0" fontId="32" fillId="2" borderId="21" xfId="0" applyFont="1" applyFill="1" applyBorder="1" applyAlignment="1">
      <alignment vertical="center"/>
    </xf>
    <xf numFmtId="4" fontId="32" fillId="2" borderId="21" xfId="0" applyNumberFormat="1" applyFont="1" applyFill="1" applyBorder="1"/>
    <xf numFmtId="169" fontId="32" fillId="2" borderId="21" xfId="0" applyNumberFormat="1" applyFont="1" applyFill="1" applyBorder="1"/>
    <xf numFmtId="168" fontId="32" fillId="2" borderId="21" xfId="0" applyNumberFormat="1" applyFont="1" applyFill="1" applyBorder="1"/>
    <xf numFmtId="3" fontId="35" fillId="2" borderId="21" xfId="12" applyNumberFormat="1" applyFont="1" applyFill="1" applyBorder="1"/>
    <xf numFmtId="0" fontId="33" fillId="2" borderId="21" xfId="0" applyFont="1" applyFill="1" applyBorder="1" applyAlignment="1">
      <alignment horizontal="left"/>
    </xf>
    <xf numFmtId="0" fontId="33" fillId="2" borderId="16" xfId="0" applyFont="1" applyFill="1" applyBorder="1"/>
    <xf numFmtId="2" fontId="36" fillId="2" borderId="1" xfId="0" applyNumberFormat="1" applyFont="1" applyFill="1" applyBorder="1" applyAlignment="1">
      <alignment horizontal="left" vertical="center"/>
    </xf>
    <xf numFmtId="167" fontId="33" fillId="2" borderId="16" xfId="0" applyNumberFormat="1" applyFont="1" applyFill="1" applyBorder="1"/>
    <xf numFmtId="2" fontId="31" fillId="2" borderId="1" xfId="0" applyNumberFormat="1" applyFont="1" applyFill="1" applyBorder="1" applyAlignment="1">
      <alignment vertical="center"/>
    </xf>
    <xf numFmtId="2" fontId="37" fillId="2" borderId="1" xfId="0" applyNumberFormat="1" applyFont="1" applyFill="1" applyBorder="1" applyAlignment="1">
      <alignment horizontal="left" vertical="center"/>
    </xf>
    <xf numFmtId="0" fontId="38" fillId="2" borderId="16" xfId="0" applyFont="1" applyFill="1" applyBorder="1"/>
    <xf numFmtId="1" fontId="32" fillId="2" borderId="21" xfId="0" applyNumberFormat="1" applyFont="1" applyFill="1" applyBorder="1" applyAlignment="1">
      <alignment vertical="center"/>
    </xf>
    <xf numFmtId="0" fontId="34" fillId="2" borderId="22" xfId="0" applyFont="1" applyFill="1" applyBorder="1" applyAlignment="1">
      <alignment horizontal="center"/>
    </xf>
    <xf numFmtId="0" fontId="34" fillId="2" borderId="29" xfId="0" applyFont="1" applyFill="1" applyBorder="1" applyAlignment="1">
      <alignment horizontal="center"/>
    </xf>
    <xf numFmtId="165" fontId="2" fillId="0" borderId="0" xfId="17" applyNumberFormat="1" applyFont="1" applyAlignment="1">
      <alignment horizontal="right"/>
    </xf>
    <xf numFmtId="0" fontId="28" fillId="0" borderId="9" xfId="0" applyFont="1" applyBorder="1" applyAlignment="1">
      <alignment horizontal="center"/>
    </xf>
    <xf numFmtId="1" fontId="32" fillId="2" borderId="5" xfId="17" applyNumberFormat="1" applyFont="1" applyFill="1" applyBorder="1" applyAlignment="1" applyProtection="1">
      <alignment horizontal="right"/>
      <protection locked="0"/>
    </xf>
    <xf numFmtId="1" fontId="32" fillId="2" borderId="19" xfId="17" applyNumberFormat="1" applyFont="1" applyFill="1" applyBorder="1" applyAlignment="1" applyProtection="1">
      <alignment horizontal="right"/>
      <protection locked="0"/>
    </xf>
    <xf numFmtId="1" fontId="32" fillId="2" borderId="6" xfId="17" applyNumberFormat="1" applyFont="1" applyFill="1" applyBorder="1" applyAlignment="1" applyProtection="1">
      <alignment horizontal="right"/>
      <protection locked="0"/>
    </xf>
    <xf numFmtId="1" fontId="2" fillId="0" borderId="24" xfId="17" applyNumberFormat="1" applyFont="1" applyFill="1" applyBorder="1" applyAlignment="1" applyProtection="1">
      <alignment horizontal="right"/>
      <protection locked="0"/>
    </xf>
    <xf numFmtId="1" fontId="2" fillId="0" borderId="25" xfId="17" applyNumberFormat="1" applyFont="1" applyFill="1" applyBorder="1" applyAlignment="1" applyProtection="1">
      <alignment horizontal="right"/>
      <protection locked="0"/>
    </xf>
    <xf numFmtId="1" fontId="2" fillId="0" borderId="1" xfId="17" applyNumberFormat="1" applyFont="1" applyFill="1" applyBorder="1" applyAlignment="1" applyProtection="1">
      <alignment horizontal="right"/>
      <protection locked="0"/>
    </xf>
    <xf numFmtId="1" fontId="2" fillId="0" borderId="24" xfId="17" applyNumberFormat="1" applyFont="1" applyBorder="1" applyAlignment="1" applyProtection="1">
      <alignment horizontal="right"/>
      <protection locked="0"/>
    </xf>
    <xf numFmtId="1" fontId="2" fillId="0" borderId="30" xfId="17" applyNumberFormat="1" applyFont="1" applyFill="1" applyBorder="1" applyAlignment="1" applyProtection="1">
      <alignment horizontal="right"/>
      <protection locked="0"/>
    </xf>
    <xf numFmtId="4" fontId="2" fillId="0" borderId="31" xfId="0" applyNumberFormat="1" applyFont="1" applyBorder="1"/>
    <xf numFmtId="9" fontId="2" fillId="0" borderId="2" xfId="19" applyFont="1" applyFill="1" applyBorder="1" applyAlignment="1" applyProtection="1">
      <alignment horizontal="right"/>
      <protection locked="0"/>
    </xf>
    <xf numFmtId="9" fontId="11" fillId="0" borderId="2" xfId="19" applyFont="1" applyFill="1" applyBorder="1" applyAlignment="1" applyProtection="1">
      <alignment horizontal="right"/>
      <protection locked="0"/>
    </xf>
    <xf numFmtId="0" fontId="28" fillId="0" borderId="2" xfId="0" applyFont="1" applyBorder="1" applyAlignment="1">
      <alignment horizontal="center"/>
    </xf>
    <xf numFmtId="0" fontId="2" fillId="0" borderId="31" xfId="0" applyFont="1" applyBorder="1"/>
    <xf numFmtId="9" fontId="11" fillId="4" borderId="9" xfId="19" applyFont="1" applyFill="1" applyBorder="1" applyAlignment="1" applyProtection="1">
      <alignment horizontal="right"/>
      <protection locked="0"/>
    </xf>
    <xf numFmtId="1" fontId="2" fillId="0" borderId="33" xfId="17" applyNumberFormat="1" applyFont="1" applyFill="1" applyBorder="1" applyAlignment="1" applyProtection="1">
      <alignment horizontal="right"/>
      <protection locked="0"/>
    </xf>
    <xf numFmtId="0" fontId="28" fillId="0" borderId="12" xfId="0" applyFont="1" applyBorder="1" applyAlignment="1">
      <alignment horizontal="center"/>
    </xf>
    <xf numFmtId="1" fontId="2" fillId="0" borderId="4" xfId="17" applyNumberFormat="1" applyFont="1" applyFill="1" applyBorder="1" applyAlignment="1" applyProtection="1">
      <alignment horizontal="right"/>
      <protection locked="0"/>
    </xf>
    <xf numFmtId="0" fontId="28" fillId="0" borderId="28" xfId="0" applyFont="1" applyBorder="1" applyAlignment="1">
      <alignment horizontal="center"/>
    </xf>
    <xf numFmtId="2" fontId="31" fillId="2" borderId="15" xfId="0" applyNumberFormat="1" applyFont="1" applyFill="1" applyBorder="1" applyAlignment="1">
      <alignment horizontal="left" vertical="center"/>
    </xf>
    <xf numFmtId="4" fontId="11" fillId="0" borderId="21" xfId="0" applyNumberFormat="1" applyFont="1" applyBorder="1"/>
    <xf numFmtId="4" fontId="39" fillId="2" borderId="21" xfId="0" applyNumberFormat="1" applyFont="1" applyFill="1" applyBorder="1"/>
    <xf numFmtId="4" fontId="2" fillId="0" borderId="32" xfId="0" applyNumberFormat="1" applyFont="1" applyBorder="1"/>
    <xf numFmtId="9" fontId="2" fillId="0" borderId="14" xfId="19" applyFont="1" applyFill="1" applyBorder="1" applyAlignment="1" applyProtection="1">
      <alignment horizontal="right"/>
      <protection locked="0"/>
    </xf>
    <xf numFmtId="0" fontId="12" fillId="0" borderId="14" xfId="0" applyFont="1" applyBorder="1" applyAlignment="1">
      <alignment horizontal="left" vertical="center"/>
    </xf>
    <xf numFmtId="4" fontId="12" fillId="0" borderId="14" xfId="0" applyNumberFormat="1" applyFont="1" applyBorder="1" applyAlignment="1">
      <alignment vertical="center"/>
    </xf>
    <xf numFmtId="0" fontId="29" fillId="0" borderId="0" xfId="0" applyFont="1"/>
    <xf numFmtId="0" fontId="30" fillId="0" borderId="0" xfId="0" applyFont="1"/>
    <xf numFmtId="4" fontId="2" fillId="0" borderId="21" xfId="0" applyNumberFormat="1" applyFont="1" applyBorder="1"/>
    <xf numFmtId="0" fontId="0" fillId="0" borderId="0" xfId="0" applyAlignment="1">
      <alignment wrapText="1"/>
    </xf>
    <xf numFmtId="4" fontId="2" fillId="0" borderId="2" xfId="0" applyNumberFormat="1" applyFont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0" fontId="2" fillId="0" borderId="26" xfId="0" applyFont="1" applyBorder="1"/>
    <xf numFmtId="165" fontId="9" fillId="7" borderId="5" xfId="17" applyNumberFormat="1" applyFont="1" applyFill="1" applyBorder="1" applyAlignment="1" applyProtection="1">
      <alignment horizontal="left"/>
      <protection locked="0"/>
    </xf>
    <xf numFmtId="165" fontId="9" fillId="7" borderId="22" xfId="17" applyNumberFormat="1" applyFont="1" applyFill="1" applyBorder="1" applyAlignment="1" applyProtection="1">
      <alignment horizontal="left"/>
      <protection locked="0"/>
    </xf>
    <xf numFmtId="165" fontId="9" fillId="7" borderId="16" xfId="17" applyNumberFormat="1" applyFont="1" applyFill="1" applyBorder="1" applyAlignment="1" applyProtection="1">
      <alignment horizontal="left"/>
      <protection locked="0"/>
    </xf>
    <xf numFmtId="1" fontId="9" fillId="11" borderId="15" xfId="17" applyNumberFormat="1" applyFont="1" applyFill="1" applyBorder="1" applyAlignment="1" applyProtection="1">
      <alignment horizontal="left"/>
      <protection locked="0"/>
    </xf>
    <xf numFmtId="1" fontId="9" fillId="11" borderId="21" xfId="17" applyNumberFormat="1" applyFont="1" applyFill="1" applyBorder="1" applyAlignment="1" applyProtection="1">
      <alignment horizontal="left"/>
      <protection locked="0"/>
    </xf>
    <xf numFmtId="1" fontId="9" fillId="11" borderId="16" xfId="17" applyNumberFormat="1" applyFont="1" applyFill="1" applyBorder="1" applyAlignment="1" applyProtection="1">
      <alignment horizontal="left"/>
      <protection locked="0"/>
    </xf>
    <xf numFmtId="0" fontId="40" fillId="0" borderId="0" xfId="0" applyFont="1" applyAlignment="1">
      <alignment horizontal="center" wrapText="1"/>
    </xf>
  </cellXfs>
  <cellStyles count="29">
    <cellStyle name="Hipervínculo" xfId="12" builtinId="8"/>
    <cellStyle name="Millares" xfId="17" builtinId="3"/>
    <cellStyle name="Millares 2" xfId="26" xr:uid="{BEA0A0B7-B92C-48C8-8DCF-4F9806878000}"/>
    <cellStyle name="Millares 4" xfId="6" xr:uid="{00000000-0005-0000-0000-000002000000}"/>
    <cellStyle name="Millares 4 2" xfId="21" xr:uid="{97287BDE-427B-4C54-9387-7EB47B15CF95}"/>
    <cellStyle name="Moneda" xfId="18" builtinId="4"/>
    <cellStyle name="Moneda 2" xfId="27" xr:uid="{14D783CE-AA27-4C04-A476-53F39E77DA51}"/>
    <cellStyle name="Normal" xfId="0" builtinId="0"/>
    <cellStyle name="Normal 17" xfId="11" xr:uid="{00000000-0005-0000-0000-000004000000}"/>
    <cellStyle name="Normal 17 2" xfId="25" xr:uid="{01E5B114-6D76-45DC-82ED-50CF6FAD1B15}"/>
    <cellStyle name="Normal 18" xfId="13" xr:uid="{00000000-0005-0000-0000-000005000000}"/>
    <cellStyle name="Normal 2" xfId="9" xr:uid="{00000000-0005-0000-0000-000006000000}"/>
    <cellStyle name="Normal 2 2" xfId="23" xr:uid="{30835454-133E-43B0-A7CD-81E896DF82D6}"/>
    <cellStyle name="Normal 2 3" xfId="28" xr:uid="{92206499-73C0-4107-BDF7-760494246761}"/>
    <cellStyle name="Normal 2_QUOTATION para LEO" xfId="5" xr:uid="{00000000-0005-0000-0000-000007000000}"/>
    <cellStyle name="Normal 3" xfId="14" xr:uid="{00000000-0005-0000-0000-000008000000}"/>
    <cellStyle name="Normal 3 3" xfId="10" xr:uid="{00000000-0005-0000-0000-000009000000}"/>
    <cellStyle name="Normal 3 3 2" xfId="24" xr:uid="{4FAE6B92-12A1-4F51-ACEF-439731709BB8}"/>
    <cellStyle name="Normal 4" xfId="7" xr:uid="{00000000-0005-0000-0000-00000A000000}"/>
    <cellStyle name="Normal 4 2" xfId="22" xr:uid="{32682A25-4744-40CB-A776-BB2F266C6633}"/>
    <cellStyle name="Normal 5" xfId="15" xr:uid="{00000000-0005-0000-0000-00000B000000}"/>
    <cellStyle name="Normal 6" xfId="2" xr:uid="{00000000-0005-0000-0000-00000C000000}"/>
    <cellStyle name="Normal 6 2" xfId="20" xr:uid="{670A4AD5-CC49-4F41-B3B3-FE58A1874669}"/>
    <cellStyle name="Normal 7" xfId="16" xr:uid="{00000000-0005-0000-0000-00000D000000}"/>
    <cellStyle name="Porcentaje" xfId="19" builtinId="5"/>
    <cellStyle name="常规 2 2 3" xfId="8" xr:uid="{00000000-0005-0000-0000-00000E000000}"/>
    <cellStyle name="常规_ES06020 Invoice and Packing List" xfId="4" xr:uid="{00000000-0005-0000-0000-00000F000000}"/>
    <cellStyle name="常规_LEO ZTT-RX-ZB-QUOTATION整理后" xfId="1" xr:uid="{00000000-0005-0000-0000-000010000000}"/>
    <cellStyle name="常规_Sheet1" xfId="3" xr:uid="{00000000-0005-0000-0000-000011000000}"/>
  </cellStyles>
  <dxfs count="55"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9E7"/>
      <color rgb="FF65F168"/>
      <color rgb="FFF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neorep.com.ar/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https://osaka.com.ar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" name="Text Box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" name="Text Box 7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" name="Text Box 7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" name="Text Box 7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6" name="Text Box 7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7" name="Text Box 7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8" name="Text Box 7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9" name="Text Box 7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0" name="Text Box 7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1" name="Text Box 7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2" name="Text Box 8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3" name="Text Box 8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4" name="Text Box 9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5" name="Text Box 9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6" name="Text Box 9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7" name="Text Box 9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8" name="Text Box 9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19" name="Text Box 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0" name="Text Box 9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1" name="Text Box 9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2" name="Text Box 9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3" name="Text Box 10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4" name="Text Box 10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5" name="Text Box 7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6" name="Text Box 7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7" name="Text Box 7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" name="Text Box 7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" name="Text Box 7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" name="Text Box 7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" name="Text Box 7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2" name="Text Box 7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3" name="Text Box 7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4" name="Text Box 7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5" name="Text Box 8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6" name="Text Box 8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8" name="Text Box 9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9" name="Text Box 9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0" name="Text Box 9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1" name="Text Box 9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2" name="Text Box 9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3" name="Text Box 9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4" name="Text Box 9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5" name="Text Box 9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6" name="Text Box 10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47" name="Text Box 10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8" name="Text Box 7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9" name="Text Box 7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0" name="Text Box 7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1" name="Text Box 7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2" name="Text Box 74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3" name="Text Box 7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4" name="Text Box 7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5" name="Text Box 7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6" name="Text Box 7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7" name="Text Box 7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8" name="Text Box 8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59" name="Text Box 8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" name="Text Box 9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" name="Text Box 9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" name="Text Box 9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" name="Text Box 9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" name="Text Box 9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" name="Text Box 9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" name="Text Box 9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" name="Text Box 9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" name="Text Box 99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9" name="Text Box 10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0" name="Text Box 10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2" name="Text Box 8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3" name="Text Box 9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4" name="Text Box 9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5" name="Text Box 9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6" name="Text Box 9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7" name="Text Box 9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8" name="Text Box 9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89" name="Text Box 9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0" name="Text Box 9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1" name="Text Box 9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2" name="Text Box 10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3" name="Text Box 10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4" name="Text Box 70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5" name="Text Box 7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6" name="Text Box 7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7" name="Text Box 7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8" name="Text Box 74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99" name="Text Box 75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0" name="Text Box 7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1" name="Text Box 77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2" name="Text Box 7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3" name="Text Box 79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4" name="Text Box 8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5" name="Text Box 8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6" name="Text Box 9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7" name="Text Box 9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8" name="Text Box 9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09" name="Text Box 9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0" name="Text Box 9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1" name="Text Box 9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2" name="Text Box 9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3" name="Text Box 9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4" name="Text Box 9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5" name="Text Box 10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6" name="Text Box 10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7" name="Text Box 7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8" name="Text Box 7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19" name="Text Box 7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0" name="Text Box 7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1" name="Text Box 7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2" name="Text Box 7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3" name="Text Box 7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4" name="Text Box 7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5" name="Text Box 7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6" name="Text Box 7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7" name="Text Box 80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8" name="Text Box 8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29" name="Text Box 9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0" name="Text Box 9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1" name="Text Box 9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2" name="Text Box 9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3" name="Text Box 9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4" name="Text Box 9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5" name="Text Box 9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6" name="Text Box 9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7" name="Text Box 9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8" name="Text Box 10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139" name="Text Box 10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0" name="Text Box 70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1" name="Text Box 7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2" name="Text Box 7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3" name="Text Box 7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4" name="Text Box 7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5" name="Text Box 7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6" name="Text Box 7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7" name="Text Box 77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8" name="Text Box 7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49" name="Text Box 7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0" name="Text Box 8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1" name="Text Box 8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2" name="Text Box 9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3" name="Text Box 9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4" name="Text Box 9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5" name="Text Box 9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6" name="Text Box 9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7" name="Text Box 9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8" name="Text Box 9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59" name="Text Box 9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0" name="Text Box 9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1" name="Text Box 10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2" name="Text Box 10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3" name="Text Box 70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4" name="Text Box 7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5" name="Text Box 7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6" name="Text Box 7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7" name="Text Box 7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8" name="Text Box 7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69" name="Text Box 76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0" name="Text Box 77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1" name="Text Box 78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2" name="Text Box 79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3" name="Text Box 80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4" name="Text Box 8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5" name="Text Box 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6" name="Text Box 9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7" name="Text Box 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8" name="Text Box 9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79" name="Text Box 95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80" name="Text Box 9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81" name="Text Box 97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82" name="Text Box 9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83" name="Text Box 99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84" name="Text Box 100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185" name="Text Box 10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86" name="Text Box 7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87" name="Text Box 7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88" name="Text Box 7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89" name="Text Box 7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0" name="Text Box 74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1" name="Text Box 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2" name="Text Box 76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3" name="Text Box 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4" name="Text Box 78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5" name="Text Box 7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6" name="Text Box 8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7" name="Text Box 84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8" name="Text Box 9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199" name="Text Box 9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0" name="Text Box 9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1" name="Text Box 9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2" name="Text Box 95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3" name="Text Box 9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4" name="Text Box 97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5" name="Text Box 98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6" name="Text Box 9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7" name="Text Box 10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8" name="Text Box 10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09" name="Text Box 7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0" name="Text Box 7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1" name="Text Box 7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2" name="Text Box 7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3" name="Text Box 74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4" name="Text Box 75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5" name="Text Box 7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6" name="Text Box 7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7" name="Text Box 78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8" name="Text Box 7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19" name="Text Box 80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0" name="Text Box 8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1" name="Text Box 9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2" name="Text Box 9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3" name="Text Box 9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4" name="Text Box 94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5" name="Text Box 9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6" name="Text Box 9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7" name="Text Box 97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8" name="Text Box 9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29" name="Text Box 9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0" name="Text Box 10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1" name="Text Box 10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2" name="Text Box 7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3" name="Text Box 7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4" name="Text Box 7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5" name="Text Box 7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6" name="Text Box 7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7" name="Text Box 7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8" name="Text Box 7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39" name="Text Box 77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0" name="Text Box 78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1" name="Text Box 7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2" name="Text Box 8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3" name="Text Box 8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4" name="Text Box 9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5" name="Text Box 9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6" name="Text Box 93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7" name="Text Box 9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8" name="Text Box 95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49" name="Text Box 96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0" name="Text Box 97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1" name="Text Box 98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2" name="Text Box 99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3" name="Text Box 100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4" name="Text Box 10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5" name="Text Box 7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6" name="Text Box 7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7" name="Text Box 7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8" name="Text Box 7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59" name="Text Box 7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0" name="Text Box 7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1" name="Text Box 7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2" name="Text Box 7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3" name="Text Box 7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4" name="Text Box 7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5" name="Text Box 8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6" name="Text Box 8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7" name="Text Box 9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8" name="Text Box 9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69" name="Text Box 9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70" name="Text Box 94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71" name="Text Box 95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72" name="Text Box 96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73" name="Text Box 97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74" name="Text Box 98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75" name="Text Box 9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76" name="Text Box 100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277" name="Text Box 10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78" name="Text Box 70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79" name="Text Box 7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0" name="Text Box 7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1" name="Text Box 7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2" name="Text Box 74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3" name="Text Box 75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4" name="Text Box 7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5" name="Text Box 77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6" name="Text Box 78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7" name="Text Box 7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8" name="Text Box 80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89" name="Text Box 84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0" name="Text Box 9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1" name="Text Box 9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2" name="Text Box 9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3" name="Text Box 94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4" name="Text Box 95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5" name="Text Box 9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6" name="Text Box 97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7" name="Text Box 98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8" name="Text Box 99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299" name="Text Box 100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0" name="Text Box 10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1" name="Text Box 7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2" name="Text Box 7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3" name="Text Box 7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4" name="Text Box 7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5" name="Text Box 7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6" name="Text Box 7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7" name="Text Box 7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8" name="Text Box 7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09" name="Text Box 7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0" name="Text Box 7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1" name="Text Box 8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2" name="Text Box 8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3" name="Text Box 9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4" name="Text Box 9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5" name="Text Box 9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6" name="Text Box 9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7" name="Text Box 9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8" name="Text Box 9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19" name="Text Box 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20" name="Text Box 9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21" name="Text Box 9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22" name="Text Box 10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323" name="Text Box 10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24" name="Text Box 70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25" name="Text Box 7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26" name="Text Box 7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27" name="Text Box 73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28" name="Text Box 74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29" name="Text Box 75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0" name="Text Box 7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1" name="Text Box 77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2" name="Text Box 78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3" name="Text Box 79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4" name="Text Box 80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5" name="Text Box 8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6" name="Text Box 9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7" name="Text Box 9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8" name="Text Box 93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39" name="Text Box 94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0" name="Text Box 95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1" name="Text Box 96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2" name="Text Box 9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3" name="Text Box 98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4" name="Text Box 99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5" name="Text Box 10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6" name="Text Box 10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7" name="Text Box 7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8" name="Text Box 7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49" name="Text Box 7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0" name="Text Box 7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1" name="Text Box 7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2" name="Text Box 75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3" name="Text Box 7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4" name="Text Box 77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5" name="Text Box 78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6" name="Text Box 7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7" name="Text Box 80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8" name="Text Box 84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59" name="Text Box 9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0" name="Text Box 9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1" name="Text Box 9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2" name="Text Box 9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3" name="Text Box 95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4" name="Text Box 96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5" name="Text Box 97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6" name="Text Box 98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7" name="Text Box 9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8" name="Text Box 100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69" name="Text Box 10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0" name="Text Box 70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1" name="Text Box 7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2" name="Text Box 7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3" name="Text Box 7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4" name="Text Box 74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5" name="Text Box 75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6" name="Text Box 76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7" name="Text Box 77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8" name="Text Box 7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79" name="Text Box 79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0" name="Text Box 80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1" name="Text Box 8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2" name="Text Box 9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3" name="Text Box 9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4" name="Text Box 9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5" name="Text Box 9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6" name="Text Box 9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7" name="Text Box 9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8" name="Text Box 9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89" name="Text Box 9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0" name="Text Box 9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1" name="Text Box 10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2" name="Text Box 10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3" name="Text Box 70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4" name="Text Box 7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5" name="Text Box 7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6" name="Text Box 7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7" name="Text Box 74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8" name="Text Box 75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399" name="Text Box 76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0" name="Text Box 77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1" name="Text Box 78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2" name="Text Box 7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3" name="Text Box 80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4" name="Text Box 8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5" name="Text Box 9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6" name="Text Box 9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7" name="Text Box 9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8" name="Text Box 94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09" name="Text Box 95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10" name="Text Box 9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11" name="Text Box 9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12" name="Text Box 98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13" name="Text Box 9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14" name="Text Box 10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415" name="Text Box 10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6743700" y="737292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16" name="Text Box 70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17" name="Text Box 7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18" name="Text Box 7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19" name="Text Box 73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0" name="Text Box 74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1" name="Text Box 75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2" name="Text Box 76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3" name="Text Box 77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4" name="Text Box 78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5" name="Text Box 79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6" name="Text Box 80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7" name="Text Box 84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8" name="Text Box 9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29" name="Text Box 9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0" name="Text Box 9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1" name="Text Box 94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2" name="Text Box 95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3" name="Text Box 96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4" name="Text Box 97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5" name="Text Box 98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6" name="Text Box 9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7" name="Text Box 100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8" name="Text Box 10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39" name="Text Box 7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0" name="Text Box 7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1" name="Text Box 7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2" name="Text Box 7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3" name="Text Box 7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4" name="Text Box 7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5" name="Text Box 7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6" name="Text Box 7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7" name="Text Box 7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8" name="Text Box 7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49" name="Text Box 8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0" name="Text Box 84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1" name="Text Box 9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2" name="Text Box 9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3" name="Text Box 9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4" name="Text Box 9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5" name="Text Box 9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6" name="Text Box 9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7" name="Text Box 9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8" name="Text Box 9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59" name="Text Box 99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60" name="Text Box 100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461" name="Text Box 10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62" name="Text Box 7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63" name="Text Box 7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64" name="Text Box 7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65" name="Text Box 7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66" name="Text Box 7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67" name="Text Box 7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68" name="Text Box 76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69" name="Text Box 77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0" name="Text Box 7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1" name="Text Box 7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2" name="Text Box 8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3" name="Text Box 8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4" name="Text Box 9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5" name="Text Box 9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6" name="Text Box 9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7" name="Text Box 9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8" name="Text Box 95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79" name="Text Box 96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0" name="Text Box 97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1" name="Text Box 98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2" name="Text Box 9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3" name="Text Box 100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4" name="Text Box 10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5" name="Text Box 70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6" name="Text Box 7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7" name="Text Box 7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8" name="Text Box 7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89" name="Text Box 74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0" name="Text Box 75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1" name="Text Box 76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2" name="Text Box 77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3" name="Text Box 78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4" name="Text Box 79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5" name="Text Box 80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6" name="Text Box 8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7" name="Text Box 9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8" name="Text Box 9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499" name="Text Box 9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0" name="Text Box 94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1" name="Text Box 95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2" name="Text Box 96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3" name="Text Box 97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4" name="Text Box 9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5" name="Text Box 99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6" name="Text Box 100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7" name="Text Box 10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8" name="Text Box 70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09" name="Text Box 7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0" name="Text Box 7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1" name="Text Box 73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2" name="Text Box 74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3" name="Text Box 75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4" name="Text Box 76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5" name="Text Box 7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6" name="Text Box 78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7" name="Text Box 79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8" name="Text Box 80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19" name="Text Box 84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0" name="Text Box 9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1" name="Text Box 9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2" name="Text Box 9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3" name="Text Box 94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4" name="Text Box 95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5" name="Text Box 9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6" name="Text Box 97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7" name="Text Box 98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8" name="Text Box 9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29" name="Text Box 100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0" name="Text Box 10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1" name="Text Box 7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2" name="Text Box 7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3" name="Text Box 7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4" name="Text Box 7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5" name="Text Box 7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6" name="Text Box 7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7" name="Text Box 7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8" name="Text Box 7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39" name="Text Box 7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0" name="Text Box 7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1" name="Text Box 8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2" name="Text Box 84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3" name="Text Box 9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4" name="Text Box 9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5" name="Text Box 9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6" name="Text Box 9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7" name="Text Box 9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8" name="Text Box 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49" name="Text Box 97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50" name="Text Box 9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51" name="Text Box 9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52" name="Text Box 100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553" name="Text Box 10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7505700" y="7081456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54" name="Text Box 70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55" name="Text Box 7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56" name="Text Box 7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57" name="Text Box 73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58" name="Text Box 74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59" name="Text Box 75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0" name="Text Box 76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1" name="Text Box 77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2" name="Text Box 78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3" name="Text Box 7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4" name="Text Box 80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5" name="Text Box 8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6" name="Text Box 9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7" name="Text Box 9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8" name="Text Box 9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69" name="Text Box 94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0" name="Text Box 95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1" name="Text Box 96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2" name="Text Box 97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3" name="Text Box 98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4" name="Text Box 99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5" name="Text Box 100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6" name="Text Box 10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7" name="Text Box 70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8" name="Text Box 7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79" name="Text Box 7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0" name="Text Box 7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1" name="Text Box 74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2" name="Text Box 75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3" name="Text Box 76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4" name="Text Box 77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5" name="Text Box 78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6" name="Text Box 79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7" name="Text Box 80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8" name="Text Box 84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89" name="Text Box 9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0" name="Text Box 9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1" name="Text Box 9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2" name="Text Box 9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3" name="Text Box 95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4" name="Text Box 96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5" name="Text Box 97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6" name="Text Box 98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7" name="Text Box 99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8" name="Text Box 100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57175"/>
    <xdr:sp macro="" textlink="">
      <xdr:nvSpPr>
        <xdr:cNvPr id="599" name="Text Box 10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0" name="Text Box 70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1" name="Text Box 7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2" name="Text Box 7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3" name="Text Box 7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4" name="Text Box 74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5" name="Text Box 75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6" name="Text Box 76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7" name="Text Box 77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8" name="Text Box 78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09" name="Text Box 79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0" name="Text Box 80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1" name="Text Box 84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2" name="Text Box 9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3" name="Text Box 9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4" name="Text Box 9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5" name="Text Box 9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6" name="Text Box 9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7" name="Text Box 9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8" name="Text Box 9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19" name="Text Box 9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0" name="Text Box 9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1" name="Text Box 10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2" name="Text Box 10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3" name="Text Box 70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4" name="Text Box 7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5" name="Text Box 7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6" name="Text Box 7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7" name="Text Box 74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8" name="Text Box 75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29" name="Text Box 76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0" name="Text Box 77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1" name="Text Box 78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2" name="Text Box 79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3" name="Text Box 80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4" name="Text Box 84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5" name="Text Box 9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6" name="Text Box 9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7" name="Text Box 93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8" name="Text Box 9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39" name="Text Box 95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0" name="Text Box 96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1" name="Text Box 97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2" name="Text Box 98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3" name="Text Box 9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4" name="Text Box 10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5" name="Text Box 10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6" name="Text Box 70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7" name="Text Box 7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8" name="Text Box 7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49" name="Text Box 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0" name="Text Box 7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1" name="Text Box 75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2" name="Text Box 76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3" name="Text Box 77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4" name="Text Box 7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5" name="Text Box 7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6" name="Text Box 80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7" name="Text Box 84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8" name="Text Box 9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59" name="Text Box 9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0" name="Text Box 9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1" name="Text Box 94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2" name="Text Box 95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3" name="Text Box 96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4" name="Text Box 97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5" name="Text Box 98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6" name="Text Box 99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7" name="Text Box 100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8" name="Text Box 10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69" name="Text Box 70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0" name="Text Box 7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1" name="Text Box 7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2" name="Text Box 7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3" name="Text Box 74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4" name="Text Box 75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5" name="Text Box 76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6" name="Text Box 77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7" name="Text Box 78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8" name="Text Box 7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79" name="Text Box 80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0" name="Text Box 8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1" name="Text Box 9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2" name="Text Box 9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3" name="Text Box 9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4" name="Text Box 94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5" name="Text Box 95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6" name="Text Box 9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7" name="Text Box 97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8" name="Text Box 98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89" name="Text Box 99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90" name="Text Box 100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5127</xdr:row>
      <xdr:rowOff>0</xdr:rowOff>
    </xdr:from>
    <xdr:ext cx="85725" cy="228600"/>
    <xdr:sp macro="" textlink="">
      <xdr:nvSpPr>
        <xdr:cNvPr id="691" name="Text Box 10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6743700" y="7379398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692" name="Text Box 70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693" name="Text Box 7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694" name="Text Box 7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695" name="Text Box 73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696" name="Text Box 74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697" name="Text Box 75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698" name="Text Box 7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699" name="Text Box 77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0" name="Text Box 78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1" name="Text Box 79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2" name="Text Box 80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3" name="Text Box 8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4" name="Text Box 9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5" name="Text Box 9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6" name="Text Box 93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7" name="Text Box 94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8" name="Text Box 95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09" name="Text Box 96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0" name="Text Box 97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1" name="Text Box 98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2" name="Text Box 99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3" name="Text Box 100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4" name="Text Box 10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5" name="Text Box 70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6" name="Text Box 7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7" name="Text Box 7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8" name="Text Box 73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19" name="Text Box 74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0" name="Text Box 75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1" name="Text Box 76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2" name="Text Box 77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3" name="Text Box 78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4" name="Text Box 79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5" name="Text Box 80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6" name="Text Box 84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7" name="Text Box 9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8" name="Text Box 9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29" name="Text Box 9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30" name="Text Box 9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31" name="Text Box 9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32" name="Text Box 9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33" name="Text Box 9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34" name="Text Box 9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35" name="Text Box 9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36" name="Text Box 10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57175"/>
    <xdr:sp macro="" textlink="">
      <xdr:nvSpPr>
        <xdr:cNvPr id="737" name="Text Box 10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38" name="Text Box 7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39" name="Text Box 7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0" name="Text Box 7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1" name="Text Box 7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2" name="Text Box 7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3" name="Text Box 7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4" name="Text Box 7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5" name="Text Box 7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6" name="Text Box 7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7" name="Text Box 7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8" name="Text Box 8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49" name="Text Box 84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0" name="Text Box 9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1" name="Text Box 9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2" name="Text Box 9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3" name="Text Box 94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4" name="Text Box 95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5" name="Text Box 96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6" name="Text Box 97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7" name="Text Box 98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8" name="Text Box 99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59" name="Text Box 100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0" name="Text Box 10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1" name="Text Box 7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2" name="Text Box 7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3" name="Text Box 7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4" name="Text Box 7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5" name="Text Box 7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6" name="Text Box 7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7" name="Text Box 7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8" name="Text Box 7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69" name="Text Box 7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0" name="Text Box 7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1" name="Text Box 8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2" name="Text Box 8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3" name="Text Box 9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4" name="Text Box 9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5" name="Text Box 93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6" name="Text Box 94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7" name="Text Box 95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8" name="Text Box 96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79" name="Text Box 97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0" name="Text Box 98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1" name="Text Box 9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2" name="Text Box 100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3" name="Text Box 10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4" name="Text Box 70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5" name="Text Box 7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6" name="Text Box 7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7" name="Text Box 7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8" name="Text Box 74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89" name="Text Box 75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0" name="Text Box 76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1" name="Text Box 77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2" name="Text Box 7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3" name="Text Box 79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4" name="Text Box 80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5" name="Text Box 8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6" name="Text Box 9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7" name="Text Box 9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8" name="Text Box 9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799" name="Text Box 94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0" name="Text Box 95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1" name="Text Box 9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2" name="Text Box 97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3" name="Text Box 98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4" name="Text Box 99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5" name="Text Box 100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6" name="Text Box 10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7" name="Text Box 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8" name="Text Box 7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09" name="Text Box 7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0" name="Text Box 7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1" name="Text Box 74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2" name="Text Box 7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3" name="Text Box 76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4" name="Text Box 77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5" name="Text Box 78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6" name="Text Box 79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7" name="Text Box 8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8" name="Text Box 84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19" name="Text Box 9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0" name="Text Box 9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1" name="Text Box 9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2" name="Text Box 9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3" name="Text Box 9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4" name="Text Box 9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5" name="Text Box 9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6" name="Text Box 9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7" name="Text Box 9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8" name="Text Box 10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5127</xdr:row>
      <xdr:rowOff>0</xdr:rowOff>
    </xdr:from>
    <xdr:ext cx="85725" cy="228600"/>
    <xdr:sp macro="" textlink="">
      <xdr:nvSpPr>
        <xdr:cNvPr id="829" name="Text Box 10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7505700" y="708793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58" name="Text Box 70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59" name="Text Box 71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0" name="Text Box 72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1" name="Text Box 73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2" name="Text Box 74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3" name="Text Box 75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4" name="Text Box 76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5" name="Text Box 77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6" name="Text Box 78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7" name="Text Box 79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8" name="Text Box 80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69" name="Text Box 84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0" name="Text Box 9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1" name="Text Box 92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2" name="Text Box 93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3" name="Text Box 94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4" name="Text Box 95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5" name="Text Box 96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6" name="Text Box 97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7" name="Text Box 98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8" name="Text Box 99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79" name="Text Box 100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0" name="Text Box 10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1" name="Text Box 7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2" name="Text Box 7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3" name="Text Box 7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4" name="Text Box 7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5" name="Text Box 7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6" name="Text Box 7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7" name="Text Box 7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8" name="Text Box 7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89" name="Text Box 7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0" name="Text Box 7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1" name="Text Box 8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2" name="Text Box 84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3" name="Text Box 9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4" name="Text Box 92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5" name="Text Box 9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6" name="Text Box 94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7" name="Text Box 95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8" name="Text Box 96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699" name="Text Box 97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700" name="Text Box 98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701" name="Text Box 9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702" name="Text Box 100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703" name="Text Box 10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04" name="Text Box 70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05" name="Text Box 7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06" name="Text Box 72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07" name="Text Box 73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08" name="Text Box 74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09" name="Text Box 75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0" name="Text Box 76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1" name="Text Box 77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2" name="Text Box 78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3" name="Text Box 79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4" name="Text Box 80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5" name="Text Box 8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6" name="Text Box 9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7" name="Text Box 9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8" name="Text Box 93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19" name="Text Box 94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0" name="Text Box 95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1" name="Text Box 96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2" name="Text Box 97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3" name="Text Box 98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4" name="Text Box 9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5" name="Text Box 100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6" name="Text Box 10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7" name="Text Box 70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8" name="Text Box 7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29" name="Text Box 72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0" name="Text Box 73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1" name="Text Box 74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2" name="Text Box 75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3" name="Text Box 7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4" name="Text Box 77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5" name="Text Box 78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6" name="Text Box 79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7" name="Text Box 80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8" name="Text Box 84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39" name="Text Box 9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0" name="Text Box 92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1" name="Text Box 93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2" name="Text Box 94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3" name="Text Box 95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4" name="Text Box 96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5" name="Text Box 97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6" name="Text Box 98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7" name="Text Box 99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8" name="Text Box 100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49" name="Text Box 10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0" name="Text Box 70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1" name="Text Box 7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2" name="Text Box 72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3" name="Text Box 73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4" name="Text Box 74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5" name="Text Box 75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6" name="Text Box 76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7" name="Text Box 77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8" name="Text Box 78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59" name="Text Box 79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0" name="Text Box 80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1" name="Text Box 84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2" name="Text Box 9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3" name="Text Box 9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4" name="Text Box 9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5" name="Text Box 9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6" name="Text Box 9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7" name="Text Box 9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8" name="Text Box 9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69" name="Text Box 9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0" name="Text Box 9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1" name="Text Box 10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2" name="Text Box 10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3" name="Text Box 70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4" name="Text Box 7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5" name="Text Box 72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6" name="Text Box 73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7" name="Text Box 74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8" name="Text Box 75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79" name="Text Box 76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0" name="Text Box 77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1" name="Text Box 78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2" name="Text Box 79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3" name="Text Box 80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4" name="Text Box 84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5" name="Text Box 9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6" name="Text Box 92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7" name="Text Box 9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8" name="Text Box 9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89" name="Text Box 9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90" name="Text Box 9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91" name="Text Box 97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92" name="Text Box 98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93" name="Text Box 9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94" name="Text Box 100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795" name="Text Box 10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796" name="Text Box 70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797" name="Text Box 7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798" name="Text Box 72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799" name="Text Box 73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0" name="Text Box 7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1" name="Text Box 75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2" name="Text Box 76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3" name="Text Box 77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4" name="Text Box 78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5" name="Text Box 79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6" name="Text Box 80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7" name="Text Box 84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8" name="Text Box 9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09" name="Text Box 92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0" name="Text Box 9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1" name="Text Box 94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2" name="Text Box 95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3" name="Text Box 96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4" name="Text Box 97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5" name="Text Box 98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6" name="Text Box 99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7" name="Text Box 100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8" name="Text Box 101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19" name="Text Box 70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0" name="Text Box 7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1" name="Text Box 72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2" name="Text Box 73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3" name="Text Box 74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4" name="Text Box 75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5" name="Text Box 76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6" name="Text Box 77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7" name="Text Box 78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8" name="Text Box 79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29" name="Text Box 80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0" name="Text Box 84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1" name="Text Box 9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2" name="Text Box 92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3" name="Text Box 93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4" name="Text Box 94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5" name="Text Box 95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6" name="Text Box 96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7" name="Text Box 97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8" name="Text Box 98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39" name="Text Box 99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40" name="Text Box 100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1841" name="Text Box 10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42" name="Text Box 70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43" name="Text Box 7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44" name="Text Box 72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45" name="Text Box 73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46" name="Text Box 74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47" name="Text Box 75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48" name="Text Box 76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49" name="Text Box 77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0" name="Text Box 78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1" name="Text Box 79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2" name="Text Box 80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3" name="Text Box 84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4" name="Text Box 9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5" name="Text Box 92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6" name="Text Box 93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7" name="Text Box 94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8" name="Text Box 95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59" name="Text Box 96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0" name="Text Box 97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1" name="Text Box 98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2" name="Text Box 99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3" name="Text Box 100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4" name="Text Box 10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5" name="Text Box 70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6" name="Text Box 7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7" name="Text Box 72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8" name="Text Box 73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69" name="Text Box 74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0" name="Text Box 75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1" name="Text Box 76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2" name="Text Box 77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3" name="Text Box 78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4" name="Text Box 79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5" name="Text Box 80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6" name="Text Box 8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7" name="Text Box 9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8" name="Text Box 92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79" name="Text Box 93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0" name="Text Box 94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1" name="Text Box 95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2" name="Text Box 96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3" name="Text Box 97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4" name="Text Box 98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5" name="Text Box 99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6" name="Text Box 100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7" name="Text Box 10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8" name="Text Box 70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89" name="Text Box 7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0" name="Text Box 72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1" name="Text Box 73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2" name="Text Box 74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3" name="Text Box 75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4" name="Text Box 7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5" name="Text Box 77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6" name="Text Box 78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7" name="Text Box 79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8" name="Text Box 80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899" name="Text Box 84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0" name="Text Box 9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1" name="Text Box 92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2" name="Text Box 9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3" name="Text Box 94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4" name="Text Box 95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5" name="Text Box 96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6" name="Text Box 97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7" name="Text Box 98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8" name="Text Box 99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09" name="Text Box 100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0" name="Text Box 10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1" name="Text Box 7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2" name="Text Box 7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3" name="Text Box 7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4" name="Text Box 7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5" name="Text Box 7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6" name="Text Box 7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7" name="Text Box 7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8" name="Text Box 7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19" name="Text Box 7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0" name="Text Box 7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1" name="Text Box 8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2" name="Text Box 84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3" name="Text Box 91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4" name="Text Box 92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5" name="Text Box 93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6" name="Text Box 94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7" name="Text Box 95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8" name="Text Box 96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29" name="Text Box 97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30" name="Text Box 98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31" name="Text Box 99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32" name="Text Box 100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1933" name="Text Box 10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34" name="Text Box 70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35" name="Text Box 7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36" name="Text Box 72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37" name="Text Box 73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38" name="Text Box 74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39" name="Text Box 75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0" name="Text Box 76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1" name="Text Box 77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2" name="Text Box 78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3" name="Text Box 79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4" name="Text Box 80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5" name="Text Box 8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6" name="Text Box 9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7" name="Text Box 9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8" name="Text Box 9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49" name="Text Box 9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0" name="Text Box 9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1" name="Text Box 9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2" name="Text Box 97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3" name="Text Box 9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4" name="Text Box 9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5" name="Text Box 100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6" name="Text Box 10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7" name="Text Box 70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8" name="Text Box 7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59" name="Text Box 72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0" name="Text Box 73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1" name="Text Box 74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2" name="Text Box 75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3" name="Text Box 76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4" name="Text Box 77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5" name="Text Box 78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6" name="Text Box 79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7" name="Text Box 80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8" name="Text Box 8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69" name="Text Box 9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0" name="Text Box 92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1" name="Text Box 93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2" name="Text Box 94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3" name="Text Box 95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4" name="Text Box 96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5" name="Text Box 97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6" name="Text Box 98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7" name="Text Box 99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8" name="Text Box 100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57175"/>
    <xdr:sp macro="" textlink="">
      <xdr:nvSpPr>
        <xdr:cNvPr id="1979" name="Text Box 10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0" name="Text Box 70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1" name="Text Box 7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2" name="Text Box 7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3" name="Text Box 73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4" name="Text Box 74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5" name="Text Box 75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6" name="Text Box 76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7" name="Text Box 77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8" name="Text Box 78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89" name="Text Box 79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0" name="Text Box 80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1" name="Text Box 84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2" name="Text Box 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3" name="Text Box 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4" name="Text Box 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5" name="Text Box 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6" name="Text Box 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7" name="Text Box 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8" name="Text Box 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1999" name="Text Box 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0" name="Text Box 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1" name="Text Box 1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2" name="Text Box 1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3" name="Text Box 70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4" name="Text Box 7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5" name="Text Box 72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6" name="Text Box 73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7" name="Text Box 74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8" name="Text Box 75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09" name="Text Box 76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0" name="Text Box 77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1" name="Text Box 78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2" name="Text Box 79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3" name="Text Box 80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4" name="Text Box 84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5" name="Text Box 9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6" name="Text Box 92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7" name="Text Box 93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8" name="Text Box 94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19" name="Text Box 95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0" name="Text Box 96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1" name="Text Box 97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2" name="Text Box 98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3" name="Text Box 99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4" name="Text Box 100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5" name="Text Box 10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6" name="Text Box 70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7" name="Text Box 7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8" name="Text Box 72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29" name="Text Box 73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0" name="Text Box 74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1" name="Text Box 7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2" name="Text Box 76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3" name="Text Box 77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4" name="Text Box 78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5" name="Text Box 79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6" name="Text Box 80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7" name="Text Box 84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8" name="Text Box 9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39" name="Text Box 92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0" name="Text Box 93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1" name="Text Box 94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2" name="Text Box 95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3" name="Text Box 96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4" name="Text Box 97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5" name="Text Box 98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6" name="Text Box 99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7" name="Text Box 100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8" name="Text Box 10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49" name="Text Box 70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0" name="Text Box 7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1" name="Text Box 72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2" name="Text Box 73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3" name="Text Box 74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4" name="Text Box 75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5" name="Text Box 76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6" name="Text Box 77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7" name="Text Box 78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8" name="Text Box 7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59" name="Text Box 80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0" name="Text Box 84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1" name="Text Box 9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2" name="Text Box 92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3" name="Text Box 9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4" name="Text Box 94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5" name="Text Box 95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6" name="Text Box 96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7" name="Text Box 97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8" name="Text Box 9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69" name="Text Box 99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70" name="Text Box 100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4731</xdr:row>
      <xdr:rowOff>0</xdr:rowOff>
    </xdr:from>
    <xdr:ext cx="85725" cy="228600"/>
    <xdr:sp macro="" textlink="">
      <xdr:nvSpPr>
        <xdr:cNvPr id="2071" name="Text Box 10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7286625" y="6697218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72" name="Text Box 70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73" name="Text Box 7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74" name="Text Box 72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75" name="Text Box 7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76" name="Text Box 7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77" name="Text Box 75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78" name="Text Box 76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79" name="Text Box 77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0" name="Text Box 78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1" name="Text Box 79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2" name="Text Box 80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3" name="Text Box 84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4" name="Text Box 9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5" name="Text Box 92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6" name="Text Box 9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7" name="Text Box 94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8" name="Text Box 95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89" name="Text Box 96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0" name="Text Box 97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1" name="Text Box 98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2" name="Text Box 99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3" name="Text Box 100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4" name="Text Box 10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5" name="Text Box 70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6" name="Text Box 7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7" name="Text Box 72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8" name="Text Box 73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099" name="Text Box 74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0" name="Text Box 75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1" name="Text Box 76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2" name="Text Box 77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3" name="Text Box 78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4" name="Text Box 79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5" name="Text Box 80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6" name="Text Box 84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7" name="Text Box 9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8" name="Text Box 92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09" name="Text Box 93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10" name="Text Box 94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11" name="Text Box 95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12" name="Text Box 96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13" name="Text Box 97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14" name="Text Box 98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15" name="Text Box 99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16" name="Text Box 100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117" name="Text Box 10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7639050" y="6305073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29" name="Text Box 84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0" name="Text Box 9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1" name="Text Box 92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2" name="Text Box 93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3" name="Text Box 94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4" name="Text Box 95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5" name="Text Box 96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6" name="Text Box 97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7" name="Text Box 98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8" name="Text Box 99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39" name="Text Box 100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0" name="Text Box 10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1" name="Text Box 7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2" name="Text Box 7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3" name="Text Box 7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4" name="Text Box 7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5" name="Text Box 7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6" name="Text Box 7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7" name="Text Box 7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8" name="Text Box 7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49" name="Text Box 7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0" name="Text Box 7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1" name="Text Box 8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2" name="Text Box 84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3" name="Text Box 91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4" name="Text Box 92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5" name="Text Box 93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6" name="Text Box 94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7" name="Text Box 95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8" name="Text Box 96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59" name="Text Box 97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0" name="Text Box 98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1" name="Text Box 99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2" name="Text Box 100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3" name="Text Box 101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4" name="Text Box 70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5" name="Text Box 7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6" name="Text Box 72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7" name="Text Box 73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8" name="Text Box 74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69" name="Text Box 75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0" name="Text Box 7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1" name="Text Box 77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2" name="Text Box 78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3" name="Text Box 79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4" name="Text Box 80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5" name="Text Box 8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6" name="Text Box 9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7" name="Text Box 92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8" name="Text Box 93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79" name="Text Box 94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0" name="Text Box 95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1" name="Text Box 96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2" name="Text Box 97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3" name="Text Box 98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4" name="Text Box 99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5" name="Text Box 100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6" name="Text Box 101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7" name="Text Box 70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8" name="Text Box 7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89" name="Text Box 72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0" name="Text Box 73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1" name="Text Box 74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2" name="Text Box 75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3" name="Text Box 76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4" name="Text Box 77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5" name="Text Box 78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6" name="Text Box 79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7" name="Text Box 80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8" name="Text Box 84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199" name="Text Box 9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0" name="Text Box 92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1" name="Text Box 93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2" name="Text Box 9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3" name="Text Box 95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4" name="Text Box 96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5" name="Text Box 97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6" name="Text Box 98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7" name="Text Box 9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8" name="Text Box 100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209" name="Text Box 101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8048625" y="647861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0" name="Text Box 70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1" name="Text Box 71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2" name="Text Box 72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3" name="Text Box 7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4" name="Text Box 74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5" name="Text Box 75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6" name="Text Box 76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7" name="Text Box 77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8" name="Text Box 78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19" name="Text Box 79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0" name="Text Box 80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1" name="Text Box 84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2" name="Text Box 9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3" name="Text Box 9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4" name="Text Box 9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5" name="Text Box 9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6" name="Text Box 9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7" name="Text Box 9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8" name="Text Box 9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29" name="Text Box 9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0" name="Text Box 9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1" name="Text Box 10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2" name="Text Box 10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3" name="Text Box 70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4" name="Text Box 7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5" name="Text Box 72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6" name="Text Box 73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7" name="Text Box 74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8" name="Text Box 75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39" name="Text Box 76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0" name="Text Box 77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1" name="Text Box 78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2" name="Text Box 79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3" name="Text Box 80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4" name="Text Box 84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5" name="Text Box 9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6" name="Text Box 92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7" name="Text Box 9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8" name="Text Box 94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49" name="Text Box 95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50" name="Text Box 96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51" name="Text Box 97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52" name="Text Box 98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53" name="Text Box 99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54" name="Text Box 100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57175"/>
    <xdr:sp macro="" textlink="">
      <xdr:nvSpPr>
        <xdr:cNvPr id="2255" name="Text Box 10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56" name="Text Box 70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57" name="Text Box 7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58" name="Text Box 72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59" name="Text Box 73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0" name="Text Box 74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1" name="Text Box 75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2" name="Text Box 76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3" name="Text Box 77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4" name="Text Box 78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5" name="Text Box 79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6" name="Text Box 80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7" name="Text Box 84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8" name="Text Box 9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69" name="Text Box 92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0" name="Text Box 93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1" name="Text Box 94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2" name="Text Box 95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3" name="Text Box 96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4" name="Text Box 97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5" name="Text Box 98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6" name="Text Box 99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7" name="Text Box 100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8" name="Text Box 10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79" name="Text Box 70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0" name="Text Box 7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1" name="Text Box 72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2" name="Text Box 73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3" name="Text Box 7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4" name="Text Box 75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5" name="Text Box 76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6" name="Text Box 77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7" name="Text Box 78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8" name="Text Box 79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89" name="Text Box 80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0" name="Text Box 84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1" name="Text Box 9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2" name="Text Box 9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3" name="Text Box 9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4" name="Text Box 9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5" name="Text Box 9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6" name="Text Box 9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7" name="Text Box 97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8" name="Text Box 9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299" name="Text Box 9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0" name="Text Box 100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1" name="Text Box 10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2" name="Text Box 70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3" name="Text Box 71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4" name="Text Box 72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5" name="Text Box 73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6" name="Text Box 74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7" name="Text Box 75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8" name="Text Box 76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09" name="Text Box 77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0" name="Text Box 78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1" name="Text Box 79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2" name="Text Box 8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3" name="Text Box 84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4" name="Text Box 9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5" name="Text Box 92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6" name="Text Box 93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7" name="Text Box 94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8" name="Text Box 95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19" name="Text Box 96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0" name="Text Box 97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1" name="Text Box 98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2" name="Text Box 99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3" name="Text Box 100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4" name="Text Box 10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5" name="Text Box 70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6" name="Text Box 71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7" name="Text Box 72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8" name="Text Box 73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29" name="Text Box 74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0" name="Text Box 75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1" name="Text Box 76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2" name="Text Box 77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3" name="Text Box 78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4" name="Text Box 79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5" name="Text Box 80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6" name="Text Box 84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7" name="Text Box 9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8" name="Text Box 92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39" name="Text Box 9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40" name="Text Box 94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41" name="Text Box 95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42" name="Text Box 96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43" name="Text Box 97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44" name="Text Box 9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45" name="Text Box 99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46" name="Text Box 100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4732</xdr:row>
      <xdr:rowOff>0</xdr:rowOff>
    </xdr:from>
    <xdr:ext cx="85725" cy="228600"/>
    <xdr:sp macro="" textlink="">
      <xdr:nvSpPr>
        <xdr:cNvPr id="2347" name="Text Box 101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7286625" y="6702075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48" name="Text Box 70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49" name="Text Box 7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0" name="Text Box 72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1" name="Text Box 73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2" name="Text Box 74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3" name="Text Box 75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4" name="Text Box 76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5" name="Text Box 77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6" name="Text Box 78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7" name="Text Box 79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8" name="Text Box 80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59" name="Text Box 84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0" name="Text Box 9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1" name="Text Box 92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2" name="Text Box 93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3" name="Text Box 94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4" name="Text Box 95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5" name="Text Box 96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6" name="Text Box 97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7" name="Text Box 98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8" name="Text Box 99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69" name="Text Box 100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0" name="Text Box 10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1" name="Text Box 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2" name="Text Box 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3" name="Text Box 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4" name="Text Box 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5" name="Text Box 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6" name="Text Box 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7" name="Text Box 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8" name="Text Box 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79" name="Text Box 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0" name="Text Box 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1" name="Text Box 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2" name="Text Box 84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3" name="Text Box 9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4" name="Text Box 92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5" name="Text Box 93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6" name="Text Box 94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7" name="Text Box 95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8" name="Text Box 96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89" name="Text Box 97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90" name="Text Box 98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91" name="Text Box 99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92" name="Text Box 100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57175"/>
    <xdr:sp macro="" textlink="">
      <xdr:nvSpPr>
        <xdr:cNvPr id="2393" name="Text Box 10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394" name="Text Box 70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395" name="Text Box 7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396" name="Text Box 72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397" name="Text Box 73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398" name="Text Box 74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399" name="Text Box 75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0" name="Text Box 76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1" name="Text Box 77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2" name="Text Box 78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3" name="Text Box 79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4" name="Text Box 80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5" name="Text Box 8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6" name="Text Box 9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7" name="Text Box 92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8" name="Text Box 9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09" name="Text Box 94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0" name="Text Box 95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1" name="Text Box 96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2" name="Text Box 97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3" name="Text Box 98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4" name="Text Box 99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5" name="Text Box 100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6" name="Text Box 10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7" name="Text Box 7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8" name="Text Box 7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19" name="Text Box 7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0" name="Text Box 7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1" name="Text Box 7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2" name="Text Box 7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3" name="Text Box 7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4" name="Text Box 77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5" name="Text Box 78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6" name="Text Box 79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7" name="Text Box 80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8" name="Text Box 84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29" name="Text Box 9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0" name="Text Box 92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1" name="Text Box 93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2" name="Text Box 94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3" name="Text Box 95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4" name="Text Box 96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5" name="Text Box 97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6" name="Text Box 98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7" name="Text Box 99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8" name="Text Box 100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39" name="Text Box 10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0" name="Text Box 70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1" name="Text Box 7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2" name="Text Box 72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3" name="Text Box 73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4" name="Text Box 74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5" name="Text Box 75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6" name="Text Box 76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7" name="Text Box 77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8" name="Text Box 78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49" name="Text Box 7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0" name="Text Box 80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1" name="Text Box 84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2" name="Text Box 9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3" name="Text Box 9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4" name="Text Box 9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5" name="Text Box 9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6" name="Text Box 9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7" name="Text Box 9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8" name="Text Box 9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59" name="Text Box 9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0" name="Text Box 9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1" name="Text Box 10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2" name="Text Box 10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3" name="Text Box 70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4" name="Text Box 71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5" name="Text Box 72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6" name="Text Box 73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7" name="Text Box 74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8" name="Text Box 75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69" name="Text Box 76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0" name="Text Box 77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1" name="Text Box 78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2" name="Text Box 79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3" name="Text Box 80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4" name="Text Box 84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5" name="Text Box 9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6" name="Text Box 92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7" name="Text Box 93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8" name="Text Box 94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79" name="Text Box 9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80" name="Text Box 96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81" name="Text Box 97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82" name="Text Box 98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83" name="Text Box 99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84" name="Text Box 100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4634</xdr:row>
      <xdr:rowOff>0</xdr:rowOff>
    </xdr:from>
    <xdr:ext cx="85725" cy="228600"/>
    <xdr:sp macro="" textlink="">
      <xdr:nvSpPr>
        <xdr:cNvPr id="2485" name="Text Box 10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8048625" y="6485096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12</xdr:col>
      <xdr:colOff>57150</xdr:colOff>
      <xdr:row>15</xdr:row>
      <xdr:rowOff>104775</xdr:rowOff>
    </xdr:from>
    <xdr:to>
      <xdr:col>12</xdr:col>
      <xdr:colOff>386885</xdr:colOff>
      <xdr:row>16</xdr:row>
      <xdr:rowOff>146588</xdr:rowOff>
    </xdr:to>
    <xdr:pic>
      <xdr:nvPicPr>
        <xdr:cNvPr id="2486" name="Imagen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1450" y="2533650"/>
          <a:ext cx="333545" cy="188498"/>
        </a:xfrm>
        <a:prstGeom prst="rect">
          <a:avLst/>
        </a:prstGeom>
      </xdr:spPr>
    </xdr:pic>
    <xdr:clientData/>
  </xdr:twoCellAnchor>
  <xdr:twoCellAnchor editAs="oneCell">
    <xdr:from>
      <xdr:col>11</xdr:col>
      <xdr:colOff>120791</xdr:colOff>
      <xdr:row>3</xdr:row>
      <xdr:rowOff>104775</xdr:rowOff>
    </xdr:from>
    <xdr:to>
      <xdr:col>14</xdr:col>
      <xdr:colOff>238125</xdr:colOff>
      <xdr:row>12</xdr:row>
      <xdr:rowOff>19049</xdr:rowOff>
    </xdr:to>
    <xdr:pic>
      <xdr:nvPicPr>
        <xdr:cNvPr id="1602" name="Imagen 160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5F6B2D-9F4C-87B4-5356-75B458B5C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9766" y="590550"/>
          <a:ext cx="2165209" cy="1371599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3</xdr:row>
      <xdr:rowOff>40175</xdr:rowOff>
    </xdr:from>
    <xdr:to>
      <xdr:col>10</xdr:col>
      <xdr:colOff>19050</xdr:colOff>
      <xdr:row>12</xdr:row>
      <xdr:rowOff>9029</xdr:rowOff>
    </xdr:to>
    <xdr:pic>
      <xdr:nvPicPr>
        <xdr:cNvPr id="1605" name="Imagen 160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143820-8D46-45E4-FF7E-4E3C9BCB8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525950"/>
          <a:ext cx="2533650" cy="1426179"/>
        </a:xfrm>
        <a:prstGeom prst="rect">
          <a:avLst/>
        </a:prstGeom>
      </xdr:spPr>
    </xdr:pic>
    <xdr:clientData/>
  </xdr:twoCellAnchor>
  <xdr:twoCellAnchor>
    <xdr:from>
      <xdr:col>5</xdr:col>
      <xdr:colOff>133350</xdr:colOff>
      <xdr:row>2</xdr:row>
      <xdr:rowOff>142875</xdr:rowOff>
    </xdr:from>
    <xdr:to>
      <xdr:col>5</xdr:col>
      <xdr:colOff>4857750</xdr:colOff>
      <xdr:row>12</xdr:row>
      <xdr:rowOff>92074</xdr:rowOff>
    </xdr:to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8D648B04-8E57-4903-AE71-7CDDC4C08B73}"/>
            </a:ext>
          </a:extLst>
        </xdr:cNvPr>
        <xdr:cNvSpPr txBox="1"/>
      </xdr:nvSpPr>
      <xdr:spPr>
        <a:xfrm>
          <a:off x="2200275" y="466725"/>
          <a:ext cx="4724400" cy="1568449"/>
        </a:xfrm>
        <a:prstGeom prst="rect">
          <a:avLst/>
        </a:prstGeom>
        <a:gradFill flip="none" rotWithShape="1">
          <a:gsLst>
            <a:gs pos="100000">
              <a:schemeClr val="accent2">
                <a:lumMod val="5000"/>
                <a:lumOff val="95000"/>
                <a:alpha val="0"/>
              </a:schemeClr>
            </a:gs>
            <a:gs pos="100000">
              <a:schemeClr val="accent2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solidFill>
            <a:schemeClr val="tx1"/>
          </a:solidFill>
        </a:ln>
        <a:effectLst>
          <a:outerShdw blurRad="50800" dist="50800" dir="1200000" algn="ctr" rotWithShape="0">
            <a:srgbClr val="000000">
              <a:alpha val="14000"/>
            </a:srgbClr>
          </a:outerShdw>
          <a:reflection stA="39000" endPos="5000" dist="50800" dir="5400000" sy="-100000" algn="bl" rotWithShape="0"/>
          <a:softEdge rad="0"/>
        </a:effectLst>
        <a:scene3d>
          <a:camera prst="orthographicFront"/>
          <a:lightRig rig="threePt" dir="t"/>
        </a:scene3d>
        <a:sp3d contourW="44450" prstMaterial="metal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 b="1"/>
            <a:t>OFERTAS JULIO 2026</a:t>
          </a:r>
        </a:p>
        <a:p>
          <a:pPr algn="ctr"/>
          <a:r>
            <a:rPr lang="en-US" sz="1400" b="1" i="1"/>
            <a:t>Para poder acceder</a:t>
          </a:r>
          <a:r>
            <a:rPr lang="en-US" sz="1400" b="1" i="1" baseline="0"/>
            <a:t> a estas ofertas necesitas que tu pedido sume más de 3 millones netos (sin impuestos)</a:t>
          </a:r>
        </a:p>
        <a:p>
          <a:pPr algn="ctr"/>
          <a:r>
            <a:rPr lang="en-US" sz="1400" b="1" i="0" baseline="0"/>
            <a:t>Podes combinar toda la mercaderia como quieras</a:t>
          </a:r>
          <a:endParaRPr lang="en-US" sz="1400" b="1" i="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19050</xdr:rowOff>
    </xdr:from>
    <xdr:to>
      <xdr:col>11</xdr:col>
      <xdr:colOff>372594</xdr:colOff>
      <xdr:row>42</xdr:row>
      <xdr:rowOff>988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581025"/>
          <a:ext cx="8021169" cy="707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9" tint="-0.249977111117893"/>
  </sheetPr>
  <dimension ref="A1:P8066"/>
  <sheetViews>
    <sheetView showGridLines="0" tabSelected="1" zoomScaleNormal="100" workbookViewId="0">
      <selection activeCell="C20" sqref="C20"/>
    </sheetView>
  </sheetViews>
  <sheetFormatPr baseColWidth="10" defaultColWidth="11.42578125" defaultRowHeight="12.75"/>
  <cols>
    <col min="1" max="1" width="21" style="40" customWidth="1"/>
    <col min="2" max="2" width="7.5703125" style="5" hidden="1" customWidth="1"/>
    <col min="3" max="3" width="7.5703125" style="38" customWidth="1"/>
    <col min="4" max="4" width="7.42578125" style="38" bestFit="1" customWidth="1"/>
    <col min="5" max="5" width="6" style="95" bestFit="1" customWidth="1"/>
    <col min="6" max="6" width="73" style="30" customWidth="1"/>
    <col min="7" max="7" width="9.7109375" style="4" bestFit="1" customWidth="1"/>
    <col min="8" max="8" width="10.5703125" style="4" customWidth="1"/>
    <col min="9" max="10" width="12.7109375" style="4" customWidth="1"/>
    <col min="11" max="11" width="13" style="4" customWidth="1"/>
    <col min="12" max="12" width="14.140625" style="4" customWidth="1"/>
    <col min="13" max="13" width="7.140625" style="2" customWidth="1"/>
    <col min="14" max="14" width="9.42578125" style="31" customWidth="1"/>
    <col min="15" max="15" width="11.42578125" customWidth="1"/>
  </cols>
  <sheetData>
    <row r="1" spans="1:14" s="5" customFormat="1" ht="12.75" customHeight="1" thickBot="1">
      <c r="A1" s="39"/>
      <c r="B1" s="1"/>
      <c r="C1" s="65"/>
      <c r="D1" s="65"/>
      <c r="E1" s="92"/>
      <c r="F1" s="28"/>
      <c r="G1" s="3"/>
      <c r="H1" s="3"/>
      <c r="I1" s="3"/>
      <c r="J1" s="3"/>
      <c r="K1" s="3"/>
      <c r="L1" s="13"/>
      <c r="M1" s="66"/>
      <c r="N1" s="23"/>
    </row>
    <row r="2" spans="1:14" s="5" customFormat="1" ht="12.75" customHeight="1" thickBot="1">
      <c r="A2" s="52" t="s">
        <v>0</v>
      </c>
      <c r="B2" s="53"/>
      <c r="C2" s="42" t="s">
        <v>1</v>
      </c>
      <c r="D2" s="274"/>
      <c r="E2" s="275"/>
      <c r="F2" s="276"/>
      <c r="G2" s="54"/>
      <c r="H2" s="54"/>
      <c r="I2" s="54"/>
      <c r="J2" s="54"/>
      <c r="K2" s="54"/>
      <c r="L2" s="13"/>
      <c r="M2" s="66"/>
      <c r="N2" s="23"/>
    </row>
    <row r="3" spans="1:14" s="5" customFormat="1" ht="12.75" customHeight="1">
      <c r="A3" s="52" t="s">
        <v>2</v>
      </c>
      <c r="B3" s="53"/>
      <c r="C3" s="42" t="s">
        <v>1</v>
      </c>
      <c r="D3" s="42"/>
      <c r="E3" s="93"/>
      <c r="F3" s="55"/>
      <c r="G3" s="70"/>
      <c r="H3" s="54"/>
      <c r="I3" s="54"/>
      <c r="J3" s="54"/>
      <c r="K3" s="54"/>
      <c r="L3" s="13"/>
      <c r="M3" s="66"/>
      <c r="N3" s="23"/>
    </row>
    <row r="4" spans="1:14" s="5" customFormat="1" ht="12.75" customHeight="1">
      <c r="A4" s="52" t="s">
        <v>3</v>
      </c>
      <c r="B4" s="53"/>
      <c r="C4" s="42" t="s">
        <v>1</v>
      </c>
      <c r="D4" s="42"/>
      <c r="E4" s="93"/>
      <c r="F4" s="55"/>
      <c r="G4" s="54"/>
      <c r="H4" s="54"/>
      <c r="I4" s="54"/>
      <c r="J4" s="54"/>
      <c r="K4" s="54"/>
      <c r="L4" s="13"/>
      <c r="M4" s="66"/>
      <c r="N4" s="23"/>
    </row>
    <row r="5" spans="1:14" s="5" customFormat="1" ht="12.75" customHeight="1">
      <c r="A5" s="52" t="s">
        <v>4</v>
      </c>
      <c r="B5" s="53"/>
      <c r="C5" s="42" t="s">
        <v>1</v>
      </c>
      <c r="D5" s="42"/>
      <c r="E5" s="93"/>
      <c r="F5" s="55"/>
      <c r="G5" s="54"/>
      <c r="H5" s="56"/>
      <c r="I5" s="57"/>
      <c r="J5" s="57"/>
      <c r="K5" s="54"/>
      <c r="L5" s="13"/>
      <c r="M5" s="66"/>
      <c r="N5" s="23"/>
    </row>
    <row r="6" spans="1:14" s="5" customFormat="1" ht="12.75" customHeight="1">
      <c r="A6" s="52" t="s">
        <v>5</v>
      </c>
      <c r="B6" s="53"/>
      <c r="C6" s="42" t="s">
        <v>1</v>
      </c>
      <c r="D6" s="42"/>
      <c r="E6" s="93"/>
      <c r="F6" s="55"/>
      <c r="G6" s="54"/>
      <c r="H6" s="54"/>
      <c r="I6" s="54"/>
      <c r="J6" s="54"/>
      <c r="K6" s="54"/>
      <c r="L6" s="13"/>
      <c r="M6" s="66"/>
      <c r="N6" s="23"/>
    </row>
    <row r="7" spans="1:14" s="5" customFormat="1" ht="12.75" customHeight="1">
      <c r="A7" s="52" t="s">
        <v>6</v>
      </c>
      <c r="B7" s="53"/>
      <c r="C7" s="42" t="s">
        <v>1</v>
      </c>
      <c r="D7" s="42"/>
      <c r="E7" s="93"/>
      <c r="F7" s="58"/>
      <c r="G7" s="71"/>
      <c r="H7" s="54"/>
      <c r="I7" s="54"/>
      <c r="J7" s="54"/>
      <c r="K7" s="54"/>
      <c r="L7" s="13"/>
      <c r="M7" s="66"/>
      <c r="N7" s="23"/>
    </row>
    <row r="8" spans="1:14" s="5" customFormat="1" ht="12.75" customHeight="1">
      <c r="A8" s="52" t="s">
        <v>7</v>
      </c>
      <c r="B8" s="53"/>
      <c r="C8" s="42" t="s">
        <v>1</v>
      </c>
      <c r="D8" s="42"/>
      <c r="E8" s="93"/>
      <c r="F8" s="58"/>
      <c r="G8" s="71"/>
      <c r="H8" s="54"/>
      <c r="I8" s="54"/>
      <c r="J8" s="54"/>
      <c r="K8" s="54"/>
      <c r="L8" s="13"/>
      <c r="M8" s="66"/>
      <c r="N8" s="23"/>
    </row>
    <row r="9" spans="1:14" s="5" customFormat="1" ht="12.75" customHeight="1">
      <c r="A9" s="52" t="s">
        <v>8</v>
      </c>
      <c r="B9" s="53"/>
      <c r="C9" s="42" t="s">
        <v>1</v>
      </c>
      <c r="D9" s="42"/>
      <c r="E9" s="93"/>
      <c r="F9" s="59"/>
      <c r="G9" s="72"/>
      <c r="H9" s="54"/>
      <c r="I9" s="54"/>
      <c r="J9" s="54"/>
      <c r="K9" s="54"/>
      <c r="L9" s="13"/>
      <c r="M9" s="66"/>
      <c r="N9" s="23"/>
    </row>
    <row r="10" spans="1:14" s="5" customFormat="1" ht="12.75" customHeight="1">
      <c r="A10" s="52" t="s">
        <v>9</v>
      </c>
      <c r="B10" s="53"/>
      <c r="C10" s="42" t="s">
        <v>1</v>
      </c>
      <c r="D10" s="42"/>
      <c r="E10" s="93"/>
      <c r="F10" s="59"/>
      <c r="G10" s="72"/>
      <c r="H10" s="54"/>
      <c r="I10" s="54"/>
      <c r="J10" s="54"/>
      <c r="K10" s="54"/>
      <c r="L10" s="13"/>
      <c r="M10" s="66"/>
      <c r="N10" s="23"/>
    </row>
    <row r="11" spans="1:14" s="5" customFormat="1" ht="12.75" customHeight="1">
      <c r="A11" s="52" t="s">
        <v>10</v>
      </c>
      <c r="B11" s="53"/>
      <c r="C11" s="42" t="s">
        <v>1</v>
      </c>
      <c r="D11" s="42"/>
      <c r="E11" s="93"/>
      <c r="F11" s="58"/>
      <c r="G11" s="73"/>
      <c r="H11" s="54"/>
      <c r="I11" s="54"/>
      <c r="J11" s="54"/>
      <c r="K11" s="54"/>
      <c r="L11" s="13"/>
      <c r="M11" s="66"/>
      <c r="N11" s="23"/>
    </row>
    <row r="12" spans="1:14" s="5" customFormat="1" ht="12.75" customHeight="1">
      <c r="A12" s="52" t="s">
        <v>11</v>
      </c>
      <c r="B12" s="53"/>
      <c r="C12" s="42" t="s">
        <v>1</v>
      </c>
      <c r="D12" s="42"/>
      <c r="E12" s="93"/>
      <c r="F12" s="58"/>
      <c r="G12" s="73"/>
      <c r="H12" s="54"/>
      <c r="I12" s="54"/>
      <c r="J12" s="54"/>
      <c r="K12" s="54"/>
      <c r="L12" s="13"/>
      <c r="M12" s="66"/>
      <c r="N12" s="23"/>
    </row>
    <row r="13" spans="1:14" s="5" customFormat="1" ht="12.75" customHeight="1" thickBot="1">
      <c r="A13" s="52" t="s">
        <v>12</v>
      </c>
      <c r="B13" s="53"/>
      <c r="C13" s="42" t="s">
        <v>1</v>
      </c>
      <c r="D13" s="42"/>
      <c r="E13" s="93"/>
      <c r="F13" s="58"/>
      <c r="G13" s="73"/>
      <c r="H13" s="54"/>
      <c r="I13" s="54"/>
      <c r="J13" s="54"/>
      <c r="K13" s="54"/>
      <c r="L13" s="13"/>
      <c r="M13" s="66"/>
      <c r="N13" s="23"/>
    </row>
    <row r="14" spans="1:14" s="5" customFormat="1" ht="12.75" customHeight="1" thickBot="1">
      <c r="A14" s="52" t="s">
        <v>13</v>
      </c>
      <c r="B14" s="53"/>
      <c r="C14" s="42" t="s">
        <v>1</v>
      </c>
      <c r="D14" s="42"/>
      <c r="E14" s="93"/>
      <c r="F14" s="58"/>
      <c r="G14" s="73"/>
      <c r="H14" s="54"/>
      <c r="I14" s="54"/>
      <c r="J14" s="54"/>
      <c r="K14" s="54"/>
      <c r="L14" s="80" t="s">
        <v>14</v>
      </c>
      <c r="M14" s="7"/>
      <c r="N14" s="23"/>
    </row>
    <row r="15" spans="1:14" s="5" customFormat="1" ht="12.75" customHeight="1" thickBot="1">
      <c r="A15" s="52" t="s">
        <v>15</v>
      </c>
      <c r="B15" s="53"/>
      <c r="C15" s="42" t="s">
        <v>1</v>
      </c>
      <c r="D15" s="271"/>
      <c r="E15" s="272"/>
      <c r="F15" s="273"/>
      <c r="G15" s="73"/>
      <c r="H15" s="54"/>
      <c r="I15" s="54"/>
      <c r="J15" s="54"/>
      <c r="K15" s="54"/>
      <c r="L15" s="81" t="s">
        <v>16</v>
      </c>
      <c r="M15" s="7"/>
      <c r="N15" s="23"/>
    </row>
    <row r="16" spans="1:14" s="5" customFormat="1" ht="12.75" customHeight="1" thickBot="1">
      <c r="A16" s="74" t="s">
        <v>17</v>
      </c>
      <c r="B16" s="75" t="s">
        <v>18</v>
      </c>
      <c r="C16" s="91" t="s">
        <v>9125</v>
      </c>
      <c r="D16" s="97" t="s">
        <v>9124</v>
      </c>
      <c r="E16" s="98"/>
      <c r="F16" s="96" t="s">
        <v>20</v>
      </c>
      <c r="G16" s="76" t="s">
        <v>21</v>
      </c>
      <c r="H16" s="77" t="s">
        <v>22</v>
      </c>
      <c r="I16" s="76" t="s">
        <v>9093</v>
      </c>
      <c r="J16" s="77" t="s">
        <v>9094</v>
      </c>
      <c r="K16" s="78" t="s">
        <v>23</v>
      </c>
      <c r="L16" s="79" t="s">
        <v>24</v>
      </c>
      <c r="M16" s="8"/>
      <c r="N16" s="23"/>
    </row>
    <row r="17" spans="1:15" ht="12.75" customHeight="1" thickBot="1">
      <c r="A17" s="32">
        <v>46219</v>
      </c>
      <c r="B17" s="6"/>
      <c r="C17" s="43" t="s">
        <v>19</v>
      </c>
      <c r="D17" s="100" t="s">
        <v>25</v>
      </c>
      <c r="E17" s="99" t="s">
        <v>9123</v>
      </c>
      <c r="F17" s="29" t="str">
        <f>+CONCATENATE(" Mto.aprox. pedido con IVA ",TEXT(K5132,"$ #,##0"),
" Neto ",TEXT(K5131,"$ #,##0")," Items ",K18)</f>
        <v xml:space="preserve"> Mto.aprox. pedido con IVA $ 0 Neto $ 0 Items 0</v>
      </c>
      <c r="G17" s="82" t="s">
        <v>25</v>
      </c>
      <c r="H17" s="82" t="s">
        <v>26</v>
      </c>
      <c r="I17" s="82" t="s">
        <v>27</v>
      </c>
      <c r="J17" s="82" t="s">
        <v>9095</v>
      </c>
      <c r="K17" s="83" t="s">
        <v>28</v>
      </c>
      <c r="L17" s="82" t="s">
        <v>29</v>
      </c>
      <c r="M17" s="9"/>
    </row>
    <row r="18" spans="1:15" ht="12.75" customHeight="1" thickBot="1">
      <c r="A18" s="67"/>
      <c r="B18" s="68"/>
      <c r="C18" s="42" t="s">
        <v>19</v>
      </c>
      <c r="D18" s="42"/>
      <c r="E18" s="93"/>
      <c r="F18" s="45"/>
      <c r="G18" s="84" t="s">
        <v>30</v>
      </c>
      <c r="H18" s="85">
        <v>1480</v>
      </c>
      <c r="I18" s="86">
        <v>0.21</v>
      </c>
      <c r="J18" s="89">
        <v>0</v>
      </c>
      <c r="K18" s="87">
        <f>+COUNT(C20:C5127)</f>
        <v>0</v>
      </c>
      <c r="L18" s="88">
        <v>0.4</v>
      </c>
      <c r="M18" s="46"/>
      <c r="N18" s="90" t="s">
        <v>31</v>
      </c>
      <c r="O18" s="47"/>
    </row>
    <row r="19" spans="1:15" ht="20.100000000000001" customHeight="1" thickBot="1">
      <c r="A19" s="210" t="s">
        <v>32</v>
      </c>
      <c r="B19" s="48"/>
      <c r="C19" s="239"/>
      <c r="D19" s="212"/>
      <c r="E19" s="213"/>
      <c r="F19" s="214"/>
      <c r="G19" s="215"/>
      <c r="H19" s="215"/>
      <c r="I19" s="215"/>
      <c r="J19" s="215"/>
      <c r="K19" s="215"/>
      <c r="L19" s="215"/>
      <c r="M19" s="216"/>
      <c r="N19" s="217"/>
      <c r="O19" s="218"/>
    </row>
    <row r="20" spans="1:15" ht="12.75" customHeight="1">
      <c r="A20" s="178" t="s">
        <v>33</v>
      </c>
      <c r="B20" s="13" t="s">
        <v>34</v>
      </c>
      <c r="C20" s="152"/>
      <c r="D20" s="246"/>
      <c r="E20" s="180"/>
      <c r="F20" s="181" t="s">
        <v>35</v>
      </c>
      <c r="G20" s="182">
        <v>4.95</v>
      </c>
      <c r="H20" s="183">
        <f t="shared" ref="H20:H43" si="0">+G20*H$18</f>
        <v>7326</v>
      </c>
      <c r="I20" s="184">
        <f t="shared" ref="I20:I43" si="1">+H20*(1+I$18)</f>
        <v>8864.4599999999991</v>
      </c>
      <c r="J20" s="185">
        <f t="shared" ref="J20:J43" si="2">+I20*(1-J$18)</f>
        <v>8864.4599999999991</v>
      </c>
      <c r="K20" s="182">
        <f t="shared" ref="K20:K43" si="3">+I20*C20</f>
        <v>0</v>
      </c>
      <c r="L20" s="182">
        <f t="shared" ref="L20:L43" si="4">+I20*(1+L$18)</f>
        <v>12410.243999999999</v>
      </c>
      <c r="M20" s="186" t="str">
        <f t="shared" ref="M20:M43" si="5">HYPERLINK(CONCATENATE("https://buscador.neorep.com.ar/",TRIM(A20),"/"),"FOTO")</f>
        <v>FOTO</v>
      </c>
      <c r="N20" s="187" t="s">
        <v>36</v>
      </c>
    </row>
    <row r="21" spans="1:15" ht="12.75" customHeight="1">
      <c r="A21" s="103" t="s">
        <v>45</v>
      </c>
      <c r="B21" s="13" t="s">
        <v>38</v>
      </c>
      <c r="C21" s="179"/>
      <c r="D21" s="238" t="s">
        <v>9122</v>
      </c>
      <c r="E21" s="149">
        <v>-7.4999999999999956E-2</v>
      </c>
      <c r="F21" s="104" t="s">
        <v>46</v>
      </c>
      <c r="G21" s="105">
        <v>1.665</v>
      </c>
      <c r="H21" s="106">
        <f t="shared" si="0"/>
        <v>2464.2000000000003</v>
      </c>
      <c r="I21" s="107">
        <f t="shared" si="1"/>
        <v>2981.6820000000002</v>
      </c>
      <c r="J21" s="108">
        <f t="shared" si="2"/>
        <v>2981.6820000000002</v>
      </c>
      <c r="K21" s="105">
        <f t="shared" si="3"/>
        <v>0</v>
      </c>
      <c r="L21" s="105">
        <f t="shared" si="4"/>
        <v>4174.3548000000001</v>
      </c>
      <c r="M21" s="109" t="str">
        <f t="shared" si="5"/>
        <v>FOTO</v>
      </c>
      <c r="N21" s="110" t="s">
        <v>40</v>
      </c>
    </row>
    <row r="22" spans="1:15" ht="12.75" customHeight="1">
      <c r="A22" s="103" t="s">
        <v>37</v>
      </c>
      <c r="B22" s="13" t="s">
        <v>38</v>
      </c>
      <c r="C22" s="179"/>
      <c r="D22" s="238" t="s">
        <v>9122</v>
      </c>
      <c r="E22" s="149">
        <v>-6.0395695938910032E-2</v>
      </c>
      <c r="F22" s="104" t="s">
        <v>39</v>
      </c>
      <c r="G22" s="105">
        <v>2.7069999999999999</v>
      </c>
      <c r="H22" s="106">
        <f t="shared" si="0"/>
        <v>4006.3599999999997</v>
      </c>
      <c r="I22" s="107">
        <f t="shared" si="1"/>
        <v>4847.6955999999991</v>
      </c>
      <c r="J22" s="108">
        <f t="shared" si="2"/>
        <v>4847.6955999999991</v>
      </c>
      <c r="K22" s="105">
        <f t="shared" si="3"/>
        <v>0</v>
      </c>
      <c r="L22" s="105">
        <f t="shared" si="4"/>
        <v>6786.773839999998</v>
      </c>
      <c r="M22" s="109" t="str">
        <f t="shared" si="5"/>
        <v>FOTO</v>
      </c>
      <c r="N22" s="110" t="s">
        <v>40</v>
      </c>
    </row>
    <row r="23" spans="1:15" ht="12.75" customHeight="1">
      <c r="A23" s="103" t="s">
        <v>47</v>
      </c>
      <c r="B23" s="13" t="s">
        <v>38</v>
      </c>
      <c r="C23" s="242"/>
      <c r="D23" s="238" t="s">
        <v>9122</v>
      </c>
      <c r="E23" s="149">
        <v>-7.4999999999999956E-2</v>
      </c>
      <c r="F23" s="104" t="s">
        <v>48</v>
      </c>
      <c r="G23" s="105">
        <v>1.665</v>
      </c>
      <c r="H23" s="106">
        <f t="shared" si="0"/>
        <v>2464.2000000000003</v>
      </c>
      <c r="I23" s="107">
        <f t="shared" si="1"/>
        <v>2981.6820000000002</v>
      </c>
      <c r="J23" s="108">
        <f t="shared" si="2"/>
        <v>2981.6820000000002</v>
      </c>
      <c r="K23" s="105">
        <f t="shared" si="3"/>
        <v>0</v>
      </c>
      <c r="L23" s="105">
        <f t="shared" si="4"/>
        <v>4174.3548000000001</v>
      </c>
      <c r="M23" s="109" t="str">
        <f t="shared" si="5"/>
        <v>FOTO</v>
      </c>
      <c r="N23" s="110" t="s">
        <v>40</v>
      </c>
    </row>
    <row r="24" spans="1:15" ht="12.75" customHeight="1">
      <c r="A24" s="103" t="s">
        <v>49</v>
      </c>
      <c r="B24" s="13" t="s">
        <v>38</v>
      </c>
      <c r="C24" s="242"/>
      <c r="D24" s="238" t="s">
        <v>9122</v>
      </c>
      <c r="E24" s="149">
        <v>-7.4999999999999956E-2</v>
      </c>
      <c r="F24" s="104" t="s">
        <v>50</v>
      </c>
      <c r="G24" s="105">
        <v>1.665</v>
      </c>
      <c r="H24" s="106">
        <f t="shared" si="0"/>
        <v>2464.2000000000003</v>
      </c>
      <c r="I24" s="107">
        <f t="shared" si="1"/>
        <v>2981.6820000000002</v>
      </c>
      <c r="J24" s="108">
        <f t="shared" si="2"/>
        <v>2981.6820000000002</v>
      </c>
      <c r="K24" s="105">
        <f t="shared" si="3"/>
        <v>0</v>
      </c>
      <c r="L24" s="105">
        <f t="shared" si="4"/>
        <v>4174.3548000000001</v>
      </c>
      <c r="M24" s="109" t="str">
        <f t="shared" si="5"/>
        <v>FOTO</v>
      </c>
      <c r="N24" s="110" t="s">
        <v>40</v>
      </c>
    </row>
    <row r="25" spans="1:15" ht="12.75" customHeight="1">
      <c r="A25" s="103" t="s">
        <v>41</v>
      </c>
      <c r="B25" s="13" t="s">
        <v>38</v>
      </c>
      <c r="C25" s="242"/>
      <c r="D25" s="238" t="s">
        <v>9122</v>
      </c>
      <c r="E25" s="149">
        <v>-6.0395695938910032E-2</v>
      </c>
      <c r="F25" s="104" t="s">
        <v>42</v>
      </c>
      <c r="G25" s="105">
        <v>2.7069999999999999</v>
      </c>
      <c r="H25" s="106">
        <f t="shared" si="0"/>
        <v>4006.3599999999997</v>
      </c>
      <c r="I25" s="107">
        <f t="shared" si="1"/>
        <v>4847.6955999999991</v>
      </c>
      <c r="J25" s="108">
        <f t="shared" si="2"/>
        <v>4847.6955999999991</v>
      </c>
      <c r="K25" s="105">
        <f t="shared" si="3"/>
        <v>0</v>
      </c>
      <c r="L25" s="105">
        <f t="shared" si="4"/>
        <v>6786.773839999998</v>
      </c>
      <c r="M25" s="109" t="str">
        <f t="shared" si="5"/>
        <v>FOTO</v>
      </c>
      <c r="N25" s="110" t="s">
        <v>40</v>
      </c>
    </row>
    <row r="26" spans="1:15" ht="12.75" customHeight="1">
      <c r="A26" s="103" t="s">
        <v>51</v>
      </c>
      <c r="B26" s="13" t="s">
        <v>38</v>
      </c>
      <c r="C26" s="242"/>
      <c r="D26" s="238" t="s">
        <v>9122</v>
      </c>
      <c r="E26" s="149">
        <v>-7.4999999999999956E-2</v>
      </c>
      <c r="F26" s="104" t="s">
        <v>52</v>
      </c>
      <c r="G26" s="105">
        <v>1.665</v>
      </c>
      <c r="H26" s="106">
        <f t="shared" si="0"/>
        <v>2464.2000000000003</v>
      </c>
      <c r="I26" s="107">
        <f t="shared" si="1"/>
        <v>2981.6820000000002</v>
      </c>
      <c r="J26" s="108">
        <f t="shared" si="2"/>
        <v>2981.6820000000002</v>
      </c>
      <c r="K26" s="105">
        <f t="shared" si="3"/>
        <v>0</v>
      </c>
      <c r="L26" s="105">
        <f t="shared" si="4"/>
        <v>4174.3548000000001</v>
      </c>
      <c r="M26" s="109" t="str">
        <f t="shared" si="5"/>
        <v>FOTO</v>
      </c>
      <c r="N26" s="110" t="s">
        <v>40</v>
      </c>
    </row>
    <row r="27" spans="1:15" ht="12.75" customHeight="1">
      <c r="A27" s="103" t="s">
        <v>43</v>
      </c>
      <c r="B27" s="13" t="s">
        <v>38</v>
      </c>
      <c r="C27" s="242"/>
      <c r="D27" s="238" t="s">
        <v>9122</v>
      </c>
      <c r="E27" s="149">
        <v>-6.0395695938910032E-2</v>
      </c>
      <c r="F27" s="104" t="s">
        <v>44</v>
      </c>
      <c r="G27" s="105">
        <v>2.7069999999999999</v>
      </c>
      <c r="H27" s="106">
        <f t="shared" si="0"/>
        <v>4006.3599999999997</v>
      </c>
      <c r="I27" s="107">
        <f t="shared" si="1"/>
        <v>4847.6955999999991</v>
      </c>
      <c r="J27" s="108">
        <f t="shared" si="2"/>
        <v>4847.6955999999991</v>
      </c>
      <c r="K27" s="105">
        <f t="shared" si="3"/>
        <v>0</v>
      </c>
      <c r="L27" s="105">
        <f t="shared" si="4"/>
        <v>6786.773839999998</v>
      </c>
      <c r="M27" s="109" t="str">
        <f t="shared" si="5"/>
        <v>FOTO</v>
      </c>
      <c r="N27" s="110" t="s">
        <v>40</v>
      </c>
    </row>
    <row r="28" spans="1:15" ht="12.75" customHeight="1">
      <c r="A28" s="103" t="s">
        <v>53</v>
      </c>
      <c r="B28" s="13" t="s">
        <v>34</v>
      </c>
      <c r="C28" s="242"/>
      <c r="D28" s="238"/>
      <c r="E28" s="149"/>
      <c r="F28" s="104" t="s">
        <v>54</v>
      </c>
      <c r="G28" s="105">
        <v>2.129</v>
      </c>
      <c r="H28" s="106">
        <f t="shared" si="0"/>
        <v>3150.92</v>
      </c>
      <c r="I28" s="107">
        <f t="shared" si="1"/>
        <v>3812.6131999999998</v>
      </c>
      <c r="J28" s="108">
        <f t="shared" si="2"/>
        <v>3812.6131999999998</v>
      </c>
      <c r="K28" s="105">
        <f t="shared" si="3"/>
        <v>0</v>
      </c>
      <c r="L28" s="105">
        <f t="shared" si="4"/>
        <v>5337.6584799999991</v>
      </c>
      <c r="M28" s="109" t="str">
        <f t="shared" si="5"/>
        <v>FOTO</v>
      </c>
      <c r="N28" s="110" t="s">
        <v>36</v>
      </c>
    </row>
    <row r="29" spans="1:15" ht="12.75" customHeight="1">
      <c r="A29" s="103" t="s">
        <v>55</v>
      </c>
      <c r="B29" s="13" t="s">
        <v>34</v>
      </c>
      <c r="C29" s="242"/>
      <c r="D29" s="238"/>
      <c r="E29" s="149"/>
      <c r="F29" s="104" t="s">
        <v>56</v>
      </c>
      <c r="G29" s="105">
        <v>3.867</v>
      </c>
      <c r="H29" s="106">
        <f t="shared" si="0"/>
        <v>5723.16</v>
      </c>
      <c r="I29" s="107">
        <f t="shared" si="1"/>
        <v>6925.0235999999995</v>
      </c>
      <c r="J29" s="108">
        <f t="shared" si="2"/>
        <v>6925.0235999999995</v>
      </c>
      <c r="K29" s="105">
        <f t="shared" si="3"/>
        <v>0</v>
      </c>
      <c r="L29" s="105">
        <f t="shared" si="4"/>
        <v>9695.0330399999984</v>
      </c>
      <c r="M29" s="109" t="str">
        <f t="shared" si="5"/>
        <v>FOTO</v>
      </c>
      <c r="N29" s="110" t="s">
        <v>36</v>
      </c>
    </row>
    <row r="30" spans="1:15" ht="12.75" customHeight="1">
      <c r="A30" s="103" t="s">
        <v>9245</v>
      </c>
      <c r="B30" s="13"/>
      <c r="C30" s="242"/>
      <c r="D30" s="238"/>
      <c r="E30" s="149"/>
      <c r="F30" s="104" t="s">
        <v>9243</v>
      </c>
      <c r="G30" s="105">
        <v>3.57</v>
      </c>
      <c r="H30" s="106">
        <f t="shared" si="0"/>
        <v>5283.5999999999995</v>
      </c>
      <c r="I30" s="107">
        <f t="shared" si="1"/>
        <v>6393.155999999999</v>
      </c>
      <c r="J30" s="108">
        <f t="shared" si="2"/>
        <v>6393.155999999999</v>
      </c>
      <c r="K30" s="105">
        <f t="shared" si="3"/>
        <v>0</v>
      </c>
      <c r="L30" s="105">
        <f t="shared" si="4"/>
        <v>8950.4183999999987</v>
      </c>
      <c r="M30" s="109" t="str">
        <f t="shared" si="5"/>
        <v>FOTO</v>
      </c>
      <c r="N30" s="110"/>
      <c r="O30" s="101" t="s">
        <v>81</v>
      </c>
    </row>
    <row r="31" spans="1:15" ht="12.75" customHeight="1">
      <c r="A31" s="103" t="s">
        <v>9246</v>
      </c>
      <c r="B31" s="13"/>
      <c r="C31" s="242"/>
      <c r="D31" s="238"/>
      <c r="E31" s="149"/>
      <c r="F31" s="104" t="s">
        <v>9244</v>
      </c>
      <c r="G31" s="105">
        <v>4.5599999999999996</v>
      </c>
      <c r="H31" s="106">
        <f t="shared" si="0"/>
        <v>6748.7999999999993</v>
      </c>
      <c r="I31" s="107">
        <f t="shared" si="1"/>
        <v>8166.0479999999989</v>
      </c>
      <c r="J31" s="108">
        <f t="shared" si="2"/>
        <v>8166.0479999999989</v>
      </c>
      <c r="K31" s="105">
        <f t="shared" si="3"/>
        <v>0</v>
      </c>
      <c r="L31" s="105">
        <f t="shared" si="4"/>
        <v>11432.467199999997</v>
      </c>
      <c r="M31" s="109" t="str">
        <f t="shared" si="5"/>
        <v>FOTO</v>
      </c>
      <c r="N31" s="110"/>
      <c r="O31" s="101" t="s">
        <v>81</v>
      </c>
    </row>
    <row r="32" spans="1:15" ht="12.75" customHeight="1">
      <c r="A32" s="103" t="s">
        <v>9247</v>
      </c>
      <c r="B32" s="13"/>
      <c r="C32" s="242"/>
      <c r="D32" s="238"/>
      <c r="E32" s="149"/>
      <c r="F32" s="104" t="s">
        <v>9248</v>
      </c>
      <c r="G32" s="105">
        <v>2.13</v>
      </c>
      <c r="H32" s="106">
        <f t="shared" si="0"/>
        <v>3152.3999999999996</v>
      </c>
      <c r="I32" s="107">
        <f t="shared" si="1"/>
        <v>3814.4039999999995</v>
      </c>
      <c r="J32" s="108">
        <f t="shared" si="2"/>
        <v>3814.4039999999995</v>
      </c>
      <c r="K32" s="105">
        <f t="shared" si="3"/>
        <v>0</v>
      </c>
      <c r="L32" s="105">
        <f t="shared" si="4"/>
        <v>5340.1655999999994</v>
      </c>
      <c r="M32" s="109" t="str">
        <f t="shared" si="5"/>
        <v>FOTO</v>
      </c>
      <c r="N32" s="110"/>
      <c r="O32" s="101" t="s">
        <v>81</v>
      </c>
    </row>
    <row r="33" spans="1:15" ht="12.75" customHeight="1">
      <c r="A33" s="103" t="s">
        <v>57</v>
      </c>
      <c r="B33" s="13"/>
      <c r="C33" s="242"/>
      <c r="D33" s="238" t="s">
        <v>9122</v>
      </c>
      <c r="E33" s="149">
        <v>-3.442456969287877E-2</v>
      </c>
      <c r="F33" s="104" t="s">
        <v>58</v>
      </c>
      <c r="G33" s="105">
        <v>2.8610000000000002</v>
      </c>
      <c r="H33" s="106">
        <f t="shared" si="0"/>
        <v>4234.2800000000007</v>
      </c>
      <c r="I33" s="107">
        <f t="shared" si="1"/>
        <v>5123.4788000000008</v>
      </c>
      <c r="J33" s="108">
        <f t="shared" si="2"/>
        <v>5123.4788000000008</v>
      </c>
      <c r="K33" s="105">
        <f t="shared" si="3"/>
        <v>0</v>
      </c>
      <c r="L33" s="105">
        <f t="shared" si="4"/>
        <v>7172.8703200000009</v>
      </c>
      <c r="M33" s="109" t="str">
        <f t="shared" si="5"/>
        <v>FOTO</v>
      </c>
      <c r="N33" s="110"/>
    </row>
    <row r="34" spans="1:15" ht="12.75" customHeight="1">
      <c r="A34" s="103" t="s">
        <v>59</v>
      </c>
      <c r="B34" s="13" t="s">
        <v>34</v>
      </c>
      <c r="C34" s="242"/>
      <c r="D34" s="238" t="s">
        <v>9122</v>
      </c>
      <c r="E34" s="149">
        <v>-3.3333333333333326E-2</v>
      </c>
      <c r="F34" s="104" t="s">
        <v>60</v>
      </c>
      <c r="G34" s="105">
        <v>2.552</v>
      </c>
      <c r="H34" s="106">
        <f t="shared" si="0"/>
        <v>3776.96</v>
      </c>
      <c r="I34" s="107">
        <f t="shared" si="1"/>
        <v>4570.1215999999995</v>
      </c>
      <c r="J34" s="108">
        <f t="shared" si="2"/>
        <v>4570.1215999999995</v>
      </c>
      <c r="K34" s="105">
        <f t="shared" si="3"/>
        <v>0</v>
      </c>
      <c r="L34" s="105">
        <f t="shared" si="4"/>
        <v>6398.1702399999986</v>
      </c>
      <c r="M34" s="109" t="str">
        <f t="shared" si="5"/>
        <v>FOTO</v>
      </c>
      <c r="N34" s="110"/>
    </row>
    <row r="35" spans="1:15" ht="12.75" customHeight="1">
      <c r="A35" s="103" t="s">
        <v>9249</v>
      </c>
      <c r="B35" s="13"/>
      <c r="C35" s="242"/>
      <c r="D35" s="238"/>
      <c r="E35" s="149"/>
      <c r="F35" s="104" t="s">
        <v>9250</v>
      </c>
      <c r="G35" s="105">
        <v>4.72</v>
      </c>
      <c r="H35" s="106">
        <f t="shared" si="0"/>
        <v>6985.5999999999995</v>
      </c>
      <c r="I35" s="107">
        <f t="shared" si="1"/>
        <v>8452.5759999999991</v>
      </c>
      <c r="J35" s="108">
        <f t="shared" si="2"/>
        <v>8452.5759999999991</v>
      </c>
      <c r="K35" s="105">
        <f t="shared" si="3"/>
        <v>0</v>
      </c>
      <c r="L35" s="105">
        <f t="shared" si="4"/>
        <v>11833.606399999999</v>
      </c>
      <c r="M35" s="109" t="str">
        <f t="shared" si="5"/>
        <v>FOTO</v>
      </c>
      <c r="N35" s="110"/>
    </row>
    <row r="36" spans="1:15" ht="12.75" customHeight="1">
      <c r="A36" s="103" t="s">
        <v>64</v>
      </c>
      <c r="B36" s="13" t="s">
        <v>34</v>
      </c>
      <c r="C36" s="242"/>
      <c r="D36" s="238" t="s">
        <v>9122</v>
      </c>
      <c r="E36" s="149">
        <v>-3.3526363913441104E-2</v>
      </c>
      <c r="F36" s="104" t="s">
        <v>65</v>
      </c>
      <c r="G36" s="105">
        <v>3.1709999999999998</v>
      </c>
      <c r="H36" s="106">
        <f t="shared" si="0"/>
        <v>4693.08</v>
      </c>
      <c r="I36" s="107">
        <f t="shared" si="1"/>
        <v>5678.6268</v>
      </c>
      <c r="J36" s="108">
        <f t="shared" si="2"/>
        <v>5678.6268</v>
      </c>
      <c r="K36" s="105">
        <f t="shared" si="3"/>
        <v>0</v>
      </c>
      <c r="L36" s="105">
        <f t="shared" si="4"/>
        <v>7950.0775199999998</v>
      </c>
      <c r="M36" s="109" t="str">
        <f t="shared" si="5"/>
        <v>FOTO</v>
      </c>
      <c r="N36" s="110"/>
    </row>
    <row r="37" spans="1:15" ht="12.75" customHeight="1">
      <c r="A37" s="103" t="s">
        <v>61</v>
      </c>
      <c r="B37" s="13" t="s">
        <v>34</v>
      </c>
      <c r="C37" s="242"/>
      <c r="D37" s="238" t="s">
        <v>9122</v>
      </c>
      <c r="E37" s="149">
        <v>-3.3526363913441104E-2</v>
      </c>
      <c r="F37" s="104" t="s">
        <v>62</v>
      </c>
      <c r="G37" s="105">
        <v>3.1709999999999998</v>
      </c>
      <c r="H37" s="106">
        <f t="shared" si="0"/>
        <v>4693.08</v>
      </c>
      <c r="I37" s="107">
        <f t="shared" si="1"/>
        <v>5678.6268</v>
      </c>
      <c r="J37" s="108">
        <f t="shared" si="2"/>
        <v>5678.6268</v>
      </c>
      <c r="K37" s="105">
        <f t="shared" si="3"/>
        <v>0</v>
      </c>
      <c r="L37" s="105">
        <f t="shared" si="4"/>
        <v>7950.0775199999998</v>
      </c>
      <c r="M37" s="109" t="str">
        <f t="shared" si="5"/>
        <v>FOTO</v>
      </c>
      <c r="N37" s="110" t="s">
        <v>63</v>
      </c>
    </row>
    <row r="38" spans="1:15" ht="12.75" customHeight="1">
      <c r="A38" s="103" t="s">
        <v>66</v>
      </c>
      <c r="B38" s="13" t="s">
        <v>34</v>
      </c>
      <c r="C38" s="242"/>
      <c r="D38" s="238" t="s">
        <v>9122</v>
      </c>
      <c r="E38" s="149">
        <v>-3.1648800408371591E-2</v>
      </c>
      <c r="F38" s="104" t="s">
        <v>67</v>
      </c>
      <c r="G38" s="105">
        <v>1.897</v>
      </c>
      <c r="H38" s="106">
        <f t="shared" si="0"/>
        <v>2807.56</v>
      </c>
      <c r="I38" s="107">
        <f t="shared" si="1"/>
        <v>3397.1475999999998</v>
      </c>
      <c r="J38" s="108">
        <f t="shared" si="2"/>
        <v>3397.1475999999998</v>
      </c>
      <c r="K38" s="105">
        <f t="shared" si="3"/>
        <v>0</v>
      </c>
      <c r="L38" s="105">
        <f t="shared" si="4"/>
        <v>4756.0066399999996</v>
      </c>
      <c r="M38" s="109" t="str">
        <f t="shared" si="5"/>
        <v>FOTO</v>
      </c>
      <c r="N38" s="110" t="s">
        <v>36</v>
      </c>
    </row>
    <row r="39" spans="1:15" ht="12.75" customHeight="1">
      <c r="A39" s="103" t="s">
        <v>68</v>
      </c>
      <c r="B39" s="13" t="s">
        <v>34</v>
      </c>
      <c r="C39" s="242"/>
      <c r="D39" s="238" t="s">
        <v>9122</v>
      </c>
      <c r="E39" s="149">
        <v>-3.2669729453802976E-2</v>
      </c>
      <c r="F39" s="104" t="s">
        <v>69</v>
      </c>
      <c r="G39" s="105">
        <v>3.79</v>
      </c>
      <c r="H39" s="106">
        <f t="shared" si="0"/>
        <v>5609.2</v>
      </c>
      <c r="I39" s="107">
        <f t="shared" si="1"/>
        <v>6787.1319999999996</v>
      </c>
      <c r="J39" s="108">
        <f t="shared" si="2"/>
        <v>6787.1319999999996</v>
      </c>
      <c r="K39" s="105">
        <f t="shared" si="3"/>
        <v>0</v>
      </c>
      <c r="L39" s="105">
        <f t="shared" si="4"/>
        <v>9501.9847999999984</v>
      </c>
      <c r="M39" s="109" t="str">
        <f t="shared" si="5"/>
        <v>FOTO</v>
      </c>
      <c r="N39" s="110" t="s">
        <v>36</v>
      </c>
    </row>
    <row r="40" spans="1:15" ht="12.75" customHeight="1">
      <c r="A40" s="103" t="s">
        <v>70</v>
      </c>
      <c r="B40" s="13" t="s">
        <v>34</v>
      </c>
      <c r="C40" s="242"/>
      <c r="D40" s="238" t="s">
        <v>9122</v>
      </c>
      <c r="E40" s="149">
        <v>-3.2880315651030334E-2</v>
      </c>
      <c r="F40" s="104" t="s">
        <v>71</v>
      </c>
      <c r="G40" s="105">
        <v>2.206</v>
      </c>
      <c r="H40" s="106">
        <f t="shared" si="0"/>
        <v>3264.88</v>
      </c>
      <c r="I40" s="107">
        <f t="shared" si="1"/>
        <v>3950.5048000000002</v>
      </c>
      <c r="J40" s="108">
        <f t="shared" si="2"/>
        <v>3950.5048000000002</v>
      </c>
      <c r="K40" s="105">
        <f t="shared" si="3"/>
        <v>0</v>
      </c>
      <c r="L40" s="105">
        <f t="shared" si="4"/>
        <v>5530.7067200000001</v>
      </c>
      <c r="M40" s="109" t="str">
        <f t="shared" si="5"/>
        <v>FOTO</v>
      </c>
      <c r="N40" s="110"/>
    </row>
    <row r="41" spans="1:15" ht="12.75" customHeight="1">
      <c r="A41" s="103" t="s">
        <v>72</v>
      </c>
      <c r="B41" s="13" t="s">
        <v>34</v>
      </c>
      <c r="C41" s="242"/>
      <c r="D41" s="238" t="s">
        <v>9122</v>
      </c>
      <c r="E41" s="149">
        <v>-3.1161473087818581E-2</v>
      </c>
      <c r="F41" s="104" t="s">
        <v>73</v>
      </c>
      <c r="G41" s="105">
        <v>2.052</v>
      </c>
      <c r="H41" s="106">
        <f t="shared" si="0"/>
        <v>3036.96</v>
      </c>
      <c r="I41" s="107">
        <f t="shared" si="1"/>
        <v>3674.7215999999999</v>
      </c>
      <c r="J41" s="108">
        <f t="shared" si="2"/>
        <v>3674.7215999999999</v>
      </c>
      <c r="K41" s="105">
        <f t="shared" si="3"/>
        <v>0</v>
      </c>
      <c r="L41" s="105">
        <f t="shared" si="4"/>
        <v>5144.6102399999991</v>
      </c>
      <c r="M41" s="109" t="str">
        <f t="shared" si="5"/>
        <v>FOTO</v>
      </c>
      <c r="N41" s="110" t="s">
        <v>36</v>
      </c>
    </row>
    <row r="42" spans="1:15" ht="12.75" customHeight="1">
      <c r="A42" s="103" t="s">
        <v>74</v>
      </c>
      <c r="B42" s="13" t="s">
        <v>34</v>
      </c>
      <c r="C42" s="242"/>
      <c r="D42" s="238" t="s">
        <v>9122</v>
      </c>
      <c r="E42" s="149">
        <v>-3.3119297059817421E-2</v>
      </c>
      <c r="F42" s="104" t="s">
        <v>75</v>
      </c>
      <c r="G42" s="105">
        <v>2.8610000000000002</v>
      </c>
      <c r="H42" s="106">
        <f t="shared" si="0"/>
        <v>4234.2800000000007</v>
      </c>
      <c r="I42" s="107">
        <f t="shared" si="1"/>
        <v>5123.4788000000008</v>
      </c>
      <c r="J42" s="108">
        <f t="shared" si="2"/>
        <v>5123.4788000000008</v>
      </c>
      <c r="K42" s="105">
        <f t="shared" si="3"/>
        <v>0</v>
      </c>
      <c r="L42" s="105">
        <f t="shared" si="4"/>
        <v>7172.8703200000009</v>
      </c>
      <c r="M42" s="109" t="str">
        <f t="shared" si="5"/>
        <v>FOTO</v>
      </c>
      <c r="N42" s="110"/>
    </row>
    <row r="43" spans="1:15" ht="12.75" customHeight="1" thickBot="1">
      <c r="A43" s="154" t="s">
        <v>76</v>
      </c>
      <c r="B43" s="13" t="s">
        <v>34</v>
      </c>
      <c r="C43" s="243"/>
      <c r="D43" s="238" t="s">
        <v>9122</v>
      </c>
      <c r="E43" s="155">
        <v>-3.2885595182954974E-2</v>
      </c>
      <c r="F43" s="156" t="s">
        <v>77</v>
      </c>
      <c r="G43" s="157">
        <v>2.0880000000000001</v>
      </c>
      <c r="H43" s="158">
        <f t="shared" si="0"/>
        <v>3090.2400000000002</v>
      </c>
      <c r="I43" s="159">
        <f t="shared" si="1"/>
        <v>3739.1904</v>
      </c>
      <c r="J43" s="160">
        <f t="shared" si="2"/>
        <v>3739.1904</v>
      </c>
      <c r="K43" s="157">
        <f t="shared" si="3"/>
        <v>0</v>
      </c>
      <c r="L43" s="157">
        <f t="shared" si="4"/>
        <v>5234.8665599999995</v>
      </c>
      <c r="M43" s="161" t="str">
        <f t="shared" si="5"/>
        <v>FOTO</v>
      </c>
      <c r="N43" s="162" t="s">
        <v>36</v>
      </c>
    </row>
    <row r="44" spans="1:15" ht="20.100000000000001" customHeight="1" thickBot="1">
      <c r="A44" s="219" t="s">
        <v>78</v>
      </c>
      <c r="B44" s="34"/>
      <c r="C44" s="240"/>
      <c r="D44" s="151"/>
      <c r="E44" s="221"/>
      <c r="F44" s="222"/>
      <c r="G44" s="223"/>
      <c r="H44" s="224"/>
      <c r="I44" s="224"/>
      <c r="J44" s="225"/>
      <c r="K44" s="223"/>
      <c r="L44" s="223"/>
      <c r="M44" s="226"/>
      <c r="N44" s="227"/>
      <c r="O44" s="228"/>
    </row>
    <row r="45" spans="1:15" ht="12.75" customHeight="1">
      <c r="A45" s="178" t="s">
        <v>79</v>
      </c>
      <c r="B45" s="13"/>
      <c r="C45" s="152"/>
      <c r="D45" s="238" t="s">
        <v>9122</v>
      </c>
      <c r="E45" s="180">
        <v>-3.4217016029593039E-2</v>
      </c>
      <c r="F45" s="181" t="s">
        <v>80</v>
      </c>
      <c r="G45" s="182">
        <v>15.664999999999999</v>
      </c>
      <c r="H45" s="183">
        <f t="shared" ref="H45:H52" si="6">+G45*H$18</f>
        <v>23184.199999999997</v>
      </c>
      <c r="I45" s="184">
        <f t="shared" ref="I45:I52" si="7">+H45*(1+I$18)</f>
        <v>28052.881999999994</v>
      </c>
      <c r="J45" s="185">
        <f t="shared" ref="J45:J52" si="8">+I45*(1-J$18)</f>
        <v>28052.881999999994</v>
      </c>
      <c r="K45" s="182">
        <f t="shared" ref="K45:K52" si="9">+I45*C45</f>
        <v>0</v>
      </c>
      <c r="L45" s="182">
        <f t="shared" ref="L45:L52" si="10">+I45*(1+L$18)</f>
        <v>39274.034799999987</v>
      </c>
      <c r="M45" s="186" t="str">
        <f t="shared" ref="M45:M52" si="11">HYPERLINK(CONCATENATE("https://buscador.neorep.com.ar/",TRIM(A45),"/"),"FOTO")</f>
        <v>FOTO</v>
      </c>
      <c r="N45" s="187"/>
      <c r="O45" s="101" t="s">
        <v>81</v>
      </c>
    </row>
    <row r="46" spans="1:15" ht="12.75" customHeight="1">
      <c r="A46" s="103" t="s">
        <v>82</v>
      </c>
      <c r="B46" s="13"/>
      <c r="C46" s="242"/>
      <c r="D46" s="238" t="s">
        <v>9122</v>
      </c>
      <c r="E46" s="149">
        <v>-3.4217016029593039E-2</v>
      </c>
      <c r="F46" s="104" t="s">
        <v>83</v>
      </c>
      <c r="G46" s="105">
        <v>15.664999999999999</v>
      </c>
      <c r="H46" s="106">
        <f t="shared" si="6"/>
        <v>23184.199999999997</v>
      </c>
      <c r="I46" s="107">
        <f t="shared" si="7"/>
        <v>28052.881999999994</v>
      </c>
      <c r="J46" s="108">
        <f t="shared" si="8"/>
        <v>28052.881999999994</v>
      </c>
      <c r="K46" s="105">
        <f t="shared" si="9"/>
        <v>0</v>
      </c>
      <c r="L46" s="105">
        <f t="shared" si="10"/>
        <v>39274.034799999987</v>
      </c>
      <c r="M46" s="109" t="str">
        <f t="shared" si="11"/>
        <v>FOTO</v>
      </c>
      <c r="N46" s="110"/>
      <c r="O46" s="101" t="s">
        <v>81</v>
      </c>
    </row>
    <row r="47" spans="1:15" ht="12.75" customHeight="1">
      <c r="A47" s="103" t="s">
        <v>84</v>
      </c>
      <c r="B47" s="13"/>
      <c r="C47" s="242"/>
      <c r="D47" s="238" t="s">
        <v>9122</v>
      </c>
      <c r="E47" s="149">
        <v>-3.4217016029593039E-2</v>
      </c>
      <c r="F47" s="104" t="s">
        <v>85</v>
      </c>
      <c r="G47" s="105">
        <v>15.664999999999999</v>
      </c>
      <c r="H47" s="106">
        <f t="shared" si="6"/>
        <v>23184.199999999997</v>
      </c>
      <c r="I47" s="107">
        <f t="shared" si="7"/>
        <v>28052.881999999994</v>
      </c>
      <c r="J47" s="108">
        <f t="shared" si="8"/>
        <v>28052.881999999994</v>
      </c>
      <c r="K47" s="105">
        <f t="shared" si="9"/>
        <v>0</v>
      </c>
      <c r="L47" s="105">
        <f t="shared" si="10"/>
        <v>39274.034799999987</v>
      </c>
      <c r="M47" s="109" t="str">
        <f t="shared" si="11"/>
        <v>FOTO</v>
      </c>
      <c r="N47" s="110"/>
      <c r="O47" s="101" t="s">
        <v>81</v>
      </c>
    </row>
    <row r="48" spans="1:15" ht="12.75" customHeight="1">
      <c r="A48" s="103" t="s">
        <v>86</v>
      </c>
      <c r="B48" s="13"/>
      <c r="C48" s="242"/>
      <c r="D48" s="238" t="s">
        <v>9122</v>
      </c>
      <c r="E48" s="149">
        <v>-3.4217016029593039E-2</v>
      </c>
      <c r="F48" s="104" t="s">
        <v>87</v>
      </c>
      <c r="G48" s="105">
        <v>15.664999999999999</v>
      </c>
      <c r="H48" s="106">
        <f t="shared" si="6"/>
        <v>23184.199999999997</v>
      </c>
      <c r="I48" s="107">
        <f t="shared" si="7"/>
        <v>28052.881999999994</v>
      </c>
      <c r="J48" s="108">
        <f t="shared" si="8"/>
        <v>28052.881999999994</v>
      </c>
      <c r="K48" s="105">
        <f t="shared" si="9"/>
        <v>0</v>
      </c>
      <c r="L48" s="105">
        <f t="shared" si="10"/>
        <v>39274.034799999987</v>
      </c>
      <c r="M48" s="109" t="str">
        <f t="shared" si="11"/>
        <v>FOTO</v>
      </c>
      <c r="N48" s="110"/>
      <c r="O48" s="101" t="s">
        <v>81</v>
      </c>
    </row>
    <row r="49" spans="1:15" ht="12.75" customHeight="1">
      <c r="A49" s="103" t="s">
        <v>88</v>
      </c>
      <c r="B49" s="13"/>
      <c r="C49" s="242"/>
      <c r="D49" s="238" t="s">
        <v>9122</v>
      </c>
      <c r="E49" s="149">
        <v>-3.4217016029593039E-2</v>
      </c>
      <c r="F49" s="104" t="s">
        <v>89</v>
      </c>
      <c r="G49" s="105">
        <v>15.664999999999999</v>
      </c>
      <c r="H49" s="106">
        <f t="shared" si="6"/>
        <v>23184.199999999997</v>
      </c>
      <c r="I49" s="107">
        <f t="shared" si="7"/>
        <v>28052.881999999994</v>
      </c>
      <c r="J49" s="108">
        <f t="shared" si="8"/>
        <v>28052.881999999994</v>
      </c>
      <c r="K49" s="105">
        <f t="shared" si="9"/>
        <v>0</v>
      </c>
      <c r="L49" s="105">
        <f t="shared" si="10"/>
        <v>39274.034799999987</v>
      </c>
      <c r="M49" s="109" t="str">
        <f t="shared" si="11"/>
        <v>FOTO</v>
      </c>
      <c r="N49" s="110"/>
      <c r="O49" s="101" t="s">
        <v>81</v>
      </c>
    </row>
    <row r="50" spans="1:15" ht="12.75" customHeight="1">
      <c r="A50" s="103" t="s">
        <v>90</v>
      </c>
      <c r="B50" s="13"/>
      <c r="C50" s="242"/>
      <c r="D50" s="238" t="s">
        <v>9122</v>
      </c>
      <c r="E50" s="149">
        <v>-3.3184523809523747E-2</v>
      </c>
      <c r="F50" s="104" t="s">
        <v>91</v>
      </c>
      <c r="G50" s="105">
        <v>6.4969999999999999</v>
      </c>
      <c r="H50" s="106">
        <f t="shared" si="6"/>
        <v>9615.56</v>
      </c>
      <c r="I50" s="107">
        <f t="shared" si="7"/>
        <v>11634.827599999999</v>
      </c>
      <c r="J50" s="108">
        <f t="shared" si="8"/>
        <v>11634.827599999999</v>
      </c>
      <c r="K50" s="105">
        <f t="shared" si="9"/>
        <v>0</v>
      </c>
      <c r="L50" s="105">
        <f t="shared" si="10"/>
        <v>16288.758639999996</v>
      </c>
      <c r="M50" s="109" t="str">
        <f t="shared" si="11"/>
        <v>FOTO</v>
      </c>
      <c r="N50" s="110"/>
      <c r="O50" s="101" t="s">
        <v>81</v>
      </c>
    </row>
    <row r="51" spans="1:15" ht="12.75" customHeight="1">
      <c r="A51" s="103" t="s">
        <v>92</v>
      </c>
      <c r="B51" s="13"/>
      <c r="C51" s="242"/>
      <c r="D51" s="238" t="s">
        <v>9122</v>
      </c>
      <c r="E51" s="149">
        <v>-3.3184523809523747E-2</v>
      </c>
      <c r="F51" s="104" t="s">
        <v>93</v>
      </c>
      <c r="G51" s="105">
        <v>6.4969999999999999</v>
      </c>
      <c r="H51" s="106">
        <f t="shared" si="6"/>
        <v>9615.56</v>
      </c>
      <c r="I51" s="107">
        <f t="shared" si="7"/>
        <v>11634.827599999999</v>
      </c>
      <c r="J51" s="108">
        <f t="shared" si="8"/>
        <v>11634.827599999999</v>
      </c>
      <c r="K51" s="105">
        <f t="shared" si="9"/>
        <v>0</v>
      </c>
      <c r="L51" s="105">
        <f t="shared" si="10"/>
        <v>16288.758639999996</v>
      </c>
      <c r="M51" s="109" t="str">
        <f t="shared" si="11"/>
        <v>FOTO</v>
      </c>
      <c r="N51" s="110"/>
      <c r="O51" s="101" t="s">
        <v>81</v>
      </c>
    </row>
    <row r="52" spans="1:15" ht="12.75" customHeight="1" thickBot="1">
      <c r="A52" s="154" t="s">
        <v>94</v>
      </c>
      <c r="B52" s="13"/>
      <c r="C52" s="243"/>
      <c r="D52" s="238" t="s">
        <v>9122</v>
      </c>
      <c r="E52" s="155">
        <v>-3.3184523809523747E-2</v>
      </c>
      <c r="F52" s="156" t="s">
        <v>95</v>
      </c>
      <c r="G52" s="157">
        <v>6.4969999999999999</v>
      </c>
      <c r="H52" s="158">
        <f t="shared" si="6"/>
        <v>9615.56</v>
      </c>
      <c r="I52" s="159">
        <f t="shared" si="7"/>
        <v>11634.827599999999</v>
      </c>
      <c r="J52" s="160">
        <f t="shared" si="8"/>
        <v>11634.827599999999</v>
      </c>
      <c r="K52" s="157">
        <f t="shared" si="9"/>
        <v>0</v>
      </c>
      <c r="L52" s="157">
        <f t="shared" si="10"/>
        <v>16288.758639999996</v>
      </c>
      <c r="M52" s="161" t="str">
        <f t="shared" si="11"/>
        <v>FOTO</v>
      </c>
      <c r="N52" s="162"/>
      <c r="O52" s="101" t="s">
        <v>81</v>
      </c>
    </row>
    <row r="53" spans="1:15" ht="20.100000000000001" customHeight="1" thickBot="1">
      <c r="A53" s="219" t="s">
        <v>96</v>
      </c>
      <c r="B53" s="34"/>
      <c r="C53" s="240"/>
      <c r="D53" s="151"/>
      <c r="E53" s="221"/>
      <c r="F53" s="222"/>
      <c r="G53" s="223"/>
      <c r="H53" s="224"/>
      <c r="I53" s="224"/>
      <c r="J53" s="225"/>
      <c r="K53" s="223"/>
      <c r="L53" s="223"/>
      <c r="M53" s="226"/>
      <c r="N53" s="227"/>
      <c r="O53" s="228"/>
    </row>
    <row r="54" spans="1:15" ht="12.75" customHeight="1">
      <c r="A54" s="178" t="s">
        <v>97</v>
      </c>
      <c r="B54" s="13"/>
      <c r="C54" s="152"/>
      <c r="D54" s="238" t="s">
        <v>9122</v>
      </c>
      <c r="E54" s="180">
        <v>-3.302469135802466E-2</v>
      </c>
      <c r="F54" s="181" t="s">
        <v>98</v>
      </c>
      <c r="G54" s="182">
        <v>15.664999999999999</v>
      </c>
      <c r="H54" s="183">
        <f t="shared" ref="H54:H85" si="12">+G54*H$18</f>
        <v>23184.199999999997</v>
      </c>
      <c r="I54" s="184">
        <f t="shared" ref="I54:I85" si="13">+H54*(1+I$18)</f>
        <v>28052.881999999994</v>
      </c>
      <c r="J54" s="185">
        <f t="shared" ref="J54:J85" si="14">+I54*(1-J$18)</f>
        <v>28052.881999999994</v>
      </c>
      <c r="K54" s="182">
        <f t="shared" ref="K54:K85" si="15">+I54*C54</f>
        <v>0</v>
      </c>
      <c r="L54" s="182">
        <f t="shared" ref="L54:L85" si="16">+I54*(1+L$18)</f>
        <v>39274.034799999987</v>
      </c>
      <c r="M54" s="186" t="str">
        <f t="shared" ref="M54:M85" si="17">HYPERLINK(CONCATENATE("https://buscador.neorep.com.ar/",TRIM(A54),"/"),"FOTO")</f>
        <v>FOTO</v>
      </c>
      <c r="N54" s="187" t="s">
        <v>99</v>
      </c>
    </row>
    <row r="55" spans="1:15" ht="12.75" customHeight="1">
      <c r="A55" s="103" t="s">
        <v>100</v>
      </c>
      <c r="B55" s="13"/>
      <c r="C55" s="242"/>
      <c r="D55" s="238" t="s">
        <v>9122</v>
      </c>
      <c r="E55" s="149">
        <v>-3.302469135802466E-2</v>
      </c>
      <c r="F55" s="104" t="s">
        <v>101</v>
      </c>
      <c r="G55" s="105">
        <v>15.664999999999999</v>
      </c>
      <c r="H55" s="106">
        <f t="shared" si="12"/>
        <v>23184.199999999997</v>
      </c>
      <c r="I55" s="107">
        <f t="shared" si="13"/>
        <v>28052.881999999994</v>
      </c>
      <c r="J55" s="108">
        <f t="shared" si="14"/>
        <v>28052.881999999994</v>
      </c>
      <c r="K55" s="105">
        <f t="shared" si="15"/>
        <v>0</v>
      </c>
      <c r="L55" s="105">
        <f t="shared" si="16"/>
        <v>39274.034799999987</v>
      </c>
      <c r="M55" s="109" t="str">
        <f t="shared" si="17"/>
        <v>FOTO</v>
      </c>
      <c r="N55" s="110" t="s">
        <v>99</v>
      </c>
    </row>
    <row r="56" spans="1:15" ht="12.75" customHeight="1">
      <c r="A56" s="103" t="s">
        <v>102</v>
      </c>
      <c r="B56" s="13"/>
      <c r="C56" s="242"/>
      <c r="D56" s="238" t="s">
        <v>9122</v>
      </c>
      <c r="E56" s="149">
        <v>-3.3126477541371213E-2</v>
      </c>
      <c r="F56" s="104" t="s">
        <v>103</v>
      </c>
      <c r="G56" s="105">
        <v>32.719000000000001</v>
      </c>
      <c r="H56" s="106">
        <f t="shared" si="12"/>
        <v>48424.12</v>
      </c>
      <c r="I56" s="107">
        <f t="shared" si="13"/>
        <v>58593.1852</v>
      </c>
      <c r="J56" s="108">
        <f t="shared" si="14"/>
        <v>58593.1852</v>
      </c>
      <c r="K56" s="105">
        <f t="shared" si="15"/>
        <v>0</v>
      </c>
      <c r="L56" s="105">
        <f t="shared" si="16"/>
        <v>82030.459279999995</v>
      </c>
      <c r="M56" s="109" t="str">
        <f t="shared" si="17"/>
        <v>FOTO</v>
      </c>
      <c r="N56" s="110"/>
    </row>
    <row r="57" spans="1:15" ht="12.75" customHeight="1">
      <c r="A57" s="103" t="s">
        <v>104</v>
      </c>
      <c r="B57" s="13"/>
      <c r="C57" s="242"/>
      <c r="D57" s="238" t="s">
        <v>9122</v>
      </c>
      <c r="E57" s="149">
        <v>-4.6369863013698609E-2</v>
      </c>
      <c r="F57" s="104" t="s">
        <v>105</v>
      </c>
      <c r="G57" s="105">
        <v>13.923</v>
      </c>
      <c r="H57" s="106">
        <f t="shared" si="12"/>
        <v>20606.04</v>
      </c>
      <c r="I57" s="107">
        <f t="shared" si="13"/>
        <v>24933.308400000002</v>
      </c>
      <c r="J57" s="108">
        <f t="shared" si="14"/>
        <v>24933.308400000002</v>
      </c>
      <c r="K57" s="105">
        <f t="shared" si="15"/>
        <v>0</v>
      </c>
      <c r="L57" s="105">
        <f t="shared" si="16"/>
        <v>34906.631759999997</v>
      </c>
      <c r="M57" s="109" t="str">
        <f t="shared" si="17"/>
        <v>FOTO</v>
      </c>
      <c r="N57" s="110" t="s">
        <v>99</v>
      </c>
    </row>
    <row r="58" spans="1:15" ht="12.75" customHeight="1">
      <c r="A58" s="103" t="s">
        <v>106</v>
      </c>
      <c r="B58" s="13"/>
      <c r="C58" s="242"/>
      <c r="D58" s="238" t="s">
        <v>9122</v>
      </c>
      <c r="E58" s="149">
        <v>-3.282532239155922E-2</v>
      </c>
      <c r="F58" s="104" t="s">
        <v>107</v>
      </c>
      <c r="G58" s="105">
        <v>4.95</v>
      </c>
      <c r="H58" s="106">
        <f t="shared" si="12"/>
        <v>7326</v>
      </c>
      <c r="I58" s="107">
        <f t="shared" si="13"/>
        <v>8864.4599999999991</v>
      </c>
      <c r="J58" s="108">
        <f t="shared" si="14"/>
        <v>8864.4599999999991</v>
      </c>
      <c r="K58" s="105">
        <f t="shared" si="15"/>
        <v>0</v>
      </c>
      <c r="L58" s="105">
        <f t="shared" si="16"/>
        <v>12410.243999999999</v>
      </c>
      <c r="M58" s="109" t="str">
        <f t="shared" si="17"/>
        <v>FOTO</v>
      </c>
      <c r="N58" s="110"/>
    </row>
    <row r="59" spans="1:15" ht="12.75" customHeight="1">
      <c r="A59" s="103" t="s">
        <v>108</v>
      </c>
      <c r="B59" s="13"/>
      <c r="C59" s="242"/>
      <c r="D59" s="238" t="s">
        <v>9122</v>
      </c>
      <c r="E59" s="149">
        <v>-3.2851239669421495E-2</v>
      </c>
      <c r="F59" s="104" t="s">
        <v>109</v>
      </c>
      <c r="G59" s="105">
        <v>4.681</v>
      </c>
      <c r="H59" s="106">
        <f t="shared" si="12"/>
        <v>6927.88</v>
      </c>
      <c r="I59" s="107">
        <f t="shared" si="13"/>
        <v>8382.7348000000002</v>
      </c>
      <c r="J59" s="108">
        <f t="shared" si="14"/>
        <v>8382.7348000000002</v>
      </c>
      <c r="K59" s="105">
        <f t="shared" si="15"/>
        <v>0</v>
      </c>
      <c r="L59" s="105">
        <f t="shared" si="16"/>
        <v>11735.82872</v>
      </c>
      <c r="M59" s="109" t="str">
        <f t="shared" si="17"/>
        <v>FOTO</v>
      </c>
      <c r="N59" s="110" t="s">
        <v>110</v>
      </c>
    </row>
    <row r="60" spans="1:15" ht="12.75" customHeight="1">
      <c r="A60" s="103" t="s">
        <v>111</v>
      </c>
      <c r="B60" s="13"/>
      <c r="C60" s="242"/>
      <c r="D60" s="238" t="s">
        <v>9122</v>
      </c>
      <c r="E60" s="149">
        <v>-3.3126477541371213E-2</v>
      </c>
      <c r="F60" s="104" t="s">
        <v>112</v>
      </c>
      <c r="G60" s="105">
        <v>32.719000000000001</v>
      </c>
      <c r="H60" s="106">
        <f t="shared" si="12"/>
        <v>48424.12</v>
      </c>
      <c r="I60" s="107">
        <f t="shared" si="13"/>
        <v>58593.1852</v>
      </c>
      <c r="J60" s="108">
        <f t="shared" si="14"/>
        <v>58593.1852</v>
      </c>
      <c r="K60" s="105">
        <f t="shared" si="15"/>
        <v>0</v>
      </c>
      <c r="L60" s="105">
        <f t="shared" si="16"/>
        <v>82030.459279999995</v>
      </c>
      <c r="M60" s="109" t="str">
        <f t="shared" si="17"/>
        <v>FOTO</v>
      </c>
      <c r="N60" s="110"/>
    </row>
    <row r="61" spans="1:15" ht="12.75" customHeight="1">
      <c r="A61" s="103" t="s">
        <v>113</v>
      </c>
      <c r="B61" s="13"/>
      <c r="C61" s="242"/>
      <c r="D61" s="238" t="s">
        <v>9122</v>
      </c>
      <c r="E61" s="149">
        <v>-3.3063063063062947E-2</v>
      </c>
      <c r="F61" s="104" t="s">
        <v>114</v>
      </c>
      <c r="G61" s="105">
        <v>21.466000000000001</v>
      </c>
      <c r="H61" s="106">
        <f t="shared" si="12"/>
        <v>31769.68</v>
      </c>
      <c r="I61" s="107">
        <f t="shared" si="13"/>
        <v>38441.3128</v>
      </c>
      <c r="J61" s="108">
        <f t="shared" si="14"/>
        <v>38441.3128</v>
      </c>
      <c r="K61" s="105">
        <f t="shared" si="15"/>
        <v>0</v>
      </c>
      <c r="L61" s="105">
        <f t="shared" si="16"/>
        <v>53817.837919999998</v>
      </c>
      <c r="M61" s="109" t="str">
        <f t="shared" si="17"/>
        <v>FOTO</v>
      </c>
      <c r="N61" s="110"/>
    </row>
    <row r="62" spans="1:15" ht="12.75" customHeight="1">
      <c r="A62" s="103" t="s">
        <v>115</v>
      </c>
      <c r="B62" s="13"/>
      <c r="C62" s="242"/>
      <c r="D62" s="238" t="s">
        <v>9122</v>
      </c>
      <c r="E62" s="149">
        <v>-3.313636363636363E-2</v>
      </c>
      <c r="F62" s="104" t="s">
        <v>116</v>
      </c>
      <c r="G62" s="105">
        <v>21.271000000000001</v>
      </c>
      <c r="H62" s="106">
        <f t="shared" si="12"/>
        <v>31481.08</v>
      </c>
      <c r="I62" s="107">
        <f t="shared" si="13"/>
        <v>38092.106800000001</v>
      </c>
      <c r="J62" s="108">
        <f t="shared" si="14"/>
        <v>38092.106800000001</v>
      </c>
      <c r="K62" s="105">
        <f t="shared" si="15"/>
        <v>0</v>
      </c>
      <c r="L62" s="105">
        <f t="shared" si="16"/>
        <v>53328.949520000002</v>
      </c>
      <c r="M62" s="109" t="str">
        <f t="shared" si="17"/>
        <v>FOTO</v>
      </c>
      <c r="N62" s="110" t="s">
        <v>99</v>
      </c>
    </row>
    <row r="63" spans="1:15" ht="12.75" customHeight="1">
      <c r="A63" s="103" t="s">
        <v>117</v>
      </c>
      <c r="B63" s="13"/>
      <c r="C63" s="242"/>
      <c r="D63" s="238" t="s">
        <v>9122</v>
      </c>
      <c r="E63" s="149">
        <v>-3.2953649974926558E-2</v>
      </c>
      <c r="F63" s="104" t="s">
        <v>118</v>
      </c>
      <c r="G63" s="105">
        <v>13.499000000000001</v>
      </c>
      <c r="H63" s="106">
        <f t="shared" si="12"/>
        <v>19978.52</v>
      </c>
      <c r="I63" s="107">
        <f t="shared" si="13"/>
        <v>24174.0092</v>
      </c>
      <c r="J63" s="108">
        <f t="shared" si="14"/>
        <v>24174.0092</v>
      </c>
      <c r="K63" s="105">
        <f t="shared" si="15"/>
        <v>0</v>
      </c>
      <c r="L63" s="105">
        <f t="shared" si="16"/>
        <v>33843.612880000001</v>
      </c>
      <c r="M63" s="109" t="str">
        <f t="shared" si="17"/>
        <v>FOTO</v>
      </c>
      <c r="N63" s="110"/>
    </row>
    <row r="64" spans="1:15" ht="12.75" customHeight="1">
      <c r="A64" s="103" t="s">
        <v>119</v>
      </c>
      <c r="B64" s="13"/>
      <c r="C64" s="242"/>
      <c r="D64" s="238" t="s">
        <v>9122</v>
      </c>
      <c r="E64" s="149">
        <v>-4.3985958879575793E-2</v>
      </c>
      <c r="F64" s="104" t="s">
        <v>120</v>
      </c>
      <c r="G64" s="105">
        <v>13.345000000000001</v>
      </c>
      <c r="H64" s="106">
        <f t="shared" si="12"/>
        <v>19750.600000000002</v>
      </c>
      <c r="I64" s="107">
        <f t="shared" si="13"/>
        <v>23898.226000000002</v>
      </c>
      <c r="J64" s="108">
        <f t="shared" si="14"/>
        <v>23898.226000000002</v>
      </c>
      <c r="K64" s="105">
        <f t="shared" si="15"/>
        <v>0</v>
      </c>
      <c r="L64" s="105">
        <f t="shared" si="16"/>
        <v>33457.5164</v>
      </c>
      <c r="M64" s="109" t="str">
        <f t="shared" si="17"/>
        <v>FOTO</v>
      </c>
      <c r="N64" s="110"/>
    </row>
    <row r="65" spans="1:14" ht="12.75" customHeight="1">
      <c r="A65" s="103" t="s">
        <v>121</v>
      </c>
      <c r="B65" s="13"/>
      <c r="C65" s="242"/>
      <c r="D65" s="238" t="s">
        <v>9122</v>
      </c>
      <c r="E65" s="149">
        <v>-5.0909090909090904E-2</v>
      </c>
      <c r="F65" s="104" t="s">
        <v>122</v>
      </c>
      <c r="G65" s="105">
        <v>4.1760000000000002</v>
      </c>
      <c r="H65" s="106">
        <f t="shared" si="12"/>
        <v>6180.4800000000005</v>
      </c>
      <c r="I65" s="107">
        <f t="shared" si="13"/>
        <v>7478.3807999999999</v>
      </c>
      <c r="J65" s="108">
        <f t="shared" si="14"/>
        <v>7478.3807999999999</v>
      </c>
      <c r="K65" s="105">
        <f t="shared" si="15"/>
        <v>0</v>
      </c>
      <c r="L65" s="105">
        <f t="shared" si="16"/>
        <v>10469.733119999999</v>
      </c>
      <c r="M65" s="109" t="str">
        <f t="shared" si="17"/>
        <v>FOTO</v>
      </c>
      <c r="N65" s="110" t="s">
        <v>110</v>
      </c>
    </row>
    <row r="66" spans="1:14" ht="12.75" customHeight="1">
      <c r="A66" s="103" t="s">
        <v>123</v>
      </c>
      <c r="B66" s="13"/>
      <c r="C66" s="242"/>
      <c r="D66" s="238" t="s">
        <v>9122</v>
      </c>
      <c r="E66" s="149">
        <v>-4.7037037037037099E-2</v>
      </c>
      <c r="F66" s="104" t="s">
        <v>124</v>
      </c>
      <c r="G66" s="105">
        <v>5.1459999999999999</v>
      </c>
      <c r="H66" s="106">
        <f t="shared" si="12"/>
        <v>7616.08</v>
      </c>
      <c r="I66" s="107">
        <f t="shared" si="13"/>
        <v>9215.4567999999999</v>
      </c>
      <c r="J66" s="108">
        <f t="shared" si="14"/>
        <v>9215.4567999999999</v>
      </c>
      <c r="K66" s="105">
        <f t="shared" si="15"/>
        <v>0</v>
      </c>
      <c r="L66" s="105">
        <f t="shared" si="16"/>
        <v>12901.639519999999</v>
      </c>
      <c r="M66" s="109" t="str">
        <f t="shared" si="17"/>
        <v>FOTO</v>
      </c>
      <c r="N66" s="110"/>
    </row>
    <row r="67" spans="1:14" ht="12.75" customHeight="1">
      <c r="A67" s="103" t="s">
        <v>125</v>
      </c>
      <c r="B67" s="13" t="s">
        <v>126</v>
      </c>
      <c r="C67" s="242"/>
      <c r="D67" s="238" t="s">
        <v>9122</v>
      </c>
      <c r="E67" s="149">
        <v>-3.3150000000000013E-2</v>
      </c>
      <c r="F67" s="104" t="s">
        <v>127</v>
      </c>
      <c r="G67" s="105">
        <v>19.337</v>
      </c>
      <c r="H67" s="106">
        <f t="shared" si="12"/>
        <v>28618.76</v>
      </c>
      <c r="I67" s="107">
        <f t="shared" si="13"/>
        <v>34628.6996</v>
      </c>
      <c r="J67" s="108">
        <f t="shared" si="14"/>
        <v>34628.6996</v>
      </c>
      <c r="K67" s="105">
        <f t="shared" si="15"/>
        <v>0</v>
      </c>
      <c r="L67" s="105">
        <f t="shared" si="16"/>
        <v>48480.17944</v>
      </c>
      <c r="M67" s="109" t="str">
        <f t="shared" si="17"/>
        <v>FOTO</v>
      </c>
      <c r="N67" s="110" t="s">
        <v>99</v>
      </c>
    </row>
    <row r="68" spans="1:14" ht="12.75" customHeight="1">
      <c r="A68" s="103" t="s">
        <v>128</v>
      </c>
      <c r="B68" s="13" t="s">
        <v>126</v>
      </c>
      <c r="C68" s="242"/>
      <c r="D68" s="238" t="s">
        <v>9122</v>
      </c>
      <c r="E68" s="149">
        <v>-3.3938843475628255E-2</v>
      </c>
      <c r="F68" s="104" t="s">
        <v>129</v>
      </c>
      <c r="G68" s="105">
        <v>31.908999999999999</v>
      </c>
      <c r="H68" s="106">
        <f t="shared" si="12"/>
        <v>47225.32</v>
      </c>
      <c r="I68" s="107">
        <f t="shared" si="13"/>
        <v>57142.637199999997</v>
      </c>
      <c r="J68" s="108">
        <f t="shared" si="14"/>
        <v>57142.637199999997</v>
      </c>
      <c r="K68" s="105">
        <f t="shared" si="15"/>
        <v>0</v>
      </c>
      <c r="L68" s="105">
        <f t="shared" si="16"/>
        <v>79999.692079999993</v>
      </c>
      <c r="M68" s="109" t="str">
        <f t="shared" si="17"/>
        <v>FOTO</v>
      </c>
      <c r="N68" s="110" t="s">
        <v>130</v>
      </c>
    </row>
    <row r="69" spans="1:14" ht="12.75" customHeight="1">
      <c r="A69" s="103" t="s">
        <v>131</v>
      </c>
      <c r="B69" s="13" t="s">
        <v>126</v>
      </c>
      <c r="C69" s="242"/>
      <c r="D69" s="238" t="s">
        <v>9122</v>
      </c>
      <c r="E69" s="149">
        <v>-3.3938843475628255E-2</v>
      </c>
      <c r="F69" s="104" t="s">
        <v>132</v>
      </c>
      <c r="G69" s="105">
        <v>31.908999999999999</v>
      </c>
      <c r="H69" s="106">
        <f t="shared" si="12"/>
        <v>47225.32</v>
      </c>
      <c r="I69" s="107">
        <f t="shared" si="13"/>
        <v>57142.637199999997</v>
      </c>
      <c r="J69" s="108">
        <f t="shared" si="14"/>
        <v>57142.637199999997</v>
      </c>
      <c r="K69" s="105">
        <f t="shared" si="15"/>
        <v>0</v>
      </c>
      <c r="L69" s="105">
        <f t="shared" si="16"/>
        <v>79999.692079999993</v>
      </c>
      <c r="M69" s="109" t="str">
        <f t="shared" si="17"/>
        <v>FOTO</v>
      </c>
      <c r="N69" s="110" t="s">
        <v>130</v>
      </c>
    </row>
    <row r="70" spans="1:14" ht="12.75" customHeight="1">
      <c r="A70" s="103" t="s">
        <v>133</v>
      </c>
      <c r="B70" s="13" t="s">
        <v>126</v>
      </c>
      <c r="C70" s="242"/>
      <c r="D70" s="238" t="s">
        <v>9122</v>
      </c>
      <c r="E70" s="149">
        <v>-3.3938843475628255E-2</v>
      </c>
      <c r="F70" s="104" t="s">
        <v>134</v>
      </c>
      <c r="G70" s="105">
        <v>31.908999999999999</v>
      </c>
      <c r="H70" s="106">
        <f t="shared" si="12"/>
        <v>47225.32</v>
      </c>
      <c r="I70" s="107">
        <f t="shared" si="13"/>
        <v>57142.637199999997</v>
      </c>
      <c r="J70" s="108">
        <f t="shared" si="14"/>
        <v>57142.637199999997</v>
      </c>
      <c r="K70" s="105">
        <f t="shared" si="15"/>
        <v>0</v>
      </c>
      <c r="L70" s="105">
        <f t="shared" si="16"/>
        <v>79999.692079999993</v>
      </c>
      <c r="M70" s="109" t="str">
        <f t="shared" si="17"/>
        <v>FOTO</v>
      </c>
      <c r="N70" s="110" t="s">
        <v>130</v>
      </c>
    </row>
    <row r="71" spans="1:14" ht="12.75" customHeight="1">
      <c r="A71" s="103" t="s">
        <v>135</v>
      </c>
      <c r="B71" s="13" t="s">
        <v>126</v>
      </c>
      <c r="C71" s="242"/>
      <c r="D71" s="238" t="s">
        <v>9122</v>
      </c>
      <c r="E71" s="149">
        <v>-3.3938843475628255E-2</v>
      </c>
      <c r="F71" s="104" t="s">
        <v>136</v>
      </c>
      <c r="G71" s="105">
        <v>31.908999999999999</v>
      </c>
      <c r="H71" s="106">
        <f t="shared" si="12"/>
        <v>47225.32</v>
      </c>
      <c r="I71" s="107">
        <f t="shared" si="13"/>
        <v>57142.637199999997</v>
      </c>
      <c r="J71" s="108">
        <f t="shared" si="14"/>
        <v>57142.637199999997</v>
      </c>
      <c r="K71" s="105">
        <f t="shared" si="15"/>
        <v>0</v>
      </c>
      <c r="L71" s="105">
        <f t="shared" si="16"/>
        <v>79999.692079999993</v>
      </c>
      <c r="M71" s="109" t="str">
        <f t="shared" si="17"/>
        <v>FOTO</v>
      </c>
      <c r="N71" s="110" t="s">
        <v>130</v>
      </c>
    </row>
    <row r="72" spans="1:14" ht="12.75" customHeight="1">
      <c r="A72" s="103" t="s">
        <v>137</v>
      </c>
      <c r="B72" s="13" t="s">
        <v>126</v>
      </c>
      <c r="C72" s="242"/>
      <c r="D72" s="238" t="s">
        <v>9122</v>
      </c>
      <c r="E72" s="149">
        <v>-3.3108651911468945E-2</v>
      </c>
      <c r="F72" s="104" t="s">
        <v>138</v>
      </c>
      <c r="G72" s="105">
        <v>96.108999999999995</v>
      </c>
      <c r="H72" s="106">
        <f t="shared" si="12"/>
        <v>142241.31999999998</v>
      </c>
      <c r="I72" s="107">
        <f t="shared" si="13"/>
        <v>172111.99719999995</v>
      </c>
      <c r="J72" s="108">
        <f t="shared" si="14"/>
        <v>172111.99719999995</v>
      </c>
      <c r="K72" s="105">
        <f t="shared" si="15"/>
        <v>0</v>
      </c>
      <c r="L72" s="105">
        <f t="shared" si="16"/>
        <v>240956.79607999991</v>
      </c>
      <c r="M72" s="109" t="str">
        <f t="shared" si="17"/>
        <v>FOTO</v>
      </c>
      <c r="N72" s="110"/>
    </row>
    <row r="73" spans="1:14" ht="12.75" customHeight="1">
      <c r="A73" s="103" t="s">
        <v>139</v>
      </c>
      <c r="B73" s="13" t="s">
        <v>126</v>
      </c>
      <c r="C73" s="242"/>
      <c r="D73" s="238" t="s">
        <v>9122</v>
      </c>
      <c r="E73" s="149">
        <v>-3.3108651911468945E-2</v>
      </c>
      <c r="F73" s="104" t="s">
        <v>140</v>
      </c>
      <c r="G73" s="105">
        <v>96.108999999999995</v>
      </c>
      <c r="H73" s="106">
        <f t="shared" si="12"/>
        <v>142241.31999999998</v>
      </c>
      <c r="I73" s="107">
        <f t="shared" si="13"/>
        <v>172111.99719999995</v>
      </c>
      <c r="J73" s="108">
        <f t="shared" si="14"/>
        <v>172111.99719999995</v>
      </c>
      <c r="K73" s="105">
        <f t="shared" si="15"/>
        <v>0</v>
      </c>
      <c r="L73" s="105">
        <f t="shared" si="16"/>
        <v>240956.79607999991</v>
      </c>
      <c r="M73" s="109" t="str">
        <f t="shared" si="17"/>
        <v>FOTO</v>
      </c>
      <c r="N73" s="110"/>
    </row>
    <row r="74" spans="1:14" ht="12.75" customHeight="1">
      <c r="A74" s="103" t="s">
        <v>141</v>
      </c>
      <c r="B74" s="13" t="s">
        <v>126</v>
      </c>
      <c r="C74" s="242"/>
      <c r="D74" s="238" t="s">
        <v>9122</v>
      </c>
      <c r="E74" s="149">
        <v>-3.3134615384615373E-2</v>
      </c>
      <c r="F74" s="104" t="s">
        <v>142</v>
      </c>
      <c r="G74" s="105">
        <v>50.277000000000001</v>
      </c>
      <c r="H74" s="106">
        <f t="shared" si="12"/>
        <v>74409.960000000006</v>
      </c>
      <c r="I74" s="107">
        <f t="shared" si="13"/>
        <v>90036.051600000006</v>
      </c>
      <c r="J74" s="108">
        <f t="shared" si="14"/>
        <v>90036.051600000006</v>
      </c>
      <c r="K74" s="105">
        <f t="shared" si="15"/>
        <v>0</v>
      </c>
      <c r="L74" s="105">
        <f t="shared" si="16"/>
        <v>126050.47224</v>
      </c>
      <c r="M74" s="109" t="str">
        <f t="shared" si="17"/>
        <v>FOTO</v>
      </c>
      <c r="N74" s="110"/>
    </row>
    <row r="75" spans="1:14" ht="12.75" customHeight="1">
      <c r="A75" s="103" t="s">
        <v>143</v>
      </c>
      <c r="B75" s="13" t="s">
        <v>126</v>
      </c>
      <c r="C75" s="242"/>
      <c r="D75" s="238" t="s">
        <v>9122</v>
      </c>
      <c r="E75" s="149">
        <v>-3.3134615384615373E-2</v>
      </c>
      <c r="F75" s="104" t="s">
        <v>144</v>
      </c>
      <c r="G75" s="105">
        <v>50.277000000000001</v>
      </c>
      <c r="H75" s="106">
        <f t="shared" si="12"/>
        <v>74409.960000000006</v>
      </c>
      <c r="I75" s="107">
        <f t="shared" si="13"/>
        <v>90036.051600000006</v>
      </c>
      <c r="J75" s="108">
        <f t="shared" si="14"/>
        <v>90036.051600000006</v>
      </c>
      <c r="K75" s="105">
        <f t="shared" si="15"/>
        <v>0</v>
      </c>
      <c r="L75" s="105">
        <f t="shared" si="16"/>
        <v>126050.47224</v>
      </c>
      <c r="M75" s="109" t="str">
        <f t="shared" si="17"/>
        <v>FOTO</v>
      </c>
      <c r="N75" s="110"/>
    </row>
    <row r="76" spans="1:14" ht="12.75" customHeight="1">
      <c r="A76" s="103" t="s">
        <v>145</v>
      </c>
      <c r="B76" s="13" t="s">
        <v>126</v>
      </c>
      <c r="C76" s="242"/>
      <c r="D76" s="238" t="s">
        <v>9122</v>
      </c>
      <c r="E76" s="149">
        <v>-3.3134615384615373E-2</v>
      </c>
      <c r="F76" s="104" t="s">
        <v>146</v>
      </c>
      <c r="G76" s="105">
        <v>50.277000000000001</v>
      </c>
      <c r="H76" s="106">
        <f t="shared" si="12"/>
        <v>74409.960000000006</v>
      </c>
      <c r="I76" s="107">
        <f t="shared" si="13"/>
        <v>90036.051600000006</v>
      </c>
      <c r="J76" s="108">
        <f t="shared" si="14"/>
        <v>90036.051600000006</v>
      </c>
      <c r="K76" s="105">
        <f t="shared" si="15"/>
        <v>0</v>
      </c>
      <c r="L76" s="105">
        <f t="shared" si="16"/>
        <v>126050.47224</v>
      </c>
      <c r="M76" s="109" t="str">
        <f t="shared" si="17"/>
        <v>FOTO</v>
      </c>
      <c r="N76" s="110"/>
    </row>
    <row r="77" spans="1:14" ht="12.75" customHeight="1">
      <c r="A77" s="103" t="s">
        <v>147</v>
      </c>
      <c r="B77" s="13" t="s">
        <v>126</v>
      </c>
      <c r="C77" s="242"/>
      <c r="D77" s="238" t="s">
        <v>9122</v>
      </c>
      <c r="E77" s="149">
        <v>-3.3134615384615373E-2</v>
      </c>
      <c r="F77" s="104" t="s">
        <v>148</v>
      </c>
      <c r="G77" s="105">
        <v>50.277000000000001</v>
      </c>
      <c r="H77" s="106">
        <f t="shared" si="12"/>
        <v>74409.960000000006</v>
      </c>
      <c r="I77" s="107">
        <f t="shared" si="13"/>
        <v>90036.051600000006</v>
      </c>
      <c r="J77" s="108">
        <f t="shared" si="14"/>
        <v>90036.051600000006</v>
      </c>
      <c r="K77" s="105">
        <f t="shared" si="15"/>
        <v>0</v>
      </c>
      <c r="L77" s="105">
        <f t="shared" si="16"/>
        <v>126050.47224</v>
      </c>
      <c r="M77" s="109" t="str">
        <f t="shared" si="17"/>
        <v>FOTO</v>
      </c>
      <c r="N77" s="110"/>
    </row>
    <row r="78" spans="1:14" ht="12.75" customHeight="1">
      <c r="A78" s="103" t="s">
        <v>149</v>
      </c>
      <c r="B78" s="13" t="s">
        <v>126</v>
      </c>
      <c r="C78" s="242"/>
      <c r="D78" s="238" t="s">
        <v>9122</v>
      </c>
      <c r="E78" s="149">
        <v>-3.3134615384615373E-2</v>
      </c>
      <c r="F78" s="104" t="s">
        <v>150</v>
      </c>
      <c r="G78" s="105">
        <v>50.277000000000001</v>
      </c>
      <c r="H78" s="106">
        <f t="shared" si="12"/>
        <v>74409.960000000006</v>
      </c>
      <c r="I78" s="107">
        <f t="shared" si="13"/>
        <v>90036.051600000006</v>
      </c>
      <c r="J78" s="108">
        <f t="shared" si="14"/>
        <v>90036.051600000006</v>
      </c>
      <c r="K78" s="105">
        <f t="shared" si="15"/>
        <v>0</v>
      </c>
      <c r="L78" s="105">
        <f t="shared" si="16"/>
        <v>126050.47224</v>
      </c>
      <c r="M78" s="109" t="str">
        <f t="shared" si="17"/>
        <v>FOTO</v>
      </c>
      <c r="N78" s="110"/>
    </row>
    <row r="79" spans="1:14" ht="12.75" customHeight="1">
      <c r="A79" s="103" t="s">
        <v>151</v>
      </c>
      <c r="B79" s="13" t="s">
        <v>126</v>
      </c>
      <c r="C79" s="242"/>
      <c r="D79" s="238" t="s">
        <v>9122</v>
      </c>
      <c r="E79" s="149">
        <v>-3.3134615384615373E-2</v>
      </c>
      <c r="F79" s="104" t="s">
        <v>152</v>
      </c>
      <c r="G79" s="105">
        <v>50.277000000000001</v>
      </c>
      <c r="H79" s="106">
        <f t="shared" si="12"/>
        <v>74409.960000000006</v>
      </c>
      <c r="I79" s="107">
        <f t="shared" si="13"/>
        <v>90036.051600000006</v>
      </c>
      <c r="J79" s="108">
        <f t="shared" si="14"/>
        <v>90036.051600000006</v>
      </c>
      <c r="K79" s="105">
        <f t="shared" si="15"/>
        <v>0</v>
      </c>
      <c r="L79" s="105">
        <f t="shared" si="16"/>
        <v>126050.47224</v>
      </c>
      <c r="M79" s="109" t="str">
        <f t="shared" si="17"/>
        <v>FOTO</v>
      </c>
      <c r="N79" s="110"/>
    </row>
    <row r="80" spans="1:14" ht="12.75" customHeight="1">
      <c r="A80" s="103" t="s">
        <v>153</v>
      </c>
      <c r="B80" s="13" t="s">
        <v>126</v>
      </c>
      <c r="C80" s="242"/>
      <c r="D80" s="238" t="s">
        <v>9122</v>
      </c>
      <c r="E80" s="149">
        <v>-3.3134615384615373E-2</v>
      </c>
      <c r="F80" s="104" t="s">
        <v>154</v>
      </c>
      <c r="G80" s="105">
        <v>50.277000000000001</v>
      </c>
      <c r="H80" s="106">
        <f t="shared" si="12"/>
        <v>74409.960000000006</v>
      </c>
      <c r="I80" s="107">
        <f t="shared" si="13"/>
        <v>90036.051600000006</v>
      </c>
      <c r="J80" s="108">
        <f t="shared" si="14"/>
        <v>90036.051600000006</v>
      </c>
      <c r="K80" s="105">
        <f t="shared" si="15"/>
        <v>0</v>
      </c>
      <c r="L80" s="105">
        <f t="shared" si="16"/>
        <v>126050.47224</v>
      </c>
      <c r="M80" s="109" t="str">
        <f t="shared" si="17"/>
        <v>FOTO</v>
      </c>
      <c r="N80" s="110"/>
    </row>
    <row r="81" spans="1:15" ht="12.75" customHeight="1">
      <c r="A81" s="103" t="s">
        <v>155</v>
      </c>
      <c r="B81" s="13" t="s">
        <v>126</v>
      </c>
      <c r="C81" s="242"/>
      <c r="D81" s="238" t="s">
        <v>9122</v>
      </c>
      <c r="E81" s="149">
        <v>-3.3134615384615373E-2</v>
      </c>
      <c r="F81" s="104" t="s">
        <v>156</v>
      </c>
      <c r="G81" s="105">
        <v>50.277000000000001</v>
      </c>
      <c r="H81" s="106">
        <f t="shared" si="12"/>
        <v>74409.960000000006</v>
      </c>
      <c r="I81" s="107">
        <f t="shared" si="13"/>
        <v>90036.051600000006</v>
      </c>
      <c r="J81" s="108">
        <f t="shared" si="14"/>
        <v>90036.051600000006</v>
      </c>
      <c r="K81" s="105">
        <f t="shared" si="15"/>
        <v>0</v>
      </c>
      <c r="L81" s="105">
        <f t="shared" si="16"/>
        <v>126050.47224</v>
      </c>
      <c r="M81" s="109" t="str">
        <f t="shared" si="17"/>
        <v>FOTO</v>
      </c>
      <c r="N81" s="110"/>
    </row>
    <row r="82" spans="1:15" ht="12.75" customHeight="1">
      <c r="A82" s="103" t="s">
        <v>157</v>
      </c>
      <c r="B82" s="13" t="s">
        <v>126</v>
      </c>
      <c r="C82" s="242"/>
      <c r="D82" s="238" t="s">
        <v>9122</v>
      </c>
      <c r="E82" s="149">
        <v>-3.3134615384615373E-2</v>
      </c>
      <c r="F82" s="104" t="s">
        <v>158</v>
      </c>
      <c r="G82" s="105">
        <v>50.277000000000001</v>
      </c>
      <c r="H82" s="106">
        <f t="shared" si="12"/>
        <v>74409.960000000006</v>
      </c>
      <c r="I82" s="107">
        <f t="shared" si="13"/>
        <v>90036.051600000006</v>
      </c>
      <c r="J82" s="108">
        <f t="shared" si="14"/>
        <v>90036.051600000006</v>
      </c>
      <c r="K82" s="105">
        <f t="shared" si="15"/>
        <v>0</v>
      </c>
      <c r="L82" s="105">
        <f t="shared" si="16"/>
        <v>126050.47224</v>
      </c>
      <c r="M82" s="109" t="str">
        <f t="shared" si="17"/>
        <v>FOTO</v>
      </c>
      <c r="N82" s="110"/>
    </row>
    <row r="83" spans="1:15" ht="12.75" customHeight="1">
      <c r="A83" s="103" t="s">
        <v>159</v>
      </c>
      <c r="B83" s="13" t="s">
        <v>126</v>
      </c>
      <c r="C83" s="242"/>
      <c r="D83" s="238" t="s">
        <v>9122</v>
      </c>
      <c r="E83" s="149">
        <v>-3.3134615384615373E-2</v>
      </c>
      <c r="F83" s="104" t="s">
        <v>160</v>
      </c>
      <c r="G83" s="105">
        <v>50.277000000000001</v>
      </c>
      <c r="H83" s="106">
        <f t="shared" si="12"/>
        <v>74409.960000000006</v>
      </c>
      <c r="I83" s="107">
        <f t="shared" si="13"/>
        <v>90036.051600000006</v>
      </c>
      <c r="J83" s="108">
        <f t="shared" si="14"/>
        <v>90036.051600000006</v>
      </c>
      <c r="K83" s="105">
        <f t="shared" si="15"/>
        <v>0</v>
      </c>
      <c r="L83" s="105">
        <f t="shared" si="16"/>
        <v>126050.47224</v>
      </c>
      <c r="M83" s="109" t="str">
        <f t="shared" si="17"/>
        <v>FOTO</v>
      </c>
      <c r="N83" s="110"/>
    </row>
    <row r="84" spans="1:15" ht="12.75" customHeight="1">
      <c r="A84" s="103" t="s">
        <v>161</v>
      </c>
      <c r="B84" s="13" t="s">
        <v>126</v>
      </c>
      <c r="C84" s="242"/>
      <c r="D84" s="238" t="s">
        <v>9122</v>
      </c>
      <c r="E84" s="149">
        <v>-3.3134615384615373E-2</v>
      </c>
      <c r="F84" s="104" t="s">
        <v>162</v>
      </c>
      <c r="G84" s="105">
        <v>50.277000000000001</v>
      </c>
      <c r="H84" s="106">
        <f t="shared" si="12"/>
        <v>74409.960000000006</v>
      </c>
      <c r="I84" s="107">
        <f t="shared" si="13"/>
        <v>90036.051600000006</v>
      </c>
      <c r="J84" s="108">
        <f t="shared" si="14"/>
        <v>90036.051600000006</v>
      </c>
      <c r="K84" s="105">
        <f t="shared" si="15"/>
        <v>0</v>
      </c>
      <c r="L84" s="105">
        <f t="shared" si="16"/>
        <v>126050.47224</v>
      </c>
      <c r="M84" s="109" t="str">
        <f t="shared" si="17"/>
        <v>FOTO</v>
      </c>
      <c r="N84" s="110"/>
    </row>
    <row r="85" spans="1:15" ht="12.75" customHeight="1">
      <c r="A85" s="103" t="s">
        <v>163</v>
      </c>
      <c r="B85" s="13" t="s">
        <v>126</v>
      </c>
      <c r="C85" s="242"/>
      <c r="D85" s="238" t="s">
        <v>9122</v>
      </c>
      <c r="E85" s="149">
        <v>-3.3134615384615373E-2</v>
      </c>
      <c r="F85" s="104" t="s">
        <v>164</v>
      </c>
      <c r="G85" s="105">
        <v>50.277000000000001</v>
      </c>
      <c r="H85" s="106">
        <f t="shared" si="12"/>
        <v>74409.960000000006</v>
      </c>
      <c r="I85" s="107">
        <f t="shared" si="13"/>
        <v>90036.051600000006</v>
      </c>
      <c r="J85" s="108">
        <f t="shared" si="14"/>
        <v>90036.051600000006</v>
      </c>
      <c r="K85" s="105">
        <f t="shared" si="15"/>
        <v>0</v>
      </c>
      <c r="L85" s="105">
        <f t="shared" si="16"/>
        <v>126050.47224</v>
      </c>
      <c r="M85" s="109" t="str">
        <f t="shared" si="17"/>
        <v>FOTO</v>
      </c>
      <c r="N85" s="110"/>
    </row>
    <row r="86" spans="1:15" ht="12.75" customHeight="1">
      <c r="A86" s="103" t="s">
        <v>165</v>
      </c>
      <c r="B86" s="13" t="s">
        <v>126</v>
      </c>
      <c r="C86" s="242"/>
      <c r="D86" s="238" t="s">
        <v>9122</v>
      </c>
      <c r="E86" s="149">
        <v>-3.3134615384615373E-2</v>
      </c>
      <c r="F86" s="104" t="s">
        <v>166</v>
      </c>
      <c r="G86" s="105">
        <v>50.277000000000001</v>
      </c>
      <c r="H86" s="106">
        <f t="shared" ref="H86:H117" si="18">+G86*H$18</f>
        <v>74409.960000000006</v>
      </c>
      <c r="I86" s="107">
        <f t="shared" ref="I86:I117" si="19">+H86*(1+I$18)</f>
        <v>90036.051600000006</v>
      </c>
      <c r="J86" s="108">
        <f t="shared" ref="J86:J117" si="20">+I86*(1-J$18)</f>
        <v>90036.051600000006</v>
      </c>
      <c r="K86" s="105">
        <f t="shared" ref="K86:K117" si="21">+I86*C86</f>
        <v>0</v>
      </c>
      <c r="L86" s="105">
        <f t="shared" ref="L86:L117" si="22">+I86*(1+L$18)</f>
        <v>126050.47224</v>
      </c>
      <c r="M86" s="109" t="str">
        <f t="shared" ref="M86:M117" si="23">HYPERLINK(CONCATENATE("https://buscador.neorep.com.ar/",TRIM(A86),"/"),"FOTO")</f>
        <v>FOTO</v>
      </c>
      <c r="N86" s="110"/>
    </row>
    <row r="87" spans="1:15" ht="12.75" customHeight="1">
      <c r="A87" s="103" t="s">
        <v>167</v>
      </c>
      <c r="B87" s="13" t="s">
        <v>126</v>
      </c>
      <c r="C87" s="242"/>
      <c r="D87" s="238" t="s">
        <v>9122</v>
      </c>
      <c r="E87" s="149">
        <v>-3.3134615384615373E-2</v>
      </c>
      <c r="F87" s="104" t="s">
        <v>168</v>
      </c>
      <c r="G87" s="105">
        <v>50.277000000000001</v>
      </c>
      <c r="H87" s="106">
        <f t="shared" si="18"/>
        <v>74409.960000000006</v>
      </c>
      <c r="I87" s="107">
        <f t="shared" si="19"/>
        <v>90036.051600000006</v>
      </c>
      <c r="J87" s="108">
        <f t="shared" si="20"/>
        <v>90036.051600000006</v>
      </c>
      <c r="K87" s="105">
        <f t="shared" si="21"/>
        <v>0</v>
      </c>
      <c r="L87" s="105">
        <f t="shared" si="22"/>
        <v>126050.47224</v>
      </c>
      <c r="M87" s="109" t="str">
        <f t="shared" si="23"/>
        <v>FOTO</v>
      </c>
      <c r="N87" s="110"/>
    </row>
    <row r="88" spans="1:15" ht="12.75" customHeight="1">
      <c r="A88" s="103" t="s">
        <v>169</v>
      </c>
      <c r="B88" s="13" t="s">
        <v>126</v>
      </c>
      <c r="C88" s="242"/>
      <c r="D88" s="238" t="s">
        <v>9122</v>
      </c>
      <c r="E88" s="149">
        <v>-3.3134615384615373E-2</v>
      </c>
      <c r="F88" s="104" t="s">
        <v>170</v>
      </c>
      <c r="G88" s="105">
        <v>50.277000000000001</v>
      </c>
      <c r="H88" s="106">
        <f t="shared" si="18"/>
        <v>74409.960000000006</v>
      </c>
      <c r="I88" s="107">
        <f t="shared" si="19"/>
        <v>90036.051600000006</v>
      </c>
      <c r="J88" s="108">
        <f t="shared" si="20"/>
        <v>90036.051600000006</v>
      </c>
      <c r="K88" s="105">
        <f t="shared" si="21"/>
        <v>0</v>
      </c>
      <c r="L88" s="105">
        <f t="shared" si="22"/>
        <v>126050.47224</v>
      </c>
      <c r="M88" s="109" t="str">
        <f t="shared" si="23"/>
        <v>FOTO</v>
      </c>
      <c r="N88" s="110"/>
    </row>
    <row r="89" spans="1:15" ht="12.75" customHeight="1">
      <c r="A89" s="111" t="s">
        <v>171</v>
      </c>
      <c r="B89" s="13"/>
      <c r="C89" s="242"/>
      <c r="D89" s="238" t="s">
        <v>9122</v>
      </c>
      <c r="E89" s="149">
        <v>-3.2258064516129004E-2</v>
      </c>
      <c r="F89" s="112" t="s">
        <v>172</v>
      </c>
      <c r="G89" s="105">
        <v>2.67</v>
      </c>
      <c r="H89" s="106">
        <f t="shared" si="18"/>
        <v>3951.6</v>
      </c>
      <c r="I89" s="107">
        <f t="shared" si="19"/>
        <v>4781.4359999999997</v>
      </c>
      <c r="J89" s="108">
        <f t="shared" si="20"/>
        <v>4781.4359999999997</v>
      </c>
      <c r="K89" s="105">
        <f t="shared" si="21"/>
        <v>0</v>
      </c>
      <c r="L89" s="105">
        <f t="shared" si="22"/>
        <v>6694.0103999999992</v>
      </c>
      <c r="M89" s="109" t="str">
        <f t="shared" si="23"/>
        <v>FOTO</v>
      </c>
      <c r="N89" s="110" t="s">
        <v>173</v>
      </c>
    </row>
    <row r="90" spans="1:15" ht="12.75" customHeight="1">
      <c r="A90" s="111" t="s">
        <v>174</v>
      </c>
      <c r="B90" s="13"/>
      <c r="C90" s="242"/>
      <c r="D90" s="238" t="s">
        <v>9122</v>
      </c>
      <c r="E90" s="149">
        <v>-8.807538963392525E-2</v>
      </c>
      <c r="F90" s="112" t="s">
        <v>175</v>
      </c>
      <c r="G90" s="105">
        <v>2.516</v>
      </c>
      <c r="H90" s="106">
        <f t="shared" si="18"/>
        <v>3723.68</v>
      </c>
      <c r="I90" s="107">
        <f t="shared" si="19"/>
        <v>4505.6527999999998</v>
      </c>
      <c r="J90" s="108">
        <f t="shared" si="20"/>
        <v>4505.6527999999998</v>
      </c>
      <c r="K90" s="105">
        <f t="shared" si="21"/>
        <v>0</v>
      </c>
      <c r="L90" s="105">
        <f t="shared" si="22"/>
        <v>6307.9139199999991</v>
      </c>
      <c r="M90" s="109" t="str">
        <f t="shared" si="23"/>
        <v>FOTO</v>
      </c>
      <c r="N90" s="110" t="s">
        <v>173</v>
      </c>
      <c r="O90" s="102" t="s">
        <v>176</v>
      </c>
    </row>
    <row r="91" spans="1:15" ht="12.75" customHeight="1">
      <c r="A91" s="111" t="s">
        <v>177</v>
      </c>
      <c r="B91" s="13"/>
      <c r="C91" s="242"/>
      <c r="D91" s="238" t="s">
        <v>9122</v>
      </c>
      <c r="E91" s="149">
        <v>-3.2692307692307798E-2</v>
      </c>
      <c r="F91" s="112" t="s">
        <v>178</v>
      </c>
      <c r="G91" s="105">
        <v>3.5209999999999999</v>
      </c>
      <c r="H91" s="106">
        <f t="shared" si="18"/>
        <v>5211.08</v>
      </c>
      <c r="I91" s="107">
        <f t="shared" si="19"/>
        <v>6305.4067999999997</v>
      </c>
      <c r="J91" s="108">
        <f t="shared" si="20"/>
        <v>6305.4067999999997</v>
      </c>
      <c r="K91" s="105">
        <f t="shared" si="21"/>
        <v>0</v>
      </c>
      <c r="L91" s="105">
        <f t="shared" si="22"/>
        <v>8827.5695199999991</v>
      </c>
      <c r="M91" s="109" t="str">
        <f t="shared" si="23"/>
        <v>FOTO</v>
      </c>
      <c r="N91" s="110" t="s">
        <v>179</v>
      </c>
    </row>
    <row r="92" spans="1:15" ht="12.75" customHeight="1">
      <c r="A92" s="111" t="s">
        <v>180</v>
      </c>
      <c r="B92" s="13"/>
      <c r="C92" s="242"/>
      <c r="D92" s="238" t="s">
        <v>9122</v>
      </c>
      <c r="E92" s="149">
        <v>-3.298749667464751E-2</v>
      </c>
      <c r="F92" s="112" t="s">
        <v>181</v>
      </c>
      <c r="G92" s="105">
        <v>3.6349999999999998</v>
      </c>
      <c r="H92" s="106">
        <f t="shared" si="18"/>
        <v>5379.7999999999993</v>
      </c>
      <c r="I92" s="107">
        <f t="shared" si="19"/>
        <v>6509.5579999999991</v>
      </c>
      <c r="J92" s="108">
        <f t="shared" si="20"/>
        <v>6509.5579999999991</v>
      </c>
      <c r="K92" s="105">
        <f t="shared" si="21"/>
        <v>0</v>
      </c>
      <c r="L92" s="105">
        <f t="shared" si="22"/>
        <v>9113.381199999998</v>
      </c>
      <c r="M92" s="109" t="str">
        <f t="shared" si="23"/>
        <v>FOTO</v>
      </c>
      <c r="N92" s="110" t="s">
        <v>182</v>
      </c>
    </row>
    <row r="93" spans="1:15" ht="12.75" customHeight="1">
      <c r="A93" s="103" t="s">
        <v>183</v>
      </c>
      <c r="B93" s="13" t="s">
        <v>126</v>
      </c>
      <c r="C93" s="242"/>
      <c r="D93" s="238" t="s">
        <v>9122</v>
      </c>
      <c r="E93" s="149">
        <v>-3.3200000000000118E-2</v>
      </c>
      <c r="F93" s="104" t="s">
        <v>184</v>
      </c>
      <c r="G93" s="105">
        <v>9.6679999999999993</v>
      </c>
      <c r="H93" s="106">
        <f t="shared" si="18"/>
        <v>14308.64</v>
      </c>
      <c r="I93" s="107">
        <f t="shared" si="19"/>
        <v>17313.454399999999</v>
      </c>
      <c r="J93" s="108">
        <f t="shared" si="20"/>
        <v>17313.454399999999</v>
      </c>
      <c r="K93" s="105">
        <f t="shared" si="21"/>
        <v>0</v>
      </c>
      <c r="L93" s="105">
        <f t="shared" si="22"/>
        <v>24238.836159999995</v>
      </c>
      <c r="M93" s="109" t="str">
        <f t="shared" si="23"/>
        <v>FOTO</v>
      </c>
      <c r="N93" s="110" t="s">
        <v>185</v>
      </c>
    </row>
    <row r="94" spans="1:15" ht="12.75" customHeight="1">
      <c r="A94" s="103" t="s">
        <v>186</v>
      </c>
      <c r="B94" s="13" t="s">
        <v>126</v>
      </c>
      <c r="C94" s="242"/>
      <c r="D94" s="238" t="s">
        <v>9122</v>
      </c>
      <c r="E94" s="149">
        <v>-3.3200000000000118E-2</v>
      </c>
      <c r="F94" s="104" t="s">
        <v>187</v>
      </c>
      <c r="G94" s="105">
        <v>9.6679999999999993</v>
      </c>
      <c r="H94" s="106">
        <f t="shared" si="18"/>
        <v>14308.64</v>
      </c>
      <c r="I94" s="107">
        <f t="shared" si="19"/>
        <v>17313.454399999999</v>
      </c>
      <c r="J94" s="108">
        <f t="shared" si="20"/>
        <v>17313.454399999999</v>
      </c>
      <c r="K94" s="105">
        <f t="shared" si="21"/>
        <v>0</v>
      </c>
      <c r="L94" s="105">
        <f t="shared" si="22"/>
        <v>24238.836159999995</v>
      </c>
      <c r="M94" s="109" t="str">
        <f t="shared" si="23"/>
        <v>FOTO</v>
      </c>
      <c r="N94" s="110" t="s">
        <v>185</v>
      </c>
    </row>
    <row r="95" spans="1:15" ht="12.75" customHeight="1">
      <c r="A95" s="103" t="s">
        <v>188</v>
      </c>
      <c r="B95" s="13" t="s">
        <v>126</v>
      </c>
      <c r="C95" s="242"/>
      <c r="D95" s="238" t="s">
        <v>9122</v>
      </c>
      <c r="E95" s="149">
        <v>-3.3200000000000118E-2</v>
      </c>
      <c r="F95" s="104" t="s">
        <v>189</v>
      </c>
      <c r="G95" s="105">
        <v>9.6679999999999993</v>
      </c>
      <c r="H95" s="106">
        <f t="shared" si="18"/>
        <v>14308.64</v>
      </c>
      <c r="I95" s="107">
        <f t="shared" si="19"/>
        <v>17313.454399999999</v>
      </c>
      <c r="J95" s="108">
        <f t="shared" si="20"/>
        <v>17313.454399999999</v>
      </c>
      <c r="K95" s="105">
        <f t="shared" si="21"/>
        <v>0</v>
      </c>
      <c r="L95" s="105">
        <f t="shared" si="22"/>
        <v>24238.836159999995</v>
      </c>
      <c r="M95" s="109" t="str">
        <f t="shared" si="23"/>
        <v>FOTO</v>
      </c>
      <c r="N95" s="110" t="s">
        <v>185</v>
      </c>
    </row>
    <row r="96" spans="1:15" ht="12.75" customHeight="1">
      <c r="A96" s="103" t="s">
        <v>190</v>
      </c>
      <c r="B96" s="13" t="s">
        <v>126</v>
      </c>
      <c r="C96" s="242"/>
      <c r="D96" s="238" t="s">
        <v>9122</v>
      </c>
      <c r="E96" s="149">
        <v>-3.323529411764703E-2</v>
      </c>
      <c r="F96" s="104" t="s">
        <v>191</v>
      </c>
      <c r="G96" s="105">
        <v>6.5739999999999998</v>
      </c>
      <c r="H96" s="106">
        <f t="shared" si="18"/>
        <v>9729.52</v>
      </c>
      <c r="I96" s="107">
        <f t="shared" si="19"/>
        <v>11772.7192</v>
      </c>
      <c r="J96" s="108">
        <f t="shared" si="20"/>
        <v>11772.7192</v>
      </c>
      <c r="K96" s="105">
        <f t="shared" si="21"/>
        <v>0</v>
      </c>
      <c r="L96" s="105">
        <f t="shared" si="22"/>
        <v>16481.80688</v>
      </c>
      <c r="M96" s="109" t="str">
        <f t="shared" si="23"/>
        <v>FOTO</v>
      </c>
      <c r="N96" s="110" t="s">
        <v>185</v>
      </c>
    </row>
    <row r="97" spans="1:14" ht="12.75" customHeight="1">
      <c r="A97" s="103" t="s">
        <v>192</v>
      </c>
      <c r="B97" s="13" t="s">
        <v>126</v>
      </c>
      <c r="C97" s="242"/>
      <c r="D97" s="238" t="s">
        <v>9122</v>
      </c>
      <c r="E97" s="149">
        <v>-3.323529411764703E-2</v>
      </c>
      <c r="F97" s="104" t="s">
        <v>193</v>
      </c>
      <c r="G97" s="105">
        <v>6.5739999999999998</v>
      </c>
      <c r="H97" s="106">
        <f t="shared" si="18"/>
        <v>9729.52</v>
      </c>
      <c r="I97" s="107">
        <f t="shared" si="19"/>
        <v>11772.7192</v>
      </c>
      <c r="J97" s="108">
        <f t="shared" si="20"/>
        <v>11772.7192</v>
      </c>
      <c r="K97" s="105">
        <f t="shared" si="21"/>
        <v>0</v>
      </c>
      <c r="L97" s="105">
        <f t="shared" si="22"/>
        <v>16481.80688</v>
      </c>
      <c r="M97" s="109" t="str">
        <f t="shared" si="23"/>
        <v>FOTO</v>
      </c>
      <c r="N97" s="110" t="s">
        <v>185</v>
      </c>
    </row>
    <row r="98" spans="1:14" ht="12.75" customHeight="1">
      <c r="A98" s="103" t="s">
        <v>194</v>
      </c>
      <c r="B98" s="13" t="s">
        <v>126</v>
      </c>
      <c r="C98" s="242"/>
      <c r="D98" s="238" t="s">
        <v>9122</v>
      </c>
      <c r="E98" s="149">
        <v>-3.323529411764703E-2</v>
      </c>
      <c r="F98" s="104" t="s">
        <v>195</v>
      </c>
      <c r="G98" s="105">
        <v>6.5739999999999998</v>
      </c>
      <c r="H98" s="106">
        <f t="shared" si="18"/>
        <v>9729.52</v>
      </c>
      <c r="I98" s="107">
        <f t="shared" si="19"/>
        <v>11772.7192</v>
      </c>
      <c r="J98" s="108">
        <f t="shared" si="20"/>
        <v>11772.7192</v>
      </c>
      <c r="K98" s="105">
        <f t="shared" si="21"/>
        <v>0</v>
      </c>
      <c r="L98" s="105">
        <f t="shared" si="22"/>
        <v>16481.80688</v>
      </c>
      <c r="M98" s="109" t="str">
        <f t="shared" si="23"/>
        <v>FOTO</v>
      </c>
      <c r="N98" s="110" t="s">
        <v>185</v>
      </c>
    </row>
    <row r="99" spans="1:14" ht="12.75" customHeight="1">
      <c r="A99" s="103" t="s">
        <v>196</v>
      </c>
      <c r="B99" s="13" t="s">
        <v>126</v>
      </c>
      <c r="C99" s="242"/>
      <c r="D99" s="238" t="s">
        <v>9122</v>
      </c>
      <c r="E99" s="149">
        <v>-3.323529411764703E-2</v>
      </c>
      <c r="F99" s="104" t="s">
        <v>197</v>
      </c>
      <c r="G99" s="105">
        <v>6.5739999999999998</v>
      </c>
      <c r="H99" s="106">
        <f t="shared" si="18"/>
        <v>9729.52</v>
      </c>
      <c r="I99" s="107">
        <f t="shared" si="19"/>
        <v>11772.7192</v>
      </c>
      <c r="J99" s="108">
        <f t="shared" si="20"/>
        <v>11772.7192</v>
      </c>
      <c r="K99" s="105">
        <f t="shared" si="21"/>
        <v>0</v>
      </c>
      <c r="L99" s="105">
        <f t="shared" si="22"/>
        <v>16481.80688</v>
      </c>
      <c r="M99" s="109" t="str">
        <f t="shared" si="23"/>
        <v>FOTO</v>
      </c>
      <c r="N99" s="110" t="s">
        <v>185</v>
      </c>
    </row>
    <row r="100" spans="1:14" ht="12.75" customHeight="1">
      <c r="A100" s="103" t="s">
        <v>198</v>
      </c>
      <c r="B100" s="13" t="s">
        <v>126</v>
      </c>
      <c r="C100" s="242"/>
      <c r="D100" s="238" t="s">
        <v>9122</v>
      </c>
      <c r="E100" s="149">
        <v>-3.323529411764703E-2</v>
      </c>
      <c r="F100" s="104" t="s">
        <v>199</v>
      </c>
      <c r="G100" s="105">
        <v>6.5739999999999998</v>
      </c>
      <c r="H100" s="106">
        <f t="shared" si="18"/>
        <v>9729.52</v>
      </c>
      <c r="I100" s="107">
        <f t="shared" si="19"/>
        <v>11772.7192</v>
      </c>
      <c r="J100" s="108">
        <f t="shared" si="20"/>
        <v>11772.7192</v>
      </c>
      <c r="K100" s="105">
        <f t="shared" si="21"/>
        <v>0</v>
      </c>
      <c r="L100" s="105">
        <f t="shared" si="22"/>
        <v>16481.80688</v>
      </c>
      <c r="M100" s="109" t="str">
        <f t="shared" si="23"/>
        <v>FOTO</v>
      </c>
      <c r="N100" s="110" t="s">
        <v>185</v>
      </c>
    </row>
    <row r="101" spans="1:14" ht="12.75" customHeight="1">
      <c r="A101" s="103" t="s">
        <v>200</v>
      </c>
      <c r="B101" s="13" t="s">
        <v>126</v>
      </c>
      <c r="C101" s="242"/>
      <c r="D101" s="238" t="s">
        <v>9122</v>
      </c>
      <c r="E101" s="149">
        <v>-3.323529411764703E-2</v>
      </c>
      <c r="F101" s="104" t="s">
        <v>201</v>
      </c>
      <c r="G101" s="105">
        <v>6.5739999999999998</v>
      </c>
      <c r="H101" s="106">
        <f t="shared" si="18"/>
        <v>9729.52</v>
      </c>
      <c r="I101" s="107">
        <f t="shared" si="19"/>
        <v>11772.7192</v>
      </c>
      <c r="J101" s="108">
        <f t="shared" si="20"/>
        <v>11772.7192</v>
      </c>
      <c r="K101" s="105">
        <f t="shared" si="21"/>
        <v>0</v>
      </c>
      <c r="L101" s="105">
        <f t="shared" si="22"/>
        <v>16481.80688</v>
      </c>
      <c r="M101" s="109" t="str">
        <f t="shared" si="23"/>
        <v>FOTO</v>
      </c>
      <c r="N101" s="110" t="s">
        <v>185</v>
      </c>
    </row>
    <row r="102" spans="1:14" ht="12.75" customHeight="1">
      <c r="A102" s="103" t="s">
        <v>202</v>
      </c>
      <c r="B102" s="13" t="s">
        <v>126</v>
      </c>
      <c r="C102" s="242"/>
      <c r="D102" s="238" t="s">
        <v>9122</v>
      </c>
      <c r="E102" s="149">
        <v>-3.3173076923077027E-2</v>
      </c>
      <c r="F102" s="104" t="s">
        <v>203</v>
      </c>
      <c r="G102" s="105">
        <v>10.055</v>
      </c>
      <c r="H102" s="106">
        <f t="shared" si="18"/>
        <v>14881.4</v>
      </c>
      <c r="I102" s="107">
        <f t="shared" si="19"/>
        <v>18006.493999999999</v>
      </c>
      <c r="J102" s="108">
        <f t="shared" si="20"/>
        <v>18006.493999999999</v>
      </c>
      <c r="K102" s="105">
        <f t="shared" si="21"/>
        <v>0</v>
      </c>
      <c r="L102" s="105">
        <f t="shared" si="22"/>
        <v>25209.091599999996</v>
      </c>
      <c r="M102" s="109" t="str">
        <f t="shared" si="23"/>
        <v>FOTO</v>
      </c>
      <c r="N102" s="110" t="s">
        <v>185</v>
      </c>
    </row>
    <row r="103" spans="1:14" ht="12.75" customHeight="1">
      <c r="A103" s="103" t="s">
        <v>204</v>
      </c>
      <c r="B103" s="13" t="s">
        <v>126</v>
      </c>
      <c r="C103" s="242"/>
      <c r="D103" s="238" t="s">
        <v>9122</v>
      </c>
      <c r="E103" s="149">
        <v>-3.3173076923077027E-2</v>
      </c>
      <c r="F103" s="104" t="s">
        <v>205</v>
      </c>
      <c r="G103" s="105">
        <v>10.055</v>
      </c>
      <c r="H103" s="106">
        <f t="shared" si="18"/>
        <v>14881.4</v>
      </c>
      <c r="I103" s="107">
        <f t="shared" si="19"/>
        <v>18006.493999999999</v>
      </c>
      <c r="J103" s="108">
        <f t="shared" si="20"/>
        <v>18006.493999999999</v>
      </c>
      <c r="K103" s="105">
        <f t="shared" si="21"/>
        <v>0</v>
      </c>
      <c r="L103" s="105">
        <f t="shared" si="22"/>
        <v>25209.091599999996</v>
      </c>
      <c r="M103" s="109" t="str">
        <f t="shared" si="23"/>
        <v>FOTO</v>
      </c>
      <c r="N103" s="110" t="s">
        <v>185</v>
      </c>
    </row>
    <row r="104" spans="1:14" ht="12.75" customHeight="1">
      <c r="A104" s="103" t="s">
        <v>206</v>
      </c>
      <c r="B104" s="13" t="s">
        <v>126</v>
      </c>
      <c r="C104" s="242"/>
      <c r="D104" s="238" t="s">
        <v>9122</v>
      </c>
      <c r="E104" s="149">
        <v>-3.3173076923077027E-2</v>
      </c>
      <c r="F104" s="104" t="s">
        <v>207</v>
      </c>
      <c r="G104" s="105">
        <v>10.055</v>
      </c>
      <c r="H104" s="106">
        <f t="shared" si="18"/>
        <v>14881.4</v>
      </c>
      <c r="I104" s="107">
        <f t="shared" si="19"/>
        <v>18006.493999999999</v>
      </c>
      <c r="J104" s="108">
        <f t="shared" si="20"/>
        <v>18006.493999999999</v>
      </c>
      <c r="K104" s="105">
        <f t="shared" si="21"/>
        <v>0</v>
      </c>
      <c r="L104" s="105">
        <f t="shared" si="22"/>
        <v>25209.091599999996</v>
      </c>
      <c r="M104" s="109" t="str">
        <f t="shared" si="23"/>
        <v>FOTO</v>
      </c>
      <c r="N104" s="110" t="s">
        <v>185</v>
      </c>
    </row>
    <row r="105" spans="1:14" ht="12.75" customHeight="1">
      <c r="A105" s="103" t="s">
        <v>208</v>
      </c>
      <c r="B105" s="13" t="s">
        <v>209</v>
      </c>
      <c r="C105" s="242"/>
      <c r="D105" s="238" t="s">
        <v>9122</v>
      </c>
      <c r="E105" s="149">
        <v>-7.9285714285714293E-2</v>
      </c>
      <c r="F105" s="104" t="s">
        <v>210</v>
      </c>
      <c r="G105" s="105">
        <v>3.867</v>
      </c>
      <c r="H105" s="106">
        <f t="shared" si="18"/>
        <v>5723.16</v>
      </c>
      <c r="I105" s="107">
        <f t="shared" si="19"/>
        <v>6925.0235999999995</v>
      </c>
      <c r="J105" s="108">
        <f t="shared" si="20"/>
        <v>6925.0235999999995</v>
      </c>
      <c r="K105" s="105">
        <f t="shared" si="21"/>
        <v>0</v>
      </c>
      <c r="L105" s="105">
        <f t="shared" si="22"/>
        <v>9695.0330399999984</v>
      </c>
      <c r="M105" s="109" t="str">
        <f t="shared" si="23"/>
        <v>FOTO</v>
      </c>
      <c r="N105" s="110"/>
    </row>
    <row r="106" spans="1:14" ht="12.75" customHeight="1">
      <c r="A106" s="103" t="s">
        <v>211</v>
      </c>
      <c r="B106" s="13" t="s">
        <v>209</v>
      </c>
      <c r="C106" s="242"/>
      <c r="D106" s="238" t="s">
        <v>9122</v>
      </c>
      <c r="E106" s="149">
        <v>-7.9285714285714293E-2</v>
      </c>
      <c r="F106" s="104" t="s">
        <v>212</v>
      </c>
      <c r="G106" s="105">
        <v>3.867</v>
      </c>
      <c r="H106" s="106">
        <f t="shared" si="18"/>
        <v>5723.16</v>
      </c>
      <c r="I106" s="107">
        <f t="shared" si="19"/>
        <v>6925.0235999999995</v>
      </c>
      <c r="J106" s="108">
        <f t="shared" si="20"/>
        <v>6925.0235999999995</v>
      </c>
      <c r="K106" s="105">
        <f t="shared" si="21"/>
        <v>0</v>
      </c>
      <c r="L106" s="105">
        <f t="shared" si="22"/>
        <v>9695.0330399999984</v>
      </c>
      <c r="M106" s="109" t="str">
        <f t="shared" si="23"/>
        <v>FOTO</v>
      </c>
      <c r="N106" s="110"/>
    </row>
    <row r="107" spans="1:14" ht="12.75" customHeight="1">
      <c r="A107" s="103" t="s">
        <v>213</v>
      </c>
      <c r="B107" s="13" t="s">
        <v>209</v>
      </c>
      <c r="C107" s="242"/>
      <c r="D107" s="238" t="s">
        <v>9122</v>
      </c>
      <c r="E107" s="149">
        <v>-3.261904761904777E-2</v>
      </c>
      <c r="F107" s="104" t="s">
        <v>214</v>
      </c>
      <c r="G107" s="105">
        <v>4.0629999999999997</v>
      </c>
      <c r="H107" s="106">
        <f t="shared" si="18"/>
        <v>6013.24</v>
      </c>
      <c r="I107" s="107">
        <f t="shared" si="19"/>
        <v>7276.0203999999994</v>
      </c>
      <c r="J107" s="108">
        <f t="shared" si="20"/>
        <v>7276.0203999999994</v>
      </c>
      <c r="K107" s="105">
        <f t="shared" si="21"/>
        <v>0</v>
      </c>
      <c r="L107" s="105">
        <f t="shared" si="22"/>
        <v>10186.428559999998</v>
      </c>
      <c r="M107" s="109" t="str">
        <f t="shared" si="23"/>
        <v>FOTO</v>
      </c>
      <c r="N107" s="110" t="s">
        <v>215</v>
      </c>
    </row>
    <row r="108" spans="1:14" ht="12.75" customHeight="1">
      <c r="A108" s="103" t="s">
        <v>216</v>
      </c>
      <c r="B108" s="13" t="s">
        <v>209</v>
      </c>
      <c r="C108" s="242"/>
      <c r="D108" s="238" t="s">
        <v>9122</v>
      </c>
      <c r="E108" s="149">
        <v>-3.261904761904777E-2</v>
      </c>
      <c r="F108" s="104" t="s">
        <v>217</v>
      </c>
      <c r="G108" s="105">
        <v>4.0629999999999997</v>
      </c>
      <c r="H108" s="106">
        <f t="shared" si="18"/>
        <v>6013.24</v>
      </c>
      <c r="I108" s="107">
        <f t="shared" si="19"/>
        <v>7276.0203999999994</v>
      </c>
      <c r="J108" s="108">
        <f t="shared" si="20"/>
        <v>7276.0203999999994</v>
      </c>
      <c r="K108" s="105">
        <f t="shared" si="21"/>
        <v>0</v>
      </c>
      <c r="L108" s="105">
        <f t="shared" si="22"/>
        <v>10186.428559999998</v>
      </c>
      <c r="M108" s="109" t="str">
        <f t="shared" si="23"/>
        <v>FOTO</v>
      </c>
      <c r="N108" s="110" t="s">
        <v>218</v>
      </c>
    </row>
    <row r="109" spans="1:14" ht="12.75" customHeight="1">
      <c r="A109" s="103" t="s">
        <v>219</v>
      </c>
      <c r="B109" s="13"/>
      <c r="C109" s="242"/>
      <c r="D109" s="238" t="s">
        <v>9122</v>
      </c>
      <c r="E109" s="149">
        <v>-3.3139999999999947E-2</v>
      </c>
      <c r="F109" s="104" t="s">
        <v>220</v>
      </c>
      <c r="G109" s="105">
        <v>48.343000000000004</v>
      </c>
      <c r="H109" s="106">
        <f t="shared" si="18"/>
        <v>71547.64</v>
      </c>
      <c r="I109" s="107">
        <f t="shared" si="19"/>
        <v>86572.64439999999</v>
      </c>
      <c r="J109" s="108">
        <f t="shared" si="20"/>
        <v>86572.64439999999</v>
      </c>
      <c r="K109" s="105">
        <f t="shared" si="21"/>
        <v>0</v>
      </c>
      <c r="L109" s="105">
        <f t="shared" si="22"/>
        <v>121201.70215999997</v>
      </c>
      <c r="M109" s="109" t="str">
        <f t="shared" si="23"/>
        <v>FOTO</v>
      </c>
      <c r="N109" s="110"/>
    </row>
    <row r="110" spans="1:14" ht="12.75" customHeight="1">
      <c r="A110" s="103" t="s">
        <v>221</v>
      </c>
      <c r="B110" s="13"/>
      <c r="C110" s="242"/>
      <c r="D110" s="238" t="s">
        <v>9122</v>
      </c>
      <c r="E110" s="149">
        <v>-3.3139999999999947E-2</v>
      </c>
      <c r="F110" s="104" t="s">
        <v>222</v>
      </c>
      <c r="G110" s="105">
        <v>48.343000000000004</v>
      </c>
      <c r="H110" s="106">
        <f t="shared" si="18"/>
        <v>71547.64</v>
      </c>
      <c r="I110" s="107">
        <f t="shared" si="19"/>
        <v>86572.64439999999</v>
      </c>
      <c r="J110" s="108">
        <f t="shared" si="20"/>
        <v>86572.64439999999</v>
      </c>
      <c r="K110" s="105">
        <f t="shared" si="21"/>
        <v>0</v>
      </c>
      <c r="L110" s="105">
        <f t="shared" si="22"/>
        <v>121201.70215999997</v>
      </c>
      <c r="M110" s="109" t="str">
        <f t="shared" si="23"/>
        <v>FOTO</v>
      </c>
      <c r="N110" s="110"/>
    </row>
    <row r="111" spans="1:14" ht="12.75" customHeight="1">
      <c r="A111" s="103" t="s">
        <v>223</v>
      </c>
      <c r="B111" s="13"/>
      <c r="C111" s="242"/>
      <c r="D111" s="238" t="s">
        <v>9122</v>
      </c>
      <c r="E111" s="149">
        <v>-3.3040000000000069E-2</v>
      </c>
      <c r="F111" s="104" t="s">
        <v>224</v>
      </c>
      <c r="G111" s="105">
        <v>24.173999999999999</v>
      </c>
      <c r="H111" s="106">
        <f t="shared" si="18"/>
        <v>35777.519999999997</v>
      </c>
      <c r="I111" s="107">
        <f t="shared" si="19"/>
        <v>43290.799199999994</v>
      </c>
      <c r="J111" s="108">
        <f t="shared" si="20"/>
        <v>43290.799199999994</v>
      </c>
      <c r="K111" s="105">
        <f t="shared" si="21"/>
        <v>0</v>
      </c>
      <c r="L111" s="105">
        <f t="shared" si="22"/>
        <v>60607.118879999987</v>
      </c>
      <c r="M111" s="109" t="str">
        <f t="shared" si="23"/>
        <v>FOTO</v>
      </c>
      <c r="N111" s="110"/>
    </row>
    <row r="112" spans="1:14" ht="12.75" customHeight="1">
      <c r="A112" s="103" t="s">
        <v>225</v>
      </c>
      <c r="B112" s="13"/>
      <c r="C112" s="242"/>
      <c r="D112" s="238" t="s">
        <v>9122</v>
      </c>
      <c r="E112" s="149">
        <v>-3.3053527150299189E-2</v>
      </c>
      <c r="F112" s="104" t="s">
        <v>226</v>
      </c>
      <c r="G112" s="105">
        <v>42.506</v>
      </c>
      <c r="H112" s="106">
        <f t="shared" si="18"/>
        <v>62908.88</v>
      </c>
      <c r="I112" s="107">
        <f t="shared" si="19"/>
        <v>76119.7448</v>
      </c>
      <c r="J112" s="108">
        <f t="shared" si="20"/>
        <v>76119.7448</v>
      </c>
      <c r="K112" s="105">
        <f t="shared" si="21"/>
        <v>0</v>
      </c>
      <c r="L112" s="105">
        <f t="shared" si="22"/>
        <v>106567.64271999999</v>
      </c>
      <c r="M112" s="109" t="str">
        <f t="shared" si="23"/>
        <v>FOTO</v>
      </c>
      <c r="N112" s="110"/>
    </row>
    <row r="113" spans="1:15" ht="12.75" customHeight="1">
      <c r="A113" s="103" t="s">
        <v>227</v>
      </c>
      <c r="B113" s="13"/>
      <c r="C113" s="242"/>
      <c r="D113" s="238" t="s">
        <v>9122</v>
      </c>
      <c r="E113" s="149">
        <v>-3.3113478267401741E-2</v>
      </c>
      <c r="F113" s="104" t="s">
        <v>228</v>
      </c>
      <c r="G113" s="105">
        <v>64.355000000000004</v>
      </c>
      <c r="H113" s="106">
        <f t="shared" si="18"/>
        <v>95245.400000000009</v>
      </c>
      <c r="I113" s="107">
        <f t="shared" si="19"/>
        <v>115246.93400000001</v>
      </c>
      <c r="J113" s="108">
        <f t="shared" si="20"/>
        <v>115246.93400000001</v>
      </c>
      <c r="K113" s="105">
        <f t="shared" si="21"/>
        <v>0</v>
      </c>
      <c r="L113" s="105">
        <f t="shared" si="22"/>
        <v>161345.70759999999</v>
      </c>
      <c r="M113" s="109" t="str">
        <f t="shared" si="23"/>
        <v>FOTO</v>
      </c>
      <c r="N113" s="110" t="s">
        <v>63</v>
      </c>
    </row>
    <row r="114" spans="1:15" ht="12.75" customHeight="1">
      <c r="A114" s="103" t="s">
        <v>229</v>
      </c>
      <c r="B114" s="13"/>
      <c r="C114" s="242"/>
      <c r="D114" s="238" t="s">
        <v>9122</v>
      </c>
      <c r="E114" s="149">
        <v>-3.3095228852051628E-2</v>
      </c>
      <c r="F114" s="104" t="s">
        <v>230</v>
      </c>
      <c r="G114" s="105">
        <v>49.813000000000002</v>
      </c>
      <c r="H114" s="106">
        <f t="shared" si="18"/>
        <v>73723.240000000005</v>
      </c>
      <c r="I114" s="107">
        <f t="shared" si="19"/>
        <v>89205.1204</v>
      </c>
      <c r="J114" s="108">
        <f t="shared" si="20"/>
        <v>89205.1204</v>
      </c>
      <c r="K114" s="105">
        <f t="shared" si="21"/>
        <v>0</v>
      </c>
      <c r="L114" s="105">
        <f t="shared" si="22"/>
        <v>124887.16855999999</v>
      </c>
      <c r="M114" s="109" t="str">
        <f t="shared" si="23"/>
        <v>FOTO</v>
      </c>
      <c r="N114" s="110"/>
    </row>
    <row r="115" spans="1:15" ht="12.75" customHeight="1">
      <c r="A115" s="111" t="s">
        <v>231</v>
      </c>
      <c r="B115" s="13"/>
      <c r="C115" s="242"/>
      <c r="D115" s="238" t="s">
        <v>9122</v>
      </c>
      <c r="E115" s="149">
        <v>-3.309090909090906E-2</v>
      </c>
      <c r="F115" s="113" t="s">
        <v>232</v>
      </c>
      <c r="G115" s="105">
        <v>53.18</v>
      </c>
      <c r="H115" s="106">
        <f t="shared" si="18"/>
        <v>78706.399999999994</v>
      </c>
      <c r="I115" s="107">
        <f t="shared" si="19"/>
        <v>95234.743999999992</v>
      </c>
      <c r="J115" s="108">
        <f t="shared" si="20"/>
        <v>95234.743999999992</v>
      </c>
      <c r="K115" s="105">
        <f t="shared" si="21"/>
        <v>0</v>
      </c>
      <c r="L115" s="105">
        <f t="shared" si="22"/>
        <v>133328.64159999997</v>
      </c>
      <c r="M115" s="109" t="str">
        <f t="shared" si="23"/>
        <v>FOTO</v>
      </c>
      <c r="N115" s="110"/>
    </row>
    <row r="116" spans="1:15" ht="12.75" customHeight="1">
      <c r="A116" s="111" t="s">
        <v>233</v>
      </c>
      <c r="B116" s="17"/>
      <c r="C116" s="242"/>
      <c r="D116" s="238" t="s">
        <v>9122</v>
      </c>
      <c r="E116" s="149">
        <v>-3.3125000000000071E-2</v>
      </c>
      <c r="F116" s="114" t="s">
        <v>234</v>
      </c>
      <c r="G116" s="105">
        <v>38.674999999999997</v>
      </c>
      <c r="H116" s="106">
        <f t="shared" si="18"/>
        <v>57238.999999999993</v>
      </c>
      <c r="I116" s="107">
        <f t="shared" si="19"/>
        <v>69259.189999999988</v>
      </c>
      <c r="J116" s="108">
        <f t="shared" si="20"/>
        <v>69259.189999999988</v>
      </c>
      <c r="K116" s="105">
        <f t="shared" si="21"/>
        <v>0</v>
      </c>
      <c r="L116" s="105">
        <f t="shared" si="22"/>
        <v>96962.86599999998</v>
      </c>
      <c r="M116" s="109" t="str">
        <f t="shared" si="23"/>
        <v>FOTO</v>
      </c>
      <c r="N116" s="110"/>
    </row>
    <row r="117" spans="1:15" ht="12.75" customHeight="1">
      <c r="A117" s="103" t="s">
        <v>235</v>
      </c>
      <c r="B117" s="13" t="s">
        <v>236</v>
      </c>
      <c r="C117" s="242"/>
      <c r="D117" s="238" t="s">
        <v>9122</v>
      </c>
      <c r="E117" s="149">
        <v>-3.2647058823529362E-2</v>
      </c>
      <c r="F117" s="104" t="s">
        <v>237</v>
      </c>
      <c r="G117" s="105">
        <v>3.2890000000000001</v>
      </c>
      <c r="H117" s="106">
        <f t="shared" si="18"/>
        <v>4867.72</v>
      </c>
      <c r="I117" s="107">
        <f t="shared" si="19"/>
        <v>5889.9412000000002</v>
      </c>
      <c r="J117" s="108">
        <f t="shared" si="20"/>
        <v>5889.9412000000002</v>
      </c>
      <c r="K117" s="105">
        <f t="shared" si="21"/>
        <v>0</v>
      </c>
      <c r="L117" s="105">
        <f t="shared" si="22"/>
        <v>8245.9176800000005</v>
      </c>
      <c r="M117" s="109" t="str">
        <f t="shared" si="23"/>
        <v>FOTO</v>
      </c>
      <c r="N117" s="110"/>
    </row>
    <row r="118" spans="1:15" ht="12.75" customHeight="1">
      <c r="A118" s="103" t="s">
        <v>238</v>
      </c>
      <c r="B118" s="13" t="s">
        <v>236</v>
      </c>
      <c r="C118" s="242"/>
      <c r="D118" s="238" t="s">
        <v>9122</v>
      </c>
      <c r="E118" s="149">
        <v>-3.2647058823529362E-2</v>
      </c>
      <c r="F118" s="104" t="s">
        <v>239</v>
      </c>
      <c r="G118" s="105">
        <v>3.2890000000000001</v>
      </c>
      <c r="H118" s="106">
        <f t="shared" ref="H118:H126" si="24">+G118*H$18</f>
        <v>4867.72</v>
      </c>
      <c r="I118" s="107">
        <f t="shared" ref="I118:I126" si="25">+H118*(1+I$18)</f>
        <v>5889.9412000000002</v>
      </c>
      <c r="J118" s="108">
        <f t="shared" ref="J118:J126" si="26">+I118*(1-J$18)</f>
        <v>5889.9412000000002</v>
      </c>
      <c r="K118" s="105">
        <f t="shared" ref="K118:K126" si="27">+I118*C118</f>
        <v>0</v>
      </c>
      <c r="L118" s="105">
        <f t="shared" ref="L118:L126" si="28">+I118*(1+L$18)</f>
        <v>8245.9176800000005</v>
      </c>
      <c r="M118" s="109" t="str">
        <f t="shared" ref="M118:M126" si="29">HYPERLINK(CONCATENATE("https://buscador.neorep.com.ar/",TRIM(A118),"/"),"FOTO")</f>
        <v>FOTO</v>
      </c>
      <c r="N118" s="110"/>
    </row>
    <row r="119" spans="1:15" ht="12.75" customHeight="1">
      <c r="A119" s="103" t="s">
        <v>240</v>
      </c>
      <c r="B119" s="13" t="s">
        <v>236</v>
      </c>
      <c r="C119" s="242"/>
      <c r="D119" s="238" t="s">
        <v>9122</v>
      </c>
      <c r="E119" s="149">
        <v>-3.2631578947368345E-2</v>
      </c>
      <c r="F119" s="104" t="s">
        <v>241</v>
      </c>
      <c r="G119" s="105">
        <v>3.6760000000000002</v>
      </c>
      <c r="H119" s="106">
        <f t="shared" si="24"/>
        <v>5440.4800000000005</v>
      </c>
      <c r="I119" s="107">
        <f t="shared" si="25"/>
        <v>6582.9808000000003</v>
      </c>
      <c r="J119" s="108">
        <f t="shared" si="26"/>
        <v>6582.9808000000003</v>
      </c>
      <c r="K119" s="105">
        <f t="shared" si="27"/>
        <v>0</v>
      </c>
      <c r="L119" s="105">
        <f t="shared" si="28"/>
        <v>9216.1731199999995</v>
      </c>
      <c r="M119" s="109" t="str">
        <f t="shared" si="29"/>
        <v>FOTO</v>
      </c>
      <c r="N119" s="110"/>
    </row>
    <row r="120" spans="1:15" ht="12.75" customHeight="1">
      <c r="A120" s="103" t="s">
        <v>242</v>
      </c>
      <c r="B120" s="13" t="s">
        <v>236</v>
      </c>
      <c r="C120" s="242"/>
      <c r="D120" s="238" t="s">
        <v>9122</v>
      </c>
      <c r="E120" s="150">
        <v>-0.31482124262408884</v>
      </c>
      <c r="F120" s="104" t="s">
        <v>243</v>
      </c>
      <c r="G120" s="105">
        <v>1.974</v>
      </c>
      <c r="H120" s="106">
        <f t="shared" si="24"/>
        <v>2921.52</v>
      </c>
      <c r="I120" s="107">
        <f t="shared" si="25"/>
        <v>3535.0391999999997</v>
      </c>
      <c r="J120" s="108">
        <f t="shared" si="26"/>
        <v>3535.0391999999997</v>
      </c>
      <c r="K120" s="105">
        <f t="shared" si="27"/>
        <v>0</v>
      </c>
      <c r="L120" s="105">
        <f t="shared" si="28"/>
        <v>4949.0548799999997</v>
      </c>
      <c r="M120" s="109" t="str">
        <f t="shared" si="29"/>
        <v>FOTO</v>
      </c>
      <c r="N120" s="110"/>
    </row>
    <row r="121" spans="1:15" ht="12.75" customHeight="1">
      <c r="A121" s="103" t="s">
        <v>244</v>
      </c>
      <c r="B121" s="13" t="s">
        <v>236</v>
      </c>
      <c r="C121" s="242"/>
      <c r="D121" s="238" t="s">
        <v>9122</v>
      </c>
      <c r="E121" s="150">
        <v>-0.37511870845204176</v>
      </c>
      <c r="F121" s="104" t="s">
        <v>245</v>
      </c>
      <c r="G121" s="105">
        <v>1.974</v>
      </c>
      <c r="H121" s="106">
        <f t="shared" si="24"/>
        <v>2921.52</v>
      </c>
      <c r="I121" s="107">
        <f t="shared" si="25"/>
        <v>3535.0391999999997</v>
      </c>
      <c r="J121" s="108">
        <f t="shared" si="26"/>
        <v>3535.0391999999997</v>
      </c>
      <c r="K121" s="105">
        <f t="shared" si="27"/>
        <v>0</v>
      </c>
      <c r="L121" s="105">
        <f t="shared" si="28"/>
        <v>4949.0548799999997</v>
      </c>
      <c r="M121" s="109" t="str">
        <f t="shared" si="29"/>
        <v>FOTO</v>
      </c>
      <c r="N121" s="110"/>
    </row>
    <row r="122" spans="1:15" ht="12.75" customHeight="1">
      <c r="A122" s="103" t="s">
        <v>246</v>
      </c>
      <c r="B122" s="13" t="s">
        <v>236</v>
      </c>
      <c r="C122" s="242"/>
      <c r="D122" s="238" t="s">
        <v>9122</v>
      </c>
      <c r="E122" s="150">
        <v>-0.40506329113924056</v>
      </c>
      <c r="F122" s="104" t="s">
        <v>247</v>
      </c>
      <c r="G122" s="105">
        <v>1.974</v>
      </c>
      <c r="H122" s="106">
        <f t="shared" si="24"/>
        <v>2921.52</v>
      </c>
      <c r="I122" s="107">
        <f t="shared" si="25"/>
        <v>3535.0391999999997</v>
      </c>
      <c r="J122" s="108">
        <f t="shared" si="26"/>
        <v>3535.0391999999997</v>
      </c>
      <c r="K122" s="105">
        <f t="shared" si="27"/>
        <v>0</v>
      </c>
      <c r="L122" s="105">
        <f t="shared" si="28"/>
        <v>4949.0548799999997</v>
      </c>
      <c r="M122" s="109" t="str">
        <f t="shared" si="29"/>
        <v>FOTO</v>
      </c>
      <c r="N122" s="110" t="s">
        <v>110</v>
      </c>
    </row>
    <row r="123" spans="1:15" ht="12.75" customHeight="1">
      <c r="A123" s="103" t="s">
        <v>248</v>
      </c>
      <c r="B123" s="13" t="s">
        <v>236</v>
      </c>
      <c r="C123" s="242"/>
      <c r="D123" s="238" t="s">
        <v>9122</v>
      </c>
      <c r="E123" s="150">
        <v>-0.34199999999999997</v>
      </c>
      <c r="F123" s="104" t="s">
        <v>249</v>
      </c>
      <c r="G123" s="105">
        <v>1.974</v>
      </c>
      <c r="H123" s="106">
        <f t="shared" si="24"/>
        <v>2921.52</v>
      </c>
      <c r="I123" s="107">
        <f t="shared" si="25"/>
        <v>3535.0391999999997</v>
      </c>
      <c r="J123" s="108">
        <f t="shared" si="26"/>
        <v>3535.0391999999997</v>
      </c>
      <c r="K123" s="105">
        <f t="shared" si="27"/>
        <v>0</v>
      </c>
      <c r="L123" s="105">
        <f t="shared" si="28"/>
        <v>4949.0548799999997</v>
      </c>
      <c r="M123" s="109" t="str">
        <f t="shared" si="29"/>
        <v>FOTO</v>
      </c>
      <c r="N123" s="110"/>
    </row>
    <row r="124" spans="1:15" ht="12.75" customHeight="1">
      <c r="A124" s="103" t="s">
        <v>250</v>
      </c>
      <c r="B124" s="13" t="s">
        <v>236</v>
      </c>
      <c r="C124" s="242"/>
      <c r="D124" s="238" t="s">
        <v>9122</v>
      </c>
      <c r="E124" s="150">
        <v>-0.37511870845204176</v>
      </c>
      <c r="F124" s="104" t="s">
        <v>251</v>
      </c>
      <c r="G124" s="105">
        <v>1.974</v>
      </c>
      <c r="H124" s="106">
        <f t="shared" si="24"/>
        <v>2921.52</v>
      </c>
      <c r="I124" s="107">
        <f t="shared" si="25"/>
        <v>3535.0391999999997</v>
      </c>
      <c r="J124" s="108">
        <f t="shared" si="26"/>
        <v>3535.0391999999997</v>
      </c>
      <c r="K124" s="105">
        <f t="shared" si="27"/>
        <v>0</v>
      </c>
      <c r="L124" s="105">
        <f t="shared" si="28"/>
        <v>4949.0548799999997</v>
      </c>
      <c r="M124" s="109" t="str">
        <f t="shared" si="29"/>
        <v>FOTO</v>
      </c>
      <c r="N124" s="110"/>
    </row>
    <row r="125" spans="1:15" ht="12.75" customHeight="1">
      <c r="A125" s="103" t="s">
        <v>252</v>
      </c>
      <c r="B125" s="13" t="s">
        <v>236</v>
      </c>
      <c r="C125" s="242"/>
      <c r="D125" s="238" t="s">
        <v>9122</v>
      </c>
      <c r="E125" s="150">
        <v>-0.37511870845204176</v>
      </c>
      <c r="F125" s="104" t="s">
        <v>253</v>
      </c>
      <c r="G125" s="105">
        <v>1.974</v>
      </c>
      <c r="H125" s="106">
        <f t="shared" si="24"/>
        <v>2921.52</v>
      </c>
      <c r="I125" s="107">
        <f t="shared" si="25"/>
        <v>3535.0391999999997</v>
      </c>
      <c r="J125" s="108">
        <f t="shared" si="26"/>
        <v>3535.0391999999997</v>
      </c>
      <c r="K125" s="105">
        <f t="shared" si="27"/>
        <v>0</v>
      </c>
      <c r="L125" s="105">
        <f t="shared" si="28"/>
        <v>4949.0548799999997</v>
      </c>
      <c r="M125" s="109" t="str">
        <f t="shared" si="29"/>
        <v>FOTO</v>
      </c>
      <c r="N125" s="110" t="s">
        <v>110</v>
      </c>
    </row>
    <row r="126" spans="1:15" ht="12.75" customHeight="1" thickBot="1">
      <c r="A126" s="154" t="s">
        <v>254</v>
      </c>
      <c r="B126" s="13" t="s">
        <v>236</v>
      </c>
      <c r="C126" s="243"/>
      <c r="D126" s="238" t="s">
        <v>9122</v>
      </c>
      <c r="E126" s="163">
        <v>-0.42616279069767438</v>
      </c>
      <c r="F126" s="156" t="s">
        <v>255</v>
      </c>
      <c r="G126" s="157">
        <v>1.974</v>
      </c>
      <c r="H126" s="158">
        <f t="shared" si="24"/>
        <v>2921.52</v>
      </c>
      <c r="I126" s="159">
        <f t="shared" si="25"/>
        <v>3535.0391999999997</v>
      </c>
      <c r="J126" s="160">
        <f t="shared" si="26"/>
        <v>3535.0391999999997</v>
      </c>
      <c r="K126" s="157">
        <f t="shared" si="27"/>
        <v>0</v>
      </c>
      <c r="L126" s="157">
        <f t="shared" si="28"/>
        <v>4949.0548799999997</v>
      </c>
      <c r="M126" s="161" t="str">
        <f t="shared" si="29"/>
        <v>FOTO</v>
      </c>
      <c r="N126" s="162" t="s">
        <v>110</v>
      </c>
    </row>
    <row r="127" spans="1:15" ht="20.100000000000001" customHeight="1" thickBot="1">
      <c r="A127" s="219" t="s">
        <v>256</v>
      </c>
      <c r="B127" s="34"/>
      <c r="C127" s="240"/>
      <c r="D127" s="151"/>
      <c r="E127" s="221"/>
      <c r="F127" s="222"/>
      <c r="G127" s="223"/>
      <c r="H127" s="224"/>
      <c r="I127" s="224"/>
      <c r="J127" s="225"/>
      <c r="K127" s="223"/>
      <c r="L127" s="223"/>
      <c r="M127" s="226"/>
      <c r="N127" s="227"/>
      <c r="O127" s="228"/>
    </row>
    <row r="128" spans="1:15" ht="12.75" customHeight="1">
      <c r="A128" s="178" t="s">
        <v>257</v>
      </c>
      <c r="B128" s="13" t="s">
        <v>258</v>
      </c>
      <c r="C128" s="152"/>
      <c r="D128" s="238" t="s">
        <v>9122</v>
      </c>
      <c r="E128" s="180">
        <v>-2.7349889971707064E-2</v>
      </c>
      <c r="F128" s="181" t="s">
        <v>259</v>
      </c>
      <c r="G128" s="182">
        <v>3.0939999999999999</v>
      </c>
      <c r="H128" s="183">
        <f>+G128*H$18</f>
        <v>4579.12</v>
      </c>
      <c r="I128" s="184">
        <f>+H128*(1+I$18)</f>
        <v>5540.7352000000001</v>
      </c>
      <c r="J128" s="185">
        <f>+I128*(1-J$18)</f>
        <v>5540.7352000000001</v>
      </c>
      <c r="K128" s="182">
        <f>+I128*C128</f>
        <v>0</v>
      </c>
      <c r="L128" s="182">
        <f>+I128*(1+L$18)</f>
        <v>7757.0292799999997</v>
      </c>
      <c r="M128" s="186" t="str">
        <f>HYPERLINK(CONCATENATE("https://buscador.neorep.com.ar/",TRIM(A128),"/"),"FOTO")</f>
        <v>FOTO</v>
      </c>
      <c r="N128" s="187"/>
    </row>
    <row r="129" spans="1:15" ht="12.75" customHeight="1">
      <c r="A129" s="103" t="s">
        <v>260</v>
      </c>
      <c r="B129" s="13" t="s">
        <v>258</v>
      </c>
      <c r="C129" s="242"/>
      <c r="D129" s="238"/>
      <c r="E129" s="149"/>
      <c r="F129" s="104" t="s">
        <v>261</v>
      </c>
      <c r="G129" s="105">
        <v>6.4420000000000002</v>
      </c>
      <c r="H129" s="106">
        <f>+G129*H$18</f>
        <v>9534.16</v>
      </c>
      <c r="I129" s="107">
        <f>+H129*(1+I$18)</f>
        <v>11536.3336</v>
      </c>
      <c r="J129" s="108">
        <f>+I129*(1-J$18)</f>
        <v>11536.3336</v>
      </c>
      <c r="K129" s="105">
        <f>+I129*C129</f>
        <v>0</v>
      </c>
      <c r="L129" s="105">
        <f>+I129*(1+L$18)</f>
        <v>16150.867039999999</v>
      </c>
      <c r="M129" s="109" t="str">
        <f>HYPERLINK(CONCATENATE("https://buscador.neorep.com.ar/",TRIM(A129),"/"),"FOTO")</f>
        <v>FOTO</v>
      </c>
      <c r="N129" s="110"/>
    </row>
    <row r="130" spans="1:15" ht="12.75" customHeight="1" thickBot="1">
      <c r="A130" s="154" t="s">
        <v>262</v>
      </c>
      <c r="B130" s="13" t="s">
        <v>258</v>
      </c>
      <c r="C130" s="243"/>
      <c r="D130" s="238"/>
      <c r="E130" s="155"/>
      <c r="F130" s="156" t="s">
        <v>261</v>
      </c>
      <c r="G130" s="157">
        <v>6.4420000000000002</v>
      </c>
      <c r="H130" s="158">
        <f>+G130*H$18</f>
        <v>9534.16</v>
      </c>
      <c r="I130" s="159">
        <f>+H130*(1+I$18)</f>
        <v>11536.3336</v>
      </c>
      <c r="J130" s="160">
        <f>+I130*(1-J$18)</f>
        <v>11536.3336</v>
      </c>
      <c r="K130" s="157">
        <f>+I130*C130</f>
        <v>0</v>
      </c>
      <c r="L130" s="157">
        <f>+I130*(1+L$18)</f>
        <v>16150.867039999999</v>
      </c>
      <c r="M130" s="161" t="str">
        <f>HYPERLINK(CONCATENATE("https://buscador.neorep.com.ar/",TRIM(A130),"/"),"FOTO")</f>
        <v>FOTO</v>
      </c>
      <c r="N130" s="162"/>
    </row>
    <row r="131" spans="1:15" ht="20.100000000000001" customHeight="1" thickBot="1">
      <c r="A131" s="219" t="s">
        <v>263</v>
      </c>
      <c r="B131" s="34"/>
      <c r="C131" s="241"/>
      <c r="D131" s="236"/>
      <c r="E131" s="221"/>
      <c r="F131" s="222"/>
      <c r="G131" s="223"/>
      <c r="H131" s="224"/>
      <c r="I131" s="224"/>
      <c r="J131" s="225"/>
      <c r="K131" s="223"/>
      <c r="L131" s="223"/>
      <c r="M131" s="226"/>
      <c r="N131" s="227"/>
      <c r="O131" s="228"/>
    </row>
    <row r="132" spans="1:15" ht="20.100000000000001" customHeight="1" thickBot="1">
      <c r="A132" s="219" t="s">
        <v>264</v>
      </c>
      <c r="B132" s="34"/>
      <c r="C132" s="239"/>
      <c r="D132" s="235"/>
      <c r="E132" s="221"/>
      <c r="F132" s="222"/>
      <c r="G132" s="223"/>
      <c r="H132" s="224"/>
      <c r="I132" s="224"/>
      <c r="J132" s="225"/>
      <c r="K132" s="223"/>
      <c r="L132" s="223"/>
      <c r="M132" s="226"/>
      <c r="N132" s="227"/>
      <c r="O132" s="228"/>
    </row>
    <row r="133" spans="1:15" ht="12.75" customHeight="1">
      <c r="A133" s="178" t="s">
        <v>265</v>
      </c>
      <c r="B133" s="13"/>
      <c r="C133" s="152"/>
      <c r="D133" s="238"/>
      <c r="E133" s="180"/>
      <c r="F133" s="181" t="s">
        <v>266</v>
      </c>
      <c r="G133" s="182">
        <v>1.4830000000000001</v>
      </c>
      <c r="H133" s="183">
        <f>+G133*H$18</f>
        <v>2194.84</v>
      </c>
      <c r="I133" s="184">
        <f>+H133*(1+I$18)</f>
        <v>2655.7564000000002</v>
      </c>
      <c r="J133" s="185">
        <f>+I133*(1-J$18)</f>
        <v>2655.7564000000002</v>
      </c>
      <c r="K133" s="182">
        <f>+I133*C133</f>
        <v>0</v>
      </c>
      <c r="L133" s="182">
        <f>+I133*(1+L$18)</f>
        <v>3718.0589599999998</v>
      </c>
      <c r="M133" s="186" t="str">
        <f>HYPERLINK(CONCATENATE("https://buscador.neorep.com.ar/",TRIM(A133),"/"),"FOTO")</f>
        <v>FOTO</v>
      </c>
      <c r="N133" s="187"/>
    </row>
    <row r="134" spans="1:15" ht="12.75" customHeight="1" thickBot="1">
      <c r="A134" s="154" t="s">
        <v>267</v>
      </c>
      <c r="B134" s="13"/>
      <c r="C134" s="243"/>
      <c r="D134" s="238" t="s">
        <v>9122</v>
      </c>
      <c r="E134" s="163">
        <v>-0.33071428571428563</v>
      </c>
      <c r="F134" s="156" t="s">
        <v>268</v>
      </c>
      <c r="G134" s="157">
        <v>1.8740000000000001</v>
      </c>
      <c r="H134" s="158">
        <f>+G134*H$18</f>
        <v>2773.52</v>
      </c>
      <c r="I134" s="159">
        <f>+H134*(1+I$18)</f>
        <v>3355.9591999999998</v>
      </c>
      <c r="J134" s="160">
        <f>+I134*(1-J$18)</f>
        <v>3355.9591999999998</v>
      </c>
      <c r="K134" s="157">
        <f>+I134*C134</f>
        <v>0</v>
      </c>
      <c r="L134" s="157">
        <f>+I134*(1+L$18)</f>
        <v>4698.3428799999992</v>
      </c>
      <c r="M134" s="161" t="str">
        <f>HYPERLINK(CONCATENATE("https://buscador.neorep.com.ar/",TRIM(A134),"/"),"FOTO")</f>
        <v>FOTO</v>
      </c>
      <c r="N134" s="162" t="s">
        <v>110</v>
      </c>
    </row>
    <row r="135" spans="1:15" ht="20.100000000000001" customHeight="1" thickBot="1">
      <c r="A135" s="219" t="s">
        <v>269</v>
      </c>
      <c r="B135" s="34"/>
      <c r="C135" s="240"/>
      <c r="D135" s="151"/>
      <c r="E135" s="221"/>
      <c r="F135" s="222"/>
      <c r="G135" s="223"/>
      <c r="H135" s="224"/>
      <c r="I135" s="224"/>
      <c r="J135" s="225"/>
      <c r="K135" s="223"/>
      <c r="L135" s="223"/>
      <c r="M135" s="226"/>
      <c r="N135" s="227"/>
      <c r="O135" s="228"/>
    </row>
    <row r="136" spans="1:15" ht="12.75" customHeight="1" thickBot="1">
      <c r="A136" s="188" t="s">
        <v>270</v>
      </c>
      <c r="B136" s="13"/>
      <c r="C136" s="244"/>
      <c r="D136" s="238"/>
      <c r="E136" s="189"/>
      <c r="F136" s="190" t="s">
        <v>271</v>
      </c>
      <c r="G136" s="191">
        <v>10.81</v>
      </c>
      <c r="H136" s="192">
        <f>+G136*H$18</f>
        <v>15998.800000000001</v>
      </c>
      <c r="I136" s="193">
        <f>+H136*(1+I$18)</f>
        <v>19358.548000000003</v>
      </c>
      <c r="J136" s="194">
        <f>+I136*(1-J$18)</f>
        <v>19358.548000000003</v>
      </c>
      <c r="K136" s="191">
        <f>+I136*C136</f>
        <v>0</v>
      </c>
      <c r="L136" s="191">
        <f>+I136*(1+L$18)</f>
        <v>27101.967200000003</v>
      </c>
      <c r="M136" s="195" t="str">
        <f>HYPERLINK(CONCATENATE("https://buscador.neorep.com.ar/",TRIM(A136),"/"),"FOTO")</f>
        <v>FOTO</v>
      </c>
      <c r="N136" s="196"/>
    </row>
    <row r="137" spans="1:15" ht="20.100000000000001" customHeight="1" thickBot="1">
      <c r="A137" s="219" t="s">
        <v>272</v>
      </c>
      <c r="B137" s="34"/>
      <c r="C137" s="240"/>
      <c r="D137" s="151"/>
      <c r="E137" s="221"/>
      <c r="F137" s="222"/>
      <c r="G137" s="223"/>
      <c r="H137" s="224"/>
      <c r="I137" s="224"/>
      <c r="J137" s="225"/>
      <c r="K137" s="223"/>
      <c r="L137" s="223"/>
      <c r="M137" s="226"/>
      <c r="N137" s="227"/>
      <c r="O137" s="228"/>
    </row>
    <row r="138" spans="1:15" ht="12.75" customHeight="1">
      <c r="A138" s="178" t="s">
        <v>273</v>
      </c>
      <c r="B138" s="13" t="s">
        <v>274</v>
      </c>
      <c r="C138" s="152"/>
      <c r="D138" s="238"/>
      <c r="E138" s="180"/>
      <c r="F138" s="181" t="s">
        <v>275</v>
      </c>
      <c r="G138" s="182">
        <v>28.041</v>
      </c>
      <c r="H138" s="183">
        <f t="shared" ref="H138:H161" si="30">+G138*H$18</f>
        <v>41500.68</v>
      </c>
      <c r="I138" s="184">
        <f t="shared" ref="I138:I161" si="31">+H138*(1+I$18)</f>
        <v>50215.822800000002</v>
      </c>
      <c r="J138" s="185">
        <f t="shared" ref="J138:J161" si="32">+I138*(1-J$18)</f>
        <v>50215.822800000002</v>
      </c>
      <c r="K138" s="182">
        <f t="shared" ref="K138:K161" si="33">+I138*C138</f>
        <v>0</v>
      </c>
      <c r="L138" s="182">
        <f t="shared" ref="L138:L161" si="34">+I138*(1+L$18)</f>
        <v>70302.151920000004</v>
      </c>
      <c r="M138" s="186" t="str">
        <f t="shared" ref="M138:M161" si="35">HYPERLINK(CONCATENATE("https://buscador.neorep.com.ar/",TRIM(A138),"/"),"FOTO")</f>
        <v>FOTO</v>
      </c>
      <c r="N138" s="187"/>
    </row>
    <row r="139" spans="1:15" ht="12.75" customHeight="1">
      <c r="A139" s="103" t="s">
        <v>276</v>
      </c>
      <c r="B139" s="13"/>
      <c r="C139" s="242"/>
      <c r="D139" s="238" t="s">
        <v>9122</v>
      </c>
      <c r="E139" s="149">
        <v>-7.4015478684739455E-2</v>
      </c>
      <c r="F139" s="104" t="s">
        <v>277</v>
      </c>
      <c r="G139" s="105">
        <v>5.4139999999999997</v>
      </c>
      <c r="H139" s="106">
        <f t="shared" si="30"/>
        <v>8012.7199999999993</v>
      </c>
      <c r="I139" s="107">
        <f t="shared" si="31"/>
        <v>9695.3911999999982</v>
      </c>
      <c r="J139" s="108">
        <f t="shared" si="32"/>
        <v>9695.3911999999982</v>
      </c>
      <c r="K139" s="105">
        <f t="shared" si="33"/>
        <v>0</v>
      </c>
      <c r="L139" s="105">
        <f t="shared" si="34"/>
        <v>13573.547679999996</v>
      </c>
      <c r="M139" s="109" t="str">
        <f t="shared" si="35"/>
        <v>FOTO</v>
      </c>
      <c r="N139" s="110"/>
      <c r="O139" s="101" t="s">
        <v>81</v>
      </c>
    </row>
    <row r="140" spans="1:15" ht="12.75" customHeight="1">
      <c r="A140" s="103" t="s">
        <v>278</v>
      </c>
      <c r="B140" s="13" t="s">
        <v>274</v>
      </c>
      <c r="C140" s="242"/>
      <c r="D140" s="238" t="s">
        <v>9122</v>
      </c>
      <c r="E140" s="149">
        <v>-3.2896695445072899E-2</v>
      </c>
      <c r="F140" s="104" t="s">
        <v>279</v>
      </c>
      <c r="G140" s="105">
        <v>6.4969999999999999</v>
      </c>
      <c r="H140" s="106">
        <f t="shared" si="30"/>
        <v>9615.56</v>
      </c>
      <c r="I140" s="107">
        <f t="shared" si="31"/>
        <v>11634.827599999999</v>
      </c>
      <c r="J140" s="108">
        <f t="shared" si="32"/>
        <v>11634.827599999999</v>
      </c>
      <c r="K140" s="105">
        <f t="shared" si="33"/>
        <v>0</v>
      </c>
      <c r="L140" s="105">
        <f t="shared" si="34"/>
        <v>16288.758639999996</v>
      </c>
      <c r="M140" s="109" t="str">
        <f t="shared" si="35"/>
        <v>FOTO</v>
      </c>
      <c r="N140" s="110" t="s">
        <v>280</v>
      </c>
    </row>
    <row r="141" spans="1:15" ht="12.75" customHeight="1">
      <c r="A141" s="115" t="s">
        <v>281</v>
      </c>
      <c r="B141" s="13"/>
      <c r="C141" s="242"/>
      <c r="D141" s="238"/>
      <c r="E141" s="149"/>
      <c r="F141" s="104" t="s">
        <v>282</v>
      </c>
      <c r="G141" s="105">
        <v>5.7640000000000002</v>
      </c>
      <c r="H141" s="106">
        <f t="shared" si="30"/>
        <v>8530.7200000000012</v>
      </c>
      <c r="I141" s="107">
        <f t="shared" si="31"/>
        <v>10322.171200000001</v>
      </c>
      <c r="J141" s="108">
        <f t="shared" si="32"/>
        <v>10322.171200000001</v>
      </c>
      <c r="K141" s="105">
        <f t="shared" si="33"/>
        <v>0</v>
      </c>
      <c r="L141" s="105">
        <f t="shared" si="34"/>
        <v>14451.03968</v>
      </c>
      <c r="M141" s="109" t="str">
        <f t="shared" si="35"/>
        <v>FOTO</v>
      </c>
      <c r="N141" s="110"/>
      <c r="O141" s="101" t="s">
        <v>81</v>
      </c>
    </row>
    <row r="142" spans="1:15" ht="12.75" customHeight="1">
      <c r="A142" s="103" t="s">
        <v>283</v>
      </c>
      <c r="B142" s="13" t="s">
        <v>274</v>
      </c>
      <c r="C142" s="242"/>
      <c r="D142" s="238"/>
      <c r="E142" s="149"/>
      <c r="F142" s="104" t="s">
        <v>284</v>
      </c>
      <c r="G142" s="105">
        <v>27.654</v>
      </c>
      <c r="H142" s="106">
        <f t="shared" si="30"/>
        <v>40927.919999999998</v>
      </c>
      <c r="I142" s="107">
        <f t="shared" si="31"/>
        <v>49522.783199999998</v>
      </c>
      <c r="J142" s="108">
        <f t="shared" si="32"/>
        <v>49522.783199999998</v>
      </c>
      <c r="K142" s="105">
        <f t="shared" si="33"/>
        <v>0</v>
      </c>
      <c r="L142" s="105">
        <f t="shared" si="34"/>
        <v>69331.896479999996</v>
      </c>
      <c r="M142" s="109" t="str">
        <f t="shared" si="35"/>
        <v>FOTO</v>
      </c>
      <c r="N142" s="110"/>
    </row>
    <row r="143" spans="1:15" ht="12.75" customHeight="1">
      <c r="A143" s="103" t="s">
        <v>285</v>
      </c>
      <c r="B143" s="13" t="s">
        <v>258</v>
      </c>
      <c r="C143" s="242"/>
      <c r="D143" s="238" t="s">
        <v>9122</v>
      </c>
      <c r="E143" s="150">
        <v>-0.25635593220338992</v>
      </c>
      <c r="F143" s="104" t="s">
        <v>286</v>
      </c>
      <c r="G143" s="105">
        <v>4.5629999999999997</v>
      </c>
      <c r="H143" s="106">
        <f t="shared" si="30"/>
        <v>6753.24</v>
      </c>
      <c r="I143" s="107">
        <f t="shared" si="31"/>
        <v>8171.4203999999991</v>
      </c>
      <c r="J143" s="108">
        <f t="shared" si="32"/>
        <v>8171.4203999999991</v>
      </c>
      <c r="K143" s="105">
        <f t="shared" si="33"/>
        <v>0</v>
      </c>
      <c r="L143" s="105">
        <f t="shared" si="34"/>
        <v>11439.988559999998</v>
      </c>
      <c r="M143" s="109" t="str">
        <f t="shared" si="35"/>
        <v>FOTO</v>
      </c>
      <c r="N143" s="110" t="s">
        <v>110</v>
      </c>
    </row>
    <row r="144" spans="1:15" ht="12.75" customHeight="1">
      <c r="A144" s="103" t="s">
        <v>287</v>
      </c>
      <c r="B144" s="13" t="s">
        <v>258</v>
      </c>
      <c r="C144" s="242"/>
      <c r="D144" s="238" t="s">
        <v>9122</v>
      </c>
      <c r="E144" s="150">
        <v>-0.25635593220338992</v>
      </c>
      <c r="F144" s="104" t="s">
        <v>288</v>
      </c>
      <c r="G144" s="105">
        <v>4.5629999999999997</v>
      </c>
      <c r="H144" s="106">
        <f t="shared" si="30"/>
        <v>6753.24</v>
      </c>
      <c r="I144" s="107">
        <f t="shared" si="31"/>
        <v>8171.4203999999991</v>
      </c>
      <c r="J144" s="108">
        <f t="shared" si="32"/>
        <v>8171.4203999999991</v>
      </c>
      <c r="K144" s="105">
        <f t="shared" si="33"/>
        <v>0</v>
      </c>
      <c r="L144" s="105">
        <f t="shared" si="34"/>
        <v>11439.988559999998</v>
      </c>
      <c r="M144" s="109" t="str">
        <f t="shared" si="35"/>
        <v>FOTO</v>
      </c>
      <c r="N144" s="110"/>
    </row>
    <row r="145" spans="1:15" ht="12.75" customHeight="1">
      <c r="A145" s="103" t="s">
        <v>289</v>
      </c>
      <c r="B145" s="13" t="s">
        <v>258</v>
      </c>
      <c r="C145" s="242"/>
      <c r="D145" s="238" t="s">
        <v>9122</v>
      </c>
      <c r="E145" s="150">
        <v>-0.25635593220338992</v>
      </c>
      <c r="F145" s="104" t="s">
        <v>290</v>
      </c>
      <c r="G145" s="105">
        <v>4.5629999999999997</v>
      </c>
      <c r="H145" s="106">
        <f t="shared" si="30"/>
        <v>6753.24</v>
      </c>
      <c r="I145" s="107">
        <f t="shared" si="31"/>
        <v>8171.4203999999991</v>
      </c>
      <c r="J145" s="108">
        <f t="shared" si="32"/>
        <v>8171.4203999999991</v>
      </c>
      <c r="K145" s="105">
        <f t="shared" si="33"/>
        <v>0</v>
      </c>
      <c r="L145" s="105">
        <f t="shared" si="34"/>
        <v>11439.988559999998</v>
      </c>
      <c r="M145" s="109" t="str">
        <f t="shared" si="35"/>
        <v>FOTO</v>
      </c>
      <c r="N145" s="110"/>
    </row>
    <row r="146" spans="1:15" ht="12.75" customHeight="1">
      <c r="A146" s="103" t="s">
        <v>291</v>
      </c>
      <c r="B146" s="13" t="s">
        <v>258</v>
      </c>
      <c r="C146" s="242"/>
      <c r="D146" s="238" t="s">
        <v>9122</v>
      </c>
      <c r="E146" s="150">
        <v>-0.25684039087947885</v>
      </c>
      <c r="F146" s="104" t="s">
        <v>292</v>
      </c>
      <c r="G146" s="105">
        <v>4.5629999999999997</v>
      </c>
      <c r="H146" s="106">
        <f t="shared" si="30"/>
        <v>6753.24</v>
      </c>
      <c r="I146" s="107">
        <f t="shared" si="31"/>
        <v>8171.4203999999991</v>
      </c>
      <c r="J146" s="108">
        <f t="shared" si="32"/>
        <v>8171.4203999999991</v>
      </c>
      <c r="K146" s="105">
        <f t="shared" si="33"/>
        <v>0</v>
      </c>
      <c r="L146" s="105">
        <f t="shared" si="34"/>
        <v>11439.988559999998</v>
      </c>
      <c r="M146" s="109" t="str">
        <f t="shared" si="35"/>
        <v>FOTO</v>
      </c>
      <c r="N146" s="110" t="s">
        <v>110</v>
      </c>
    </row>
    <row r="147" spans="1:15" ht="12.75" customHeight="1">
      <c r="A147" s="103" t="s">
        <v>293</v>
      </c>
      <c r="B147" s="13" t="s">
        <v>258</v>
      </c>
      <c r="C147" s="242"/>
      <c r="D147" s="238" t="s">
        <v>9122</v>
      </c>
      <c r="E147" s="150">
        <v>-0.25635593220338992</v>
      </c>
      <c r="F147" s="104" t="s">
        <v>294</v>
      </c>
      <c r="G147" s="105">
        <v>4.5629999999999997</v>
      </c>
      <c r="H147" s="106">
        <f t="shared" si="30"/>
        <v>6753.24</v>
      </c>
      <c r="I147" s="107">
        <f t="shared" si="31"/>
        <v>8171.4203999999991</v>
      </c>
      <c r="J147" s="108">
        <f t="shared" si="32"/>
        <v>8171.4203999999991</v>
      </c>
      <c r="K147" s="105">
        <f t="shared" si="33"/>
        <v>0</v>
      </c>
      <c r="L147" s="105">
        <f t="shared" si="34"/>
        <v>11439.988559999998</v>
      </c>
      <c r="M147" s="109" t="str">
        <f t="shared" si="35"/>
        <v>FOTO</v>
      </c>
      <c r="N147" s="110" t="s">
        <v>110</v>
      </c>
    </row>
    <row r="148" spans="1:15" ht="12.75" customHeight="1">
      <c r="A148" s="103" t="s">
        <v>295</v>
      </c>
      <c r="B148" s="13" t="s">
        <v>258</v>
      </c>
      <c r="C148" s="242"/>
      <c r="D148" s="238" t="s">
        <v>9122</v>
      </c>
      <c r="E148" s="149">
        <v>-3.3204798628963195E-2</v>
      </c>
      <c r="F148" s="104" t="s">
        <v>296</v>
      </c>
      <c r="G148" s="105">
        <v>4.5129999999999999</v>
      </c>
      <c r="H148" s="106">
        <f t="shared" si="30"/>
        <v>6679.24</v>
      </c>
      <c r="I148" s="107">
        <f t="shared" si="31"/>
        <v>8081.8803999999991</v>
      </c>
      <c r="J148" s="108">
        <f t="shared" si="32"/>
        <v>8081.8803999999991</v>
      </c>
      <c r="K148" s="105">
        <f t="shared" si="33"/>
        <v>0</v>
      </c>
      <c r="L148" s="105">
        <f t="shared" si="34"/>
        <v>11314.632559999998</v>
      </c>
      <c r="M148" s="109" t="str">
        <f t="shared" si="35"/>
        <v>FOTO</v>
      </c>
      <c r="N148" s="110"/>
    </row>
    <row r="149" spans="1:15" ht="12.75" customHeight="1">
      <c r="A149" s="103" t="s">
        <v>297</v>
      </c>
      <c r="B149" s="13" t="s">
        <v>258</v>
      </c>
      <c r="C149" s="242"/>
      <c r="D149" s="238" t="s">
        <v>9122</v>
      </c>
      <c r="E149" s="149">
        <v>-3.3063063063062947E-2</v>
      </c>
      <c r="F149" s="104" t="s">
        <v>298</v>
      </c>
      <c r="G149" s="105">
        <v>21.466000000000001</v>
      </c>
      <c r="H149" s="106">
        <f t="shared" si="30"/>
        <v>31769.68</v>
      </c>
      <c r="I149" s="107">
        <f t="shared" si="31"/>
        <v>38441.3128</v>
      </c>
      <c r="J149" s="108">
        <f t="shared" si="32"/>
        <v>38441.3128</v>
      </c>
      <c r="K149" s="105">
        <f t="shared" si="33"/>
        <v>0</v>
      </c>
      <c r="L149" s="105">
        <f t="shared" si="34"/>
        <v>53817.837919999998</v>
      </c>
      <c r="M149" s="109" t="str">
        <f t="shared" si="35"/>
        <v>FOTO</v>
      </c>
      <c r="N149" s="110" t="s">
        <v>299</v>
      </c>
    </row>
    <row r="150" spans="1:15" ht="12.75" customHeight="1">
      <c r="A150" s="103" t="s">
        <v>300</v>
      </c>
      <c r="B150" s="13"/>
      <c r="C150" s="242"/>
      <c r="D150" s="238"/>
      <c r="E150" s="149"/>
      <c r="F150" s="104" t="s">
        <v>301</v>
      </c>
      <c r="G150" s="105">
        <v>2.593</v>
      </c>
      <c r="H150" s="106">
        <f t="shared" si="30"/>
        <v>3837.64</v>
      </c>
      <c r="I150" s="107">
        <f t="shared" si="31"/>
        <v>4643.5443999999998</v>
      </c>
      <c r="J150" s="108">
        <f t="shared" si="32"/>
        <v>4643.5443999999998</v>
      </c>
      <c r="K150" s="105">
        <f t="shared" si="33"/>
        <v>0</v>
      </c>
      <c r="L150" s="105">
        <f t="shared" si="34"/>
        <v>6500.9621599999991</v>
      </c>
      <c r="M150" s="109" t="str">
        <f t="shared" si="35"/>
        <v>FOTO</v>
      </c>
      <c r="N150" s="110"/>
      <c r="O150" s="101" t="s">
        <v>81</v>
      </c>
    </row>
    <row r="151" spans="1:15" ht="12.75" customHeight="1">
      <c r="A151" s="103" t="s">
        <v>302</v>
      </c>
      <c r="B151" s="13" t="s">
        <v>274</v>
      </c>
      <c r="C151" s="242"/>
      <c r="D151" s="238"/>
      <c r="E151" s="149"/>
      <c r="F151" s="104" t="s">
        <v>303</v>
      </c>
      <c r="G151" s="105">
        <v>34.42</v>
      </c>
      <c r="H151" s="106">
        <f t="shared" si="30"/>
        <v>50941.600000000006</v>
      </c>
      <c r="I151" s="107">
        <f t="shared" si="31"/>
        <v>61639.336000000003</v>
      </c>
      <c r="J151" s="108">
        <f t="shared" si="32"/>
        <v>61639.336000000003</v>
      </c>
      <c r="K151" s="105">
        <f t="shared" si="33"/>
        <v>0</v>
      </c>
      <c r="L151" s="105">
        <f t="shared" si="34"/>
        <v>86295.070399999997</v>
      </c>
      <c r="M151" s="109" t="str">
        <f t="shared" si="35"/>
        <v>FOTO</v>
      </c>
      <c r="N151" s="110"/>
    </row>
    <row r="152" spans="1:15" ht="12.75" customHeight="1">
      <c r="A152" s="103" t="s">
        <v>304</v>
      </c>
      <c r="B152" s="13" t="s">
        <v>274</v>
      </c>
      <c r="C152" s="242"/>
      <c r="D152" s="238"/>
      <c r="E152" s="149"/>
      <c r="F152" s="104" t="s">
        <v>305</v>
      </c>
      <c r="G152" s="105">
        <v>34.42</v>
      </c>
      <c r="H152" s="106">
        <f t="shared" si="30"/>
        <v>50941.600000000006</v>
      </c>
      <c r="I152" s="107">
        <f t="shared" si="31"/>
        <v>61639.336000000003</v>
      </c>
      <c r="J152" s="108">
        <f t="shared" si="32"/>
        <v>61639.336000000003</v>
      </c>
      <c r="K152" s="105">
        <f t="shared" si="33"/>
        <v>0</v>
      </c>
      <c r="L152" s="105">
        <f t="shared" si="34"/>
        <v>86295.070399999997</v>
      </c>
      <c r="M152" s="109" t="str">
        <f t="shared" si="35"/>
        <v>FOTO</v>
      </c>
      <c r="N152" s="110"/>
    </row>
    <row r="153" spans="1:15" ht="12.75" customHeight="1">
      <c r="A153" s="103" t="s">
        <v>306</v>
      </c>
      <c r="B153" s="13"/>
      <c r="C153" s="242"/>
      <c r="D153" s="238"/>
      <c r="E153" s="149"/>
      <c r="F153" s="104" t="s">
        <v>307</v>
      </c>
      <c r="G153" s="105">
        <v>1.59</v>
      </c>
      <c r="H153" s="106">
        <f t="shared" si="30"/>
        <v>2353.2000000000003</v>
      </c>
      <c r="I153" s="107">
        <f t="shared" si="31"/>
        <v>2847.3720000000003</v>
      </c>
      <c r="J153" s="108">
        <f t="shared" si="32"/>
        <v>2847.3720000000003</v>
      </c>
      <c r="K153" s="105">
        <f t="shared" si="33"/>
        <v>0</v>
      </c>
      <c r="L153" s="105">
        <f t="shared" si="34"/>
        <v>3986.3208</v>
      </c>
      <c r="M153" s="109" t="str">
        <f t="shared" si="35"/>
        <v>FOTO</v>
      </c>
      <c r="N153" s="110"/>
      <c r="O153" s="101" t="s">
        <v>81</v>
      </c>
    </row>
    <row r="154" spans="1:15" ht="12.75" customHeight="1">
      <c r="A154" s="103" t="s">
        <v>308</v>
      </c>
      <c r="B154" s="13"/>
      <c r="C154" s="242"/>
      <c r="D154" s="238"/>
      <c r="E154" s="149"/>
      <c r="F154" s="104" t="s">
        <v>309</v>
      </c>
      <c r="G154" s="105">
        <v>1.742</v>
      </c>
      <c r="H154" s="106">
        <f t="shared" si="30"/>
        <v>2578.16</v>
      </c>
      <c r="I154" s="107">
        <f t="shared" si="31"/>
        <v>3119.5735999999997</v>
      </c>
      <c r="J154" s="108">
        <f t="shared" si="32"/>
        <v>3119.5735999999997</v>
      </c>
      <c r="K154" s="105">
        <f t="shared" si="33"/>
        <v>0</v>
      </c>
      <c r="L154" s="105">
        <f t="shared" si="34"/>
        <v>4367.4030399999992</v>
      </c>
      <c r="M154" s="109" t="str">
        <f t="shared" si="35"/>
        <v>FOTO</v>
      </c>
      <c r="N154" s="110"/>
      <c r="O154" s="101" t="s">
        <v>81</v>
      </c>
    </row>
    <row r="155" spans="1:15" ht="12.75" customHeight="1">
      <c r="A155" s="103" t="s">
        <v>9646</v>
      </c>
      <c r="B155" s="13"/>
      <c r="C155" s="242"/>
      <c r="D155" s="238"/>
      <c r="E155" s="149"/>
      <c r="F155" s="104" t="s">
        <v>9647</v>
      </c>
      <c r="G155" s="105">
        <v>4.6399999999999997</v>
      </c>
      <c r="H155" s="106">
        <f t="shared" si="30"/>
        <v>6867.2</v>
      </c>
      <c r="I155" s="107">
        <f t="shared" si="31"/>
        <v>8309.3119999999999</v>
      </c>
      <c r="J155" s="108">
        <f t="shared" si="32"/>
        <v>8309.3119999999999</v>
      </c>
      <c r="K155" s="105">
        <f t="shared" si="33"/>
        <v>0</v>
      </c>
      <c r="L155" s="105">
        <f t="shared" si="34"/>
        <v>11633.0368</v>
      </c>
      <c r="M155" s="109" t="str">
        <f t="shared" si="35"/>
        <v>FOTO</v>
      </c>
      <c r="N155" s="110"/>
      <c r="O155" s="101" t="s">
        <v>81</v>
      </c>
    </row>
    <row r="156" spans="1:15" ht="12.75" customHeight="1">
      <c r="A156" s="103" t="s">
        <v>310</v>
      </c>
      <c r="B156" s="13"/>
      <c r="C156" s="242"/>
      <c r="D156" s="238" t="s">
        <v>9122</v>
      </c>
      <c r="E156" s="149">
        <v>-3.3333333333333326E-2</v>
      </c>
      <c r="F156" s="104" t="s">
        <v>311</v>
      </c>
      <c r="G156" s="105">
        <v>1.1599999999999999</v>
      </c>
      <c r="H156" s="106">
        <f t="shared" si="30"/>
        <v>1716.8</v>
      </c>
      <c r="I156" s="107">
        <f t="shared" si="31"/>
        <v>2077.328</v>
      </c>
      <c r="J156" s="108">
        <f t="shared" si="32"/>
        <v>2077.328</v>
      </c>
      <c r="K156" s="105">
        <f t="shared" si="33"/>
        <v>0</v>
      </c>
      <c r="L156" s="105">
        <f t="shared" si="34"/>
        <v>2908.2592</v>
      </c>
      <c r="M156" s="109" t="str">
        <f t="shared" si="35"/>
        <v>FOTO</v>
      </c>
      <c r="N156" s="110"/>
    </row>
    <row r="157" spans="1:15" ht="12.75" customHeight="1">
      <c r="A157" s="103" t="s">
        <v>312</v>
      </c>
      <c r="B157" s="13"/>
      <c r="C157" s="242"/>
      <c r="D157" s="238" t="s">
        <v>9122</v>
      </c>
      <c r="E157" s="149">
        <v>-3.312499999999996E-2</v>
      </c>
      <c r="F157" s="104" t="s">
        <v>313</v>
      </c>
      <c r="G157" s="105">
        <v>7.7350000000000003</v>
      </c>
      <c r="H157" s="116">
        <f t="shared" si="30"/>
        <v>11447.800000000001</v>
      </c>
      <c r="I157" s="117">
        <f t="shared" si="31"/>
        <v>13851.838000000002</v>
      </c>
      <c r="J157" s="118">
        <f t="shared" si="32"/>
        <v>13851.838000000002</v>
      </c>
      <c r="K157" s="119">
        <f t="shared" si="33"/>
        <v>0</v>
      </c>
      <c r="L157" s="119">
        <f t="shared" si="34"/>
        <v>19392.573200000003</v>
      </c>
      <c r="M157" s="109" t="str">
        <f t="shared" si="35"/>
        <v>FOTO</v>
      </c>
      <c r="N157" s="110" t="s">
        <v>314</v>
      </c>
      <c r="O157" s="12"/>
    </row>
    <row r="158" spans="1:15" s="12" customFormat="1" ht="12.75" customHeight="1">
      <c r="A158" s="103" t="s">
        <v>315</v>
      </c>
      <c r="B158" s="13"/>
      <c r="C158" s="242"/>
      <c r="D158" s="238" t="s">
        <v>9122</v>
      </c>
      <c r="E158" s="149">
        <v>-3.312499999999996E-2</v>
      </c>
      <c r="F158" s="104" t="s">
        <v>316</v>
      </c>
      <c r="G158" s="105">
        <v>7.7350000000000003</v>
      </c>
      <c r="H158" s="106">
        <f t="shared" si="30"/>
        <v>11447.800000000001</v>
      </c>
      <c r="I158" s="107">
        <f t="shared" si="31"/>
        <v>13851.838000000002</v>
      </c>
      <c r="J158" s="108">
        <f t="shared" si="32"/>
        <v>13851.838000000002</v>
      </c>
      <c r="K158" s="105">
        <f t="shared" si="33"/>
        <v>0</v>
      </c>
      <c r="L158" s="105">
        <f t="shared" si="34"/>
        <v>19392.573200000003</v>
      </c>
      <c r="M158" s="109" t="str">
        <f t="shared" si="35"/>
        <v>FOTO</v>
      </c>
      <c r="N158" s="110" t="s">
        <v>314</v>
      </c>
      <c r="O158"/>
    </row>
    <row r="159" spans="1:15" ht="12.75" customHeight="1">
      <c r="A159" s="103" t="s">
        <v>317</v>
      </c>
      <c r="B159" s="13"/>
      <c r="C159" s="242"/>
      <c r="D159" s="238" t="s">
        <v>9122</v>
      </c>
      <c r="E159" s="149">
        <v>-3.312499999999996E-2</v>
      </c>
      <c r="F159" s="104" t="s">
        <v>318</v>
      </c>
      <c r="G159" s="105">
        <v>7.7350000000000003</v>
      </c>
      <c r="H159" s="106">
        <f t="shared" si="30"/>
        <v>11447.800000000001</v>
      </c>
      <c r="I159" s="107">
        <f t="shared" si="31"/>
        <v>13851.838000000002</v>
      </c>
      <c r="J159" s="108">
        <f t="shared" si="32"/>
        <v>13851.838000000002</v>
      </c>
      <c r="K159" s="105">
        <f t="shared" si="33"/>
        <v>0</v>
      </c>
      <c r="L159" s="105">
        <f t="shared" si="34"/>
        <v>19392.573200000003</v>
      </c>
      <c r="M159" s="109" t="str">
        <f t="shared" si="35"/>
        <v>FOTO</v>
      </c>
      <c r="N159" s="110" t="s">
        <v>314</v>
      </c>
    </row>
    <row r="160" spans="1:15" ht="12.75" customHeight="1">
      <c r="A160" s="103" t="s">
        <v>319</v>
      </c>
      <c r="B160" s="13"/>
      <c r="C160" s="242"/>
      <c r="D160" s="238" t="s">
        <v>9122</v>
      </c>
      <c r="E160" s="149">
        <v>-3.3333333333333326E-2</v>
      </c>
      <c r="F160" s="104" t="s">
        <v>320</v>
      </c>
      <c r="G160" s="105">
        <v>1.1599999999999999</v>
      </c>
      <c r="H160" s="106">
        <f t="shared" si="30"/>
        <v>1716.8</v>
      </c>
      <c r="I160" s="107">
        <f t="shared" si="31"/>
        <v>2077.328</v>
      </c>
      <c r="J160" s="108">
        <f t="shared" si="32"/>
        <v>2077.328</v>
      </c>
      <c r="K160" s="105">
        <f t="shared" si="33"/>
        <v>0</v>
      </c>
      <c r="L160" s="105">
        <f t="shared" si="34"/>
        <v>2908.2592</v>
      </c>
      <c r="M160" s="109" t="str">
        <f t="shared" si="35"/>
        <v>FOTO</v>
      </c>
      <c r="N160" s="110"/>
    </row>
    <row r="161" spans="1:15" ht="12.75" customHeight="1" thickBot="1">
      <c r="A161" s="154" t="s">
        <v>321</v>
      </c>
      <c r="B161" s="13"/>
      <c r="C161" s="253"/>
      <c r="D161" s="254" t="s">
        <v>9122</v>
      </c>
      <c r="E161" s="155">
        <v>-3.3333333333333326E-2</v>
      </c>
      <c r="F161" s="156" t="s">
        <v>322</v>
      </c>
      <c r="G161" s="157">
        <v>1.1599999999999999</v>
      </c>
      <c r="H161" s="158">
        <f t="shared" si="30"/>
        <v>1716.8</v>
      </c>
      <c r="I161" s="159">
        <f t="shared" si="31"/>
        <v>2077.328</v>
      </c>
      <c r="J161" s="160">
        <f t="shared" si="32"/>
        <v>2077.328</v>
      </c>
      <c r="K161" s="157">
        <f t="shared" si="33"/>
        <v>0</v>
      </c>
      <c r="L161" s="157">
        <f t="shared" si="34"/>
        <v>2908.2592</v>
      </c>
      <c r="M161" s="161" t="str">
        <f t="shared" si="35"/>
        <v>FOTO</v>
      </c>
      <c r="N161" s="162"/>
    </row>
    <row r="162" spans="1:15" ht="16.5" thickBot="1">
      <c r="A162" s="257" t="s">
        <v>9216</v>
      </c>
      <c r="B162" s="259"/>
      <c r="C162" s="212"/>
      <c r="D162" s="220"/>
      <c r="E162" s="221"/>
      <c r="F162" s="222"/>
      <c r="G162" s="223"/>
      <c r="H162" s="223"/>
      <c r="I162" s="223"/>
      <c r="J162" s="223"/>
      <c r="K162" s="223"/>
      <c r="L162" s="223"/>
      <c r="M162" s="226"/>
      <c r="N162" s="227"/>
      <c r="O162" s="228"/>
    </row>
    <row r="163" spans="1:15" ht="12.75" customHeight="1">
      <c r="A163" s="178" t="s">
        <v>9217</v>
      </c>
      <c r="B163" s="260"/>
      <c r="C163" s="179"/>
      <c r="D163" s="256"/>
      <c r="E163" s="261"/>
      <c r="F163" s="181" t="s">
        <v>9218</v>
      </c>
      <c r="G163" s="105">
        <f>3.82*0.455</f>
        <v>1.7381</v>
      </c>
      <c r="H163" s="106">
        <f t="shared" ref="H163:H173" si="36">+G163*H$18</f>
        <v>2572.3879999999999</v>
      </c>
      <c r="I163" s="107">
        <f t="shared" ref="I163:I173" si="37">+H163*(1+I$18)</f>
        <v>3112.5894799999996</v>
      </c>
      <c r="J163" s="108">
        <f t="shared" ref="J163:J173" si="38">+I163*(1-J$18)</f>
        <v>3112.5894799999996</v>
      </c>
      <c r="K163" s="105">
        <f t="shared" ref="K163:K173" si="39">+I163*C163</f>
        <v>0</v>
      </c>
      <c r="L163" s="105">
        <f t="shared" ref="L163:L173" si="40">+I163*(1+L$18)</f>
        <v>4357.6252719999993</v>
      </c>
      <c r="M163" s="109" t="str">
        <f t="shared" ref="M163:M173" si="41">HYPERLINK(CONCATENATE("https://buscador.neorep.com.ar/",TRIM(A163),"/"),"FOTO")</f>
        <v>FOTO</v>
      </c>
      <c r="N163" s="196"/>
      <c r="O163" s="101" t="s">
        <v>81</v>
      </c>
    </row>
    <row r="164" spans="1:15" ht="12.75" customHeight="1">
      <c r="A164" s="103" t="s">
        <v>9219</v>
      </c>
      <c r="B164" s="247"/>
      <c r="C164" s="242"/>
      <c r="D164" s="238"/>
      <c r="E164" s="248"/>
      <c r="F164" s="104" t="s">
        <v>9220</v>
      </c>
      <c r="G164" s="105">
        <f>3.82*0.455</f>
        <v>1.7381</v>
      </c>
      <c r="H164" s="106">
        <f t="shared" si="36"/>
        <v>2572.3879999999999</v>
      </c>
      <c r="I164" s="107">
        <f t="shared" si="37"/>
        <v>3112.5894799999996</v>
      </c>
      <c r="J164" s="108">
        <f t="shared" si="38"/>
        <v>3112.5894799999996</v>
      </c>
      <c r="K164" s="105">
        <f t="shared" si="39"/>
        <v>0</v>
      </c>
      <c r="L164" s="105">
        <f t="shared" si="40"/>
        <v>4357.6252719999993</v>
      </c>
      <c r="M164" s="109" t="str">
        <f t="shared" si="41"/>
        <v>FOTO</v>
      </c>
      <c r="N164" s="162"/>
      <c r="O164" s="101" t="s">
        <v>81</v>
      </c>
    </row>
    <row r="165" spans="1:15" ht="12.75" customHeight="1">
      <c r="A165" s="103" t="s">
        <v>9221</v>
      </c>
      <c r="B165" s="247"/>
      <c r="C165" s="242"/>
      <c r="D165" s="238"/>
      <c r="E165" s="248"/>
      <c r="F165" s="104" t="s">
        <v>9222</v>
      </c>
      <c r="G165" s="105">
        <f>3.82*0.455</f>
        <v>1.7381</v>
      </c>
      <c r="H165" s="106">
        <f t="shared" si="36"/>
        <v>2572.3879999999999</v>
      </c>
      <c r="I165" s="107">
        <f t="shared" si="37"/>
        <v>3112.5894799999996</v>
      </c>
      <c r="J165" s="108">
        <f t="shared" si="38"/>
        <v>3112.5894799999996</v>
      </c>
      <c r="K165" s="105">
        <f t="shared" si="39"/>
        <v>0</v>
      </c>
      <c r="L165" s="105">
        <f t="shared" si="40"/>
        <v>4357.6252719999993</v>
      </c>
      <c r="M165" s="109" t="str">
        <f t="shared" si="41"/>
        <v>FOTO</v>
      </c>
      <c r="N165" s="162"/>
      <c r="O165" s="101" t="s">
        <v>81</v>
      </c>
    </row>
    <row r="166" spans="1:15" ht="12.75" customHeight="1">
      <c r="A166" s="103" t="s">
        <v>9223</v>
      </c>
      <c r="B166" s="247"/>
      <c r="C166" s="242"/>
      <c r="D166" s="238"/>
      <c r="E166" s="248"/>
      <c r="F166" s="104" t="s">
        <v>9224</v>
      </c>
      <c r="G166" s="105">
        <f>3.82*0.455</f>
        <v>1.7381</v>
      </c>
      <c r="H166" s="106">
        <f t="shared" si="36"/>
        <v>2572.3879999999999</v>
      </c>
      <c r="I166" s="107">
        <f t="shared" si="37"/>
        <v>3112.5894799999996</v>
      </c>
      <c r="J166" s="108">
        <f t="shared" si="38"/>
        <v>3112.5894799999996</v>
      </c>
      <c r="K166" s="105">
        <f t="shared" si="39"/>
        <v>0</v>
      </c>
      <c r="L166" s="105">
        <f t="shared" si="40"/>
        <v>4357.6252719999993</v>
      </c>
      <c r="M166" s="109" t="str">
        <f t="shared" si="41"/>
        <v>FOTO</v>
      </c>
      <c r="N166" s="162"/>
      <c r="O166" s="101" t="s">
        <v>81</v>
      </c>
    </row>
    <row r="167" spans="1:15" ht="12.75" customHeight="1">
      <c r="A167" s="103" t="s">
        <v>9225</v>
      </c>
      <c r="B167" s="247"/>
      <c r="C167" s="242"/>
      <c r="D167" s="238"/>
      <c r="E167" s="248"/>
      <c r="F167" s="104" t="s">
        <v>9226</v>
      </c>
      <c r="G167" s="105">
        <f>3.82*0.455</f>
        <v>1.7381</v>
      </c>
      <c r="H167" s="106">
        <f t="shared" si="36"/>
        <v>2572.3879999999999</v>
      </c>
      <c r="I167" s="107">
        <f t="shared" si="37"/>
        <v>3112.5894799999996</v>
      </c>
      <c r="J167" s="108">
        <f t="shared" si="38"/>
        <v>3112.5894799999996</v>
      </c>
      <c r="K167" s="105">
        <f t="shared" si="39"/>
        <v>0</v>
      </c>
      <c r="L167" s="105">
        <f t="shared" si="40"/>
        <v>4357.6252719999993</v>
      </c>
      <c r="M167" s="109" t="str">
        <f t="shared" si="41"/>
        <v>FOTO</v>
      </c>
      <c r="N167" s="162"/>
      <c r="O167" s="101" t="s">
        <v>81</v>
      </c>
    </row>
    <row r="168" spans="1:15" ht="12.75" customHeight="1">
      <c r="A168" s="103" t="s">
        <v>9227</v>
      </c>
      <c r="B168" s="247"/>
      <c r="C168" s="242"/>
      <c r="D168" s="238"/>
      <c r="E168" s="248"/>
      <c r="F168" s="104" t="s">
        <v>9228</v>
      </c>
      <c r="G168" s="105">
        <v>2.67</v>
      </c>
      <c r="H168" s="106">
        <f t="shared" si="36"/>
        <v>3951.6</v>
      </c>
      <c r="I168" s="107">
        <f t="shared" si="37"/>
        <v>4781.4359999999997</v>
      </c>
      <c r="J168" s="108">
        <f t="shared" si="38"/>
        <v>4781.4359999999997</v>
      </c>
      <c r="K168" s="105">
        <f t="shared" si="39"/>
        <v>0</v>
      </c>
      <c r="L168" s="105">
        <f t="shared" si="40"/>
        <v>6694.0103999999992</v>
      </c>
      <c r="M168" s="109" t="str">
        <f t="shared" si="41"/>
        <v>FOTO</v>
      </c>
      <c r="N168" s="162"/>
      <c r="O168" s="101" t="s">
        <v>81</v>
      </c>
    </row>
    <row r="169" spans="1:15" ht="12.75" customHeight="1">
      <c r="A169" s="103" t="s">
        <v>9229</v>
      </c>
      <c r="B169" s="247"/>
      <c r="C169" s="242"/>
      <c r="D169" s="238"/>
      <c r="E169" s="248"/>
      <c r="F169" s="104" t="s">
        <v>9230</v>
      </c>
      <c r="G169" s="105">
        <v>2.67</v>
      </c>
      <c r="H169" s="106">
        <f t="shared" si="36"/>
        <v>3951.6</v>
      </c>
      <c r="I169" s="107">
        <f t="shared" si="37"/>
        <v>4781.4359999999997</v>
      </c>
      <c r="J169" s="108">
        <f t="shared" si="38"/>
        <v>4781.4359999999997</v>
      </c>
      <c r="K169" s="105">
        <f t="shared" si="39"/>
        <v>0</v>
      </c>
      <c r="L169" s="105">
        <f t="shared" si="40"/>
        <v>6694.0103999999992</v>
      </c>
      <c r="M169" s="109" t="str">
        <f t="shared" si="41"/>
        <v>FOTO</v>
      </c>
      <c r="N169" s="162"/>
      <c r="O169" s="101" t="s">
        <v>81</v>
      </c>
    </row>
    <row r="170" spans="1:15" ht="12.75" customHeight="1">
      <c r="A170" s="103" t="s">
        <v>9231</v>
      </c>
      <c r="B170" s="247"/>
      <c r="C170" s="242"/>
      <c r="D170" s="238"/>
      <c r="E170" s="248"/>
      <c r="F170" s="104" t="s">
        <v>9232</v>
      </c>
      <c r="G170" s="105">
        <v>2.67</v>
      </c>
      <c r="H170" s="106">
        <f t="shared" si="36"/>
        <v>3951.6</v>
      </c>
      <c r="I170" s="107">
        <f t="shared" si="37"/>
        <v>4781.4359999999997</v>
      </c>
      <c r="J170" s="108">
        <f t="shared" si="38"/>
        <v>4781.4359999999997</v>
      </c>
      <c r="K170" s="105">
        <f t="shared" si="39"/>
        <v>0</v>
      </c>
      <c r="L170" s="105">
        <f t="shared" si="40"/>
        <v>6694.0103999999992</v>
      </c>
      <c r="M170" s="109" t="str">
        <f t="shared" si="41"/>
        <v>FOTO</v>
      </c>
      <c r="N170" s="162"/>
      <c r="O170" s="101" t="s">
        <v>81</v>
      </c>
    </row>
    <row r="171" spans="1:15" ht="12.75" customHeight="1">
      <c r="A171" s="103" t="s">
        <v>9233</v>
      </c>
      <c r="B171" s="247"/>
      <c r="C171" s="242"/>
      <c r="D171" s="238"/>
      <c r="E171" s="248"/>
      <c r="F171" s="104" t="s">
        <v>9234</v>
      </c>
      <c r="G171" s="105">
        <v>2.67</v>
      </c>
      <c r="H171" s="106">
        <f t="shared" si="36"/>
        <v>3951.6</v>
      </c>
      <c r="I171" s="107">
        <f t="shared" si="37"/>
        <v>4781.4359999999997</v>
      </c>
      <c r="J171" s="108">
        <f t="shared" si="38"/>
        <v>4781.4359999999997</v>
      </c>
      <c r="K171" s="105">
        <f t="shared" si="39"/>
        <v>0</v>
      </c>
      <c r="L171" s="105">
        <f t="shared" si="40"/>
        <v>6694.0103999999992</v>
      </c>
      <c r="M171" s="109" t="str">
        <f t="shared" si="41"/>
        <v>FOTO</v>
      </c>
      <c r="N171" s="162"/>
      <c r="O171" s="101" t="s">
        <v>81</v>
      </c>
    </row>
    <row r="172" spans="1:15" ht="12.75" customHeight="1">
      <c r="A172" s="103" t="s">
        <v>9235</v>
      </c>
      <c r="B172" s="247"/>
      <c r="C172" s="242"/>
      <c r="D172" s="238"/>
      <c r="E172" s="248"/>
      <c r="F172" s="104" t="s">
        <v>9236</v>
      </c>
      <c r="G172" s="105">
        <v>2.67</v>
      </c>
      <c r="H172" s="106">
        <f t="shared" si="36"/>
        <v>3951.6</v>
      </c>
      <c r="I172" s="107">
        <f t="shared" si="37"/>
        <v>4781.4359999999997</v>
      </c>
      <c r="J172" s="108">
        <f t="shared" si="38"/>
        <v>4781.4359999999997</v>
      </c>
      <c r="K172" s="105">
        <f t="shared" si="39"/>
        <v>0</v>
      </c>
      <c r="L172" s="105">
        <f t="shared" si="40"/>
        <v>6694.0103999999992</v>
      </c>
      <c r="M172" s="109" t="str">
        <f t="shared" si="41"/>
        <v>FOTO</v>
      </c>
      <c r="N172" s="162"/>
      <c r="O172" s="101" t="s">
        <v>81</v>
      </c>
    </row>
    <row r="173" spans="1:15" ht="12.75" customHeight="1" thickBot="1">
      <c r="A173" s="103" t="s">
        <v>9237</v>
      </c>
      <c r="B173" s="247"/>
      <c r="C173" s="242"/>
      <c r="D173" s="238"/>
      <c r="E173" s="248"/>
      <c r="F173" s="104" t="s">
        <v>9238</v>
      </c>
      <c r="G173" s="105">
        <v>2.67</v>
      </c>
      <c r="H173" s="106">
        <f t="shared" si="36"/>
        <v>3951.6</v>
      </c>
      <c r="I173" s="107">
        <f t="shared" si="37"/>
        <v>4781.4359999999997</v>
      </c>
      <c r="J173" s="108">
        <f t="shared" si="38"/>
        <v>4781.4359999999997</v>
      </c>
      <c r="K173" s="105">
        <f t="shared" si="39"/>
        <v>0</v>
      </c>
      <c r="L173" s="105">
        <f t="shared" si="40"/>
        <v>6694.0103999999992</v>
      </c>
      <c r="M173" s="109" t="str">
        <f t="shared" si="41"/>
        <v>FOTO</v>
      </c>
      <c r="N173" s="162"/>
      <c r="O173" s="101" t="s">
        <v>81</v>
      </c>
    </row>
    <row r="174" spans="1:15" ht="20.100000000000001" customHeight="1" thickBot="1">
      <c r="A174" s="219" t="s">
        <v>323</v>
      </c>
      <c r="B174" s="34"/>
      <c r="C174" s="240"/>
      <c r="D174" s="151"/>
      <c r="E174" s="221"/>
      <c r="F174" s="222"/>
      <c r="G174" s="223"/>
      <c r="H174" s="224"/>
      <c r="I174" s="224"/>
      <c r="J174" s="225"/>
      <c r="K174" s="223"/>
      <c r="L174" s="223"/>
      <c r="M174" s="226"/>
      <c r="N174" s="227"/>
      <c r="O174" s="228"/>
    </row>
    <row r="175" spans="1:15" ht="12.75" customHeight="1">
      <c r="A175" s="178" t="s">
        <v>324</v>
      </c>
      <c r="B175" s="13" t="s">
        <v>325</v>
      </c>
      <c r="C175" s="152"/>
      <c r="D175" s="238" t="s">
        <v>9122</v>
      </c>
      <c r="E175" s="180">
        <v>-4.5180279617365593E-2</v>
      </c>
      <c r="F175" s="181" t="s">
        <v>326</v>
      </c>
      <c r="G175" s="182">
        <v>6.4880000000000004</v>
      </c>
      <c r="H175" s="183">
        <f>+G175*H$18</f>
        <v>9602.24</v>
      </c>
      <c r="I175" s="184">
        <f>+H175*(1+I$18)</f>
        <v>11618.7104</v>
      </c>
      <c r="J175" s="185">
        <f>+I175*(1-J$18)</f>
        <v>11618.7104</v>
      </c>
      <c r="K175" s="182">
        <f>+I175*C175</f>
        <v>0</v>
      </c>
      <c r="L175" s="182">
        <f>+I175*(1+L$18)</f>
        <v>16266.194559999998</v>
      </c>
      <c r="M175" s="186" t="str">
        <f>HYPERLINK(CONCATENATE("https://buscador.neorep.com.ar/",TRIM(A175),"/"),"FOTO")</f>
        <v>FOTO</v>
      </c>
      <c r="N175" s="187"/>
    </row>
    <row r="176" spans="1:15" ht="12.75" customHeight="1">
      <c r="A176" s="103" t="s">
        <v>327</v>
      </c>
      <c r="B176" s="13" t="s">
        <v>325</v>
      </c>
      <c r="C176" s="242"/>
      <c r="D176" s="238" t="s">
        <v>9122</v>
      </c>
      <c r="E176" s="149">
        <v>-5.541184479237582E-2</v>
      </c>
      <c r="F176" s="104" t="s">
        <v>328</v>
      </c>
      <c r="G176" s="105">
        <v>6.9379999999999997</v>
      </c>
      <c r="H176" s="106">
        <f>+G176*H$18</f>
        <v>10268.24</v>
      </c>
      <c r="I176" s="107">
        <f>+H176*(1+I$18)</f>
        <v>12424.570399999999</v>
      </c>
      <c r="J176" s="108">
        <f>+I176*(1-J$18)</f>
        <v>12424.570399999999</v>
      </c>
      <c r="K176" s="105">
        <f>+I176*C176</f>
        <v>0</v>
      </c>
      <c r="L176" s="105">
        <f>+I176*(1+L$18)</f>
        <v>17394.398559999998</v>
      </c>
      <c r="M176" s="109" t="str">
        <f>HYPERLINK(CONCATENATE("https://buscador.neorep.com.ar/",TRIM(A176),"/"),"FOTO")</f>
        <v>FOTO</v>
      </c>
      <c r="N176" s="110" t="s">
        <v>299</v>
      </c>
    </row>
    <row r="177" spans="1:15" ht="12.75" customHeight="1">
      <c r="A177" s="103" t="s">
        <v>329</v>
      </c>
      <c r="B177" s="13" t="s">
        <v>325</v>
      </c>
      <c r="C177" s="242"/>
      <c r="D177" s="238" t="s">
        <v>9122</v>
      </c>
      <c r="E177" s="149">
        <v>-3.7906244429920855E-2</v>
      </c>
      <c r="F177" s="104" t="s">
        <v>330</v>
      </c>
      <c r="G177" s="105">
        <v>16.193000000000001</v>
      </c>
      <c r="H177" s="106">
        <f>+G177*H$18</f>
        <v>23965.640000000003</v>
      </c>
      <c r="I177" s="107">
        <f>+H177*(1+I$18)</f>
        <v>28998.424400000004</v>
      </c>
      <c r="J177" s="108">
        <f>+I177*(1-J$18)</f>
        <v>28998.424400000004</v>
      </c>
      <c r="K177" s="105">
        <f>+I177*C177</f>
        <v>0</v>
      </c>
      <c r="L177" s="105">
        <f>+I177*(1+L$18)</f>
        <v>40597.794160000005</v>
      </c>
      <c r="M177" s="109" t="str">
        <f>HYPERLINK(CONCATENATE("https://buscador.neorep.com.ar/",TRIM(A177),"/"),"FOTO")</f>
        <v>FOTO</v>
      </c>
      <c r="N177" s="110"/>
    </row>
    <row r="178" spans="1:15" ht="12.75" customHeight="1">
      <c r="A178" s="103" t="s">
        <v>331</v>
      </c>
      <c r="B178" s="13" t="s">
        <v>325</v>
      </c>
      <c r="C178" s="242"/>
      <c r="D178" s="238" t="s">
        <v>9122</v>
      </c>
      <c r="E178" s="149">
        <v>-3.8256328754682656E-2</v>
      </c>
      <c r="F178" s="104" t="s">
        <v>332</v>
      </c>
      <c r="G178" s="105">
        <v>16.943999999999999</v>
      </c>
      <c r="H178" s="106">
        <f>+G178*H$18</f>
        <v>25077.119999999999</v>
      </c>
      <c r="I178" s="107">
        <f>+H178*(1+I$18)</f>
        <v>30343.315199999997</v>
      </c>
      <c r="J178" s="108">
        <f>+I178*(1-J$18)</f>
        <v>30343.315199999997</v>
      </c>
      <c r="K178" s="105">
        <f>+I178*C178</f>
        <v>0</v>
      </c>
      <c r="L178" s="105">
        <f>+I178*(1+L$18)</f>
        <v>42480.641279999996</v>
      </c>
      <c r="M178" s="109" t="str">
        <f>HYPERLINK(CONCATENATE("https://buscador.neorep.com.ar/",TRIM(A178),"/"),"FOTO")</f>
        <v>FOTO</v>
      </c>
      <c r="N178" s="110"/>
    </row>
    <row r="179" spans="1:15" ht="12.75" customHeight="1" thickBot="1">
      <c r="A179" s="154" t="s">
        <v>333</v>
      </c>
      <c r="B179" s="13" t="s">
        <v>325</v>
      </c>
      <c r="C179" s="253"/>
      <c r="D179" s="254" t="s">
        <v>9122</v>
      </c>
      <c r="E179" s="155">
        <v>-3.8063196780790287E-2</v>
      </c>
      <c r="F179" s="156" t="s">
        <v>334</v>
      </c>
      <c r="G179" s="157">
        <v>14.582000000000001</v>
      </c>
      <c r="H179" s="158">
        <f>+G179*H$18</f>
        <v>21581.360000000001</v>
      </c>
      <c r="I179" s="159">
        <f>+H179*(1+I$18)</f>
        <v>26113.445599999999</v>
      </c>
      <c r="J179" s="160">
        <f>+I179*(1-J$18)</f>
        <v>26113.445599999999</v>
      </c>
      <c r="K179" s="157">
        <f>+I179*C179</f>
        <v>0</v>
      </c>
      <c r="L179" s="157">
        <f>+I179*(1+L$18)</f>
        <v>36558.823839999997</v>
      </c>
      <c r="M179" s="161" t="str">
        <f>HYPERLINK(CONCATENATE("https://buscador.neorep.com.ar/",TRIM(A179),"/"),"FOTO")</f>
        <v>FOTO</v>
      </c>
      <c r="N179" s="162"/>
    </row>
    <row r="180" spans="1:15" ht="20.100000000000001" customHeight="1" thickBot="1">
      <c r="A180" s="257" t="s">
        <v>9184</v>
      </c>
      <c r="B180" s="258"/>
      <c r="C180" s="211"/>
      <c r="D180" s="220"/>
      <c r="E180" s="221"/>
      <c r="F180" s="222"/>
      <c r="G180" s="223"/>
      <c r="H180" s="224"/>
      <c r="I180" s="224"/>
      <c r="J180" s="225"/>
      <c r="K180" s="223"/>
      <c r="L180" s="223"/>
      <c r="M180" s="226"/>
      <c r="N180" s="227"/>
      <c r="O180" s="228"/>
    </row>
    <row r="181" spans="1:15" ht="12.75" customHeight="1" thickBot="1">
      <c r="A181" s="188" t="s">
        <v>9185</v>
      </c>
      <c r="B181" s="13"/>
      <c r="C181" s="255"/>
      <c r="D181" s="256"/>
      <c r="E181" s="197"/>
      <c r="F181" s="190" t="s">
        <v>9186</v>
      </c>
      <c r="G181" s="191">
        <v>4.7957000000000001</v>
      </c>
      <c r="H181" s="106">
        <f>+G181*H$18</f>
        <v>7097.6360000000004</v>
      </c>
      <c r="I181" s="107">
        <f>+H181*(1+I$18)</f>
        <v>8588.1395599999996</v>
      </c>
      <c r="J181" s="108">
        <f>+I181*(1-J$18)</f>
        <v>8588.1395599999996</v>
      </c>
      <c r="K181" s="105">
        <f>+I181*C181</f>
        <v>0</v>
      </c>
      <c r="L181" s="105">
        <f>+I181*(1+L$18)</f>
        <v>12023.395383999999</v>
      </c>
      <c r="M181" s="109" t="str">
        <f>HYPERLINK(CONCATENATE("https://buscador.neorep.com.ar/",TRIM(A181),"/"),"FOTO")</f>
        <v>FOTO</v>
      </c>
      <c r="N181" s="196"/>
      <c r="O181" s="101" t="s">
        <v>81</v>
      </c>
    </row>
    <row r="182" spans="1:15" ht="12.75" customHeight="1" thickBot="1">
      <c r="A182" s="41" t="s">
        <v>9187</v>
      </c>
      <c r="B182" s="13"/>
      <c r="C182" s="244"/>
      <c r="D182" s="238"/>
      <c r="E182" s="197"/>
      <c r="F182" s="104" t="s">
        <v>9188</v>
      </c>
      <c r="G182" s="105">
        <v>4.9117250000000006</v>
      </c>
      <c r="H182" s="106">
        <f>+G182*H$18</f>
        <v>7269.353000000001</v>
      </c>
      <c r="I182" s="107">
        <f>+H182*(1+I$18)</f>
        <v>8795.9171300000016</v>
      </c>
      <c r="J182" s="108">
        <f>+I182*(1-J$18)</f>
        <v>8795.9171300000016</v>
      </c>
      <c r="K182" s="105">
        <f>+I182*C182</f>
        <v>0</v>
      </c>
      <c r="L182" s="105">
        <f>+I182*(1+L$18)</f>
        <v>12314.283982000001</v>
      </c>
      <c r="M182" s="109" t="str">
        <f>HYPERLINK(CONCATENATE("https://buscador.neorep.com.ar/",TRIM(A182),"/"),"FOTO")</f>
        <v>FOTO</v>
      </c>
      <c r="N182" s="110"/>
      <c r="O182" s="101" t="s">
        <v>81</v>
      </c>
    </row>
    <row r="183" spans="1:15" ht="12.75" customHeight="1" thickBot="1">
      <c r="A183" s="41" t="s">
        <v>9189</v>
      </c>
      <c r="B183" s="13"/>
      <c r="C183" s="244"/>
      <c r="D183" s="238"/>
      <c r="E183" s="197"/>
      <c r="F183" s="104" t="s">
        <v>9190</v>
      </c>
      <c r="G183" s="105">
        <v>5.1051000000000002</v>
      </c>
      <c r="H183" s="106">
        <f>+G183*H$18</f>
        <v>7555.5480000000007</v>
      </c>
      <c r="I183" s="107">
        <f>+H183*(1+I$18)</f>
        <v>9142.2130800000014</v>
      </c>
      <c r="J183" s="108">
        <f>+I183*(1-J$18)</f>
        <v>9142.2130800000014</v>
      </c>
      <c r="K183" s="105">
        <f>+I183*C183</f>
        <v>0</v>
      </c>
      <c r="L183" s="105">
        <f>+I183*(1+L$18)</f>
        <v>12799.098312000002</v>
      </c>
      <c r="M183" s="109" t="str">
        <f>HYPERLINK(CONCATENATE("https://buscador.neorep.com.ar/",TRIM(A183),"/"),"FOTO")</f>
        <v>FOTO</v>
      </c>
      <c r="N183" s="110"/>
      <c r="O183" s="101" t="s">
        <v>81</v>
      </c>
    </row>
    <row r="184" spans="1:15" ht="12.75" customHeight="1" thickBot="1">
      <c r="A184" s="41" t="s">
        <v>9191</v>
      </c>
      <c r="B184" s="13"/>
      <c r="C184" s="244"/>
      <c r="D184" s="238"/>
      <c r="E184" s="197"/>
      <c r="F184" s="104" t="s">
        <v>9192</v>
      </c>
      <c r="G184" s="105">
        <v>5.2984750000000007</v>
      </c>
      <c r="H184" s="106">
        <f>+G184*H$18</f>
        <v>7841.7430000000013</v>
      </c>
      <c r="I184" s="107">
        <f>+H184*(1+I$18)</f>
        <v>9488.5090300000011</v>
      </c>
      <c r="J184" s="108">
        <f>+I184*(1-J$18)</f>
        <v>9488.5090300000011</v>
      </c>
      <c r="K184" s="105">
        <f>+I184*C184</f>
        <v>0</v>
      </c>
      <c r="L184" s="105">
        <f>+I184*(1+L$18)</f>
        <v>13283.912642000001</v>
      </c>
      <c r="M184" s="109" t="str">
        <f>HYPERLINK(CONCATENATE("https://buscador.neorep.com.ar/",TRIM(A184),"/"),"FOTO")</f>
        <v>FOTO</v>
      </c>
      <c r="N184" s="110"/>
      <c r="O184" s="101" t="s">
        <v>81</v>
      </c>
    </row>
    <row r="185" spans="1:15" ht="12.75" customHeight="1" thickBot="1">
      <c r="A185" s="41" t="s">
        <v>335</v>
      </c>
      <c r="B185" s="13"/>
      <c r="C185" s="244"/>
      <c r="D185" s="238" t="s">
        <v>9122</v>
      </c>
      <c r="E185" s="197">
        <v>-0.51658960418677924</v>
      </c>
      <c r="F185" s="104" t="s">
        <v>336</v>
      </c>
      <c r="G185" s="105">
        <v>9.5139999999999993</v>
      </c>
      <c r="H185" s="106">
        <f>+G185*H$18</f>
        <v>14080.72</v>
      </c>
      <c r="I185" s="107">
        <f>+H185*(1+I$18)</f>
        <v>17037.671199999997</v>
      </c>
      <c r="J185" s="108">
        <f>+I185*(1-J$18)</f>
        <v>17037.671199999997</v>
      </c>
      <c r="K185" s="105">
        <f>+I185*C185</f>
        <v>0</v>
      </c>
      <c r="L185" s="105">
        <f>+I185*(1+L$18)</f>
        <v>23852.739679999995</v>
      </c>
      <c r="M185" s="109" t="str">
        <f>HYPERLINK(CONCATENATE("https://buscador.neorep.com.ar/",TRIM(A185),"/"),"FOTO")</f>
        <v>FOTO</v>
      </c>
      <c r="N185" s="110"/>
    </row>
    <row r="186" spans="1:15" ht="20.100000000000001" customHeight="1" thickBot="1">
      <c r="A186" s="219" t="s">
        <v>337</v>
      </c>
      <c r="B186" s="34"/>
      <c r="C186" s="240"/>
      <c r="D186" s="151"/>
      <c r="E186" s="221"/>
      <c r="F186" s="222"/>
      <c r="G186" s="223"/>
      <c r="H186" s="224"/>
      <c r="I186" s="224"/>
      <c r="J186" s="225"/>
      <c r="K186" s="223"/>
      <c r="L186" s="223"/>
      <c r="M186" s="226"/>
      <c r="N186" s="227"/>
      <c r="O186" s="228"/>
    </row>
    <row r="187" spans="1:15" ht="12.75" customHeight="1">
      <c r="A187" s="178" t="s">
        <v>338</v>
      </c>
      <c r="B187" s="13"/>
      <c r="C187" s="152"/>
      <c r="D187" s="238" t="s">
        <v>9122</v>
      </c>
      <c r="E187" s="180">
        <v>-2.9825548677546387E-2</v>
      </c>
      <c r="F187" s="181" t="s">
        <v>339</v>
      </c>
      <c r="G187" s="182">
        <v>1.724</v>
      </c>
      <c r="H187" s="183">
        <f t="shared" ref="H187:H201" si="42">+G187*H$18</f>
        <v>2551.52</v>
      </c>
      <c r="I187" s="184">
        <f t="shared" ref="I187:I201" si="43">+H187*(1+I$18)</f>
        <v>3087.3391999999999</v>
      </c>
      <c r="J187" s="185">
        <f t="shared" ref="J187:J201" si="44">+I187*(1-J$18)</f>
        <v>3087.3391999999999</v>
      </c>
      <c r="K187" s="182">
        <f t="shared" ref="K187:K201" si="45">+I187*C187</f>
        <v>0</v>
      </c>
      <c r="L187" s="182">
        <f t="shared" ref="L187:L201" si="46">+I187*(1+L$18)</f>
        <v>4322.2748799999999</v>
      </c>
      <c r="M187" s="186" t="str">
        <f t="shared" ref="M187:M201" si="47">HYPERLINK(CONCATENATE("https://buscador.neorep.com.ar/",TRIM(A187),"/"),"FOTO")</f>
        <v>FOTO</v>
      </c>
      <c r="N187" s="187"/>
    </row>
    <row r="188" spans="1:15" ht="12.75" customHeight="1">
      <c r="A188" s="103" t="s">
        <v>340</v>
      </c>
      <c r="B188" s="13"/>
      <c r="C188" s="242"/>
      <c r="D188" s="238" t="s">
        <v>9122</v>
      </c>
      <c r="E188" s="149">
        <v>-2.9825548677546387E-2</v>
      </c>
      <c r="F188" s="104" t="s">
        <v>339</v>
      </c>
      <c r="G188" s="105">
        <v>1.724</v>
      </c>
      <c r="H188" s="106">
        <f t="shared" si="42"/>
        <v>2551.52</v>
      </c>
      <c r="I188" s="107">
        <f t="shared" si="43"/>
        <v>3087.3391999999999</v>
      </c>
      <c r="J188" s="108">
        <f t="shared" si="44"/>
        <v>3087.3391999999999</v>
      </c>
      <c r="K188" s="105">
        <f t="shared" si="45"/>
        <v>0</v>
      </c>
      <c r="L188" s="105">
        <f t="shared" si="46"/>
        <v>4322.2748799999999</v>
      </c>
      <c r="M188" s="109" t="str">
        <f t="shared" si="47"/>
        <v>FOTO</v>
      </c>
      <c r="N188" s="110"/>
    </row>
    <row r="189" spans="1:15" ht="12.75" customHeight="1">
      <c r="A189" s="103" t="s">
        <v>341</v>
      </c>
      <c r="B189" s="13"/>
      <c r="C189" s="242"/>
      <c r="D189" s="238" t="s">
        <v>9122</v>
      </c>
      <c r="E189" s="149">
        <v>-2.9825548677546387E-2</v>
      </c>
      <c r="F189" s="104" t="s">
        <v>339</v>
      </c>
      <c r="G189" s="105">
        <v>1.724</v>
      </c>
      <c r="H189" s="106">
        <f t="shared" si="42"/>
        <v>2551.52</v>
      </c>
      <c r="I189" s="107">
        <f t="shared" si="43"/>
        <v>3087.3391999999999</v>
      </c>
      <c r="J189" s="108">
        <f t="shared" si="44"/>
        <v>3087.3391999999999</v>
      </c>
      <c r="K189" s="105">
        <f t="shared" si="45"/>
        <v>0</v>
      </c>
      <c r="L189" s="105">
        <f t="shared" si="46"/>
        <v>4322.2748799999999</v>
      </c>
      <c r="M189" s="109" t="str">
        <f t="shared" si="47"/>
        <v>FOTO</v>
      </c>
      <c r="N189" s="110"/>
    </row>
    <row r="190" spans="1:15" ht="12.75" customHeight="1">
      <c r="A190" s="103" t="s">
        <v>342</v>
      </c>
      <c r="B190" s="13"/>
      <c r="C190" s="242"/>
      <c r="D190" s="238" t="s">
        <v>9122</v>
      </c>
      <c r="E190" s="149">
        <v>-2.9825548677546387E-2</v>
      </c>
      <c r="F190" s="104" t="s">
        <v>339</v>
      </c>
      <c r="G190" s="105">
        <v>1.724</v>
      </c>
      <c r="H190" s="106">
        <f t="shared" si="42"/>
        <v>2551.52</v>
      </c>
      <c r="I190" s="107">
        <f t="shared" si="43"/>
        <v>3087.3391999999999</v>
      </c>
      <c r="J190" s="108">
        <f t="shared" si="44"/>
        <v>3087.3391999999999</v>
      </c>
      <c r="K190" s="105">
        <f t="shared" si="45"/>
        <v>0</v>
      </c>
      <c r="L190" s="105">
        <f t="shared" si="46"/>
        <v>4322.2748799999999</v>
      </c>
      <c r="M190" s="109" t="str">
        <f t="shared" si="47"/>
        <v>FOTO</v>
      </c>
      <c r="N190" s="110"/>
    </row>
    <row r="191" spans="1:15" ht="12.75" customHeight="1">
      <c r="A191" s="103" t="s">
        <v>343</v>
      </c>
      <c r="B191" s="13"/>
      <c r="C191" s="242"/>
      <c r="D191" s="238" t="s">
        <v>9122</v>
      </c>
      <c r="E191" s="149">
        <v>-2.9825548677546387E-2</v>
      </c>
      <c r="F191" s="104" t="s">
        <v>339</v>
      </c>
      <c r="G191" s="105">
        <v>1.724</v>
      </c>
      <c r="H191" s="106">
        <f t="shared" si="42"/>
        <v>2551.52</v>
      </c>
      <c r="I191" s="107">
        <f t="shared" si="43"/>
        <v>3087.3391999999999</v>
      </c>
      <c r="J191" s="108">
        <f t="shared" si="44"/>
        <v>3087.3391999999999</v>
      </c>
      <c r="K191" s="105">
        <f t="shared" si="45"/>
        <v>0</v>
      </c>
      <c r="L191" s="105">
        <f t="shared" si="46"/>
        <v>4322.2748799999999</v>
      </c>
      <c r="M191" s="109" t="str">
        <f t="shared" si="47"/>
        <v>FOTO</v>
      </c>
      <c r="N191" s="110"/>
    </row>
    <row r="192" spans="1:15" ht="12.75" customHeight="1">
      <c r="A192" s="111" t="s">
        <v>344</v>
      </c>
      <c r="B192" s="17"/>
      <c r="C192" s="242"/>
      <c r="D192" s="238" t="s">
        <v>9122</v>
      </c>
      <c r="E192" s="149">
        <v>-3.2903225806451553E-2</v>
      </c>
      <c r="F192" s="120" t="s">
        <v>345</v>
      </c>
      <c r="G192" s="105">
        <v>2.9980000000000002</v>
      </c>
      <c r="H192" s="106">
        <f t="shared" si="42"/>
        <v>4437.04</v>
      </c>
      <c r="I192" s="107">
        <f t="shared" si="43"/>
        <v>5368.8184000000001</v>
      </c>
      <c r="J192" s="108">
        <f t="shared" si="44"/>
        <v>5368.8184000000001</v>
      </c>
      <c r="K192" s="105">
        <f t="shared" si="45"/>
        <v>0</v>
      </c>
      <c r="L192" s="105">
        <f t="shared" si="46"/>
        <v>7516.3457599999992</v>
      </c>
      <c r="M192" s="109" t="str">
        <f t="shared" si="47"/>
        <v>FOTO</v>
      </c>
      <c r="N192" s="110"/>
    </row>
    <row r="193" spans="1:15" ht="12.75" customHeight="1">
      <c r="A193" s="103" t="s">
        <v>346</v>
      </c>
      <c r="B193" s="13"/>
      <c r="C193" s="242"/>
      <c r="D193" s="238" t="s">
        <v>9122</v>
      </c>
      <c r="E193" s="149">
        <v>-3.3125000000000071E-2</v>
      </c>
      <c r="F193" s="104" t="s">
        <v>347</v>
      </c>
      <c r="G193" s="105">
        <v>6.1879999999999997</v>
      </c>
      <c r="H193" s="106">
        <f t="shared" si="42"/>
        <v>9158.24</v>
      </c>
      <c r="I193" s="107">
        <f t="shared" si="43"/>
        <v>11081.4704</v>
      </c>
      <c r="J193" s="108">
        <f t="shared" si="44"/>
        <v>11081.4704</v>
      </c>
      <c r="K193" s="105">
        <f t="shared" si="45"/>
        <v>0</v>
      </c>
      <c r="L193" s="105">
        <f t="shared" si="46"/>
        <v>15514.058559999999</v>
      </c>
      <c r="M193" s="109" t="str">
        <f t="shared" si="47"/>
        <v>FOTO</v>
      </c>
      <c r="N193" s="110"/>
    </row>
    <row r="194" spans="1:15" ht="12.75" customHeight="1">
      <c r="A194" s="103" t="s">
        <v>348</v>
      </c>
      <c r="B194" s="13"/>
      <c r="C194" s="242"/>
      <c r="D194" s="238" t="s">
        <v>9122</v>
      </c>
      <c r="E194" s="149">
        <v>-3.2533550223668217E-2</v>
      </c>
      <c r="F194" s="104" t="s">
        <v>349</v>
      </c>
      <c r="G194" s="105">
        <v>2.379</v>
      </c>
      <c r="H194" s="106">
        <f t="shared" si="42"/>
        <v>3520.92</v>
      </c>
      <c r="I194" s="107">
        <f t="shared" si="43"/>
        <v>4260.3131999999996</v>
      </c>
      <c r="J194" s="108">
        <f t="shared" si="44"/>
        <v>4260.3131999999996</v>
      </c>
      <c r="K194" s="105">
        <f t="shared" si="45"/>
        <v>0</v>
      </c>
      <c r="L194" s="105">
        <f t="shared" si="46"/>
        <v>5964.4384799999989</v>
      </c>
      <c r="M194" s="109" t="str">
        <f t="shared" si="47"/>
        <v>FOTO</v>
      </c>
      <c r="N194" s="110"/>
    </row>
    <row r="195" spans="1:15" ht="12.75" customHeight="1">
      <c r="A195" s="103" t="s">
        <v>350</v>
      </c>
      <c r="B195" s="13"/>
      <c r="C195" s="242"/>
      <c r="D195" s="238" t="s">
        <v>9122</v>
      </c>
      <c r="E195" s="149">
        <v>-3.1378408666417612E-2</v>
      </c>
      <c r="F195" s="104" t="s">
        <v>351</v>
      </c>
      <c r="G195" s="105">
        <v>2.593</v>
      </c>
      <c r="H195" s="106">
        <f t="shared" si="42"/>
        <v>3837.64</v>
      </c>
      <c r="I195" s="107">
        <f t="shared" si="43"/>
        <v>4643.5443999999998</v>
      </c>
      <c r="J195" s="108">
        <f t="shared" si="44"/>
        <v>4643.5443999999998</v>
      </c>
      <c r="K195" s="105">
        <f t="shared" si="45"/>
        <v>0</v>
      </c>
      <c r="L195" s="105">
        <f t="shared" si="46"/>
        <v>6500.9621599999991</v>
      </c>
      <c r="M195" s="109" t="str">
        <f t="shared" si="47"/>
        <v>FOTO</v>
      </c>
      <c r="N195" s="110"/>
    </row>
    <row r="196" spans="1:15" ht="12.75" customHeight="1">
      <c r="A196" s="103" t="s">
        <v>352</v>
      </c>
      <c r="B196" s="13"/>
      <c r="C196" s="242"/>
      <c r="D196" s="238" t="s">
        <v>9122</v>
      </c>
      <c r="E196" s="149">
        <v>-3.1378408666417612E-2</v>
      </c>
      <c r="F196" s="104" t="s">
        <v>353</v>
      </c>
      <c r="G196" s="105">
        <v>2.593</v>
      </c>
      <c r="H196" s="106">
        <f t="shared" si="42"/>
        <v>3837.64</v>
      </c>
      <c r="I196" s="107">
        <f t="shared" si="43"/>
        <v>4643.5443999999998</v>
      </c>
      <c r="J196" s="108">
        <f t="shared" si="44"/>
        <v>4643.5443999999998</v>
      </c>
      <c r="K196" s="105">
        <f t="shared" si="45"/>
        <v>0</v>
      </c>
      <c r="L196" s="105">
        <f t="shared" si="46"/>
        <v>6500.9621599999991</v>
      </c>
      <c r="M196" s="109" t="str">
        <f t="shared" si="47"/>
        <v>FOTO</v>
      </c>
      <c r="N196" s="110"/>
    </row>
    <row r="197" spans="1:15" ht="12.75" customHeight="1">
      <c r="A197" s="103" t="s">
        <v>354</v>
      </c>
      <c r="B197" s="13"/>
      <c r="C197" s="242"/>
      <c r="D197" s="238" t="s">
        <v>9122</v>
      </c>
      <c r="E197" s="149">
        <v>-3.2533550223668217E-2</v>
      </c>
      <c r="F197" s="104" t="s">
        <v>355</v>
      </c>
      <c r="G197" s="105">
        <v>2.379</v>
      </c>
      <c r="H197" s="106">
        <f t="shared" si="42"/>
        <v>3520.92</v>
      </c>
      <c r="I197" s="107">
        <f t="shared" si="43"/>
        <v>4260.3131999999996</v>
      </c>
      <c r="J197" s="108">
        <f t="shared" si="44"/>
        <v>4260.3131999999996</v>
      </c>
      <c r="K197" s="105">
        <f t="shared" si="45"/>
        <v>0</v>
      </c>
      <c r="L197" s="105">
        <f t="shared" si="46"/>
        <v>5964.4384799999989</v>
      </c>
      <c r="M197" s="109" t="str">
        <f t="shared" si="47"/>
        <v>FOTO</v>
      </c>
      <c r="N197" s="110"/>
    </row>
    <row r="198" spans="1:15" ht="12.75" customHeight="1">
      <c r="A198" s="103" t="s">
        <v>356</v>
      </c>
      <c r="B198" s="13"/>
      <c r="C198" s="242"/>
      <c r="D198" s="238" t="s">
        <v>9122</v>
      </c>
      <c r="E198" s="149">
        <v>-3.1378408666417612E-2</v>
      </c>
      <c r="F198" s="104" t="s">
        <v>357</v>
      </c>
      <c r="G198" s="105">
        <v>2.593</v>
      </c>
      <c r="H198" s="106">
        <f t="shared" si="42"/>
        <v>3837.64</v>
      </c>
      <c r="I198" s="107">
        <f t="shared" si="43"/>
        <v>4643.5443999999998</v>
      </c>
      <c r="J198" s="108">
        <f t="shared" si="44"/>
        <v>4643.5443999999998</v>
      </c>
      <c r="K198" s="105">
        <f t="shared" si="45"/>
        <v>0</v>
      </c>
      <c r="L198" s="105">
        <f t="shared" si="46"/>
        <v>6500.9621599999991</v>
      </c>
      <c r="M198" s="109" t="str">
        <f t="shared" si="47"/>
        <v>FOTO</v>
      </c>
      <c r="N198" s="110"/>
    </row>
    <row r="199" spans="1:15" ht="12.75" customHeight="1">
      <c r="A199" s="103" t="s">
        <v>358</v>
      </c>
      <c r="B199" s="13"/>
      <c r="C199" s="242"/>
      <c r="D199" s="238" t="s">
        <v>9122</v>
      </c>
      <c r="E199" s="149">
        <v>-3.1378408666417612E-2</v>
      </c>
      <c r="F199" s="104" t="s">
        <v>359</v>
      </c>
      <c r="G199" s="105">
        <v>2.593</v>
      </c>
      <c r="H199" s="106">
        <f t="shared" si="42"/>
        <v>3837.64</v>
      </c>
      <c r="I199" s="107">
        <f t="shared" si="43"/>
        <v>4643.5443999999998</v>
      </c>
      <c r="J199" s="108">
        <f t="shared" si="44"/>
        <v>4643.5443999999998</v>
      </c>
      <c r="K199" s="105">
        <f t="shared" si="45"/>
        <v>0</v>
      </c>
      <c r="L199" s="105">
        <f t="shared" si="46"/>
        <v>6500.9621599999991</v>
      </c>
      <c r="M199" s="109" t="str">
        <f t="shared" si="47"/>
        <v>FOTO</v>
      </c>
      <c r="N199" s="110"/>
    </row>
    <row r="200" spans="1:15" ht="12.75" customHeight="1">
      <c r="A200" s="103" t="s">
        <v>360</v>
      </c>
      <c r="B200" s="13"/>
      <c r="C200" s="242"/>
      <c r="D200" s="238" t="s">
        <v>9122</v>
      </c>
      <c r="E200" s="149">
        <v>-3.3124238458414057E-2</v>
      </c>
      <c r="F200" s="104" t="s">
        <v>361</v>
      </c>
      <c r="G200" s="105">
        <v>21.425000000000001</v>
      </c>
      <c r="H200" s="106">
        <f t="shared" si="42"/>
        <v>31709</v>
      </c>
      <c r="I200" s="107">
        <f t="shared" si="43"/>
        <v>38367.89</v>
      </c>
      <c r="J200" s="108">
        <f t="shared" si="44"/>
        <v>38367.89</v>
      </c>
      <c r="K200" s="105">
        <f t="shared" si="45"/>
        <v>0</v>
      </c>
      <c r="L200" s="105">
        <f t="shared" si="46"/>
        <v>53715.045999999995</v>
      </c>
      <c r="M200" s="109" t="str">
        <f t="shared" si="47"/>
        <v>FOTO</v>
      </c>
      <c r="N200" s="110"/>
    </row>
    <row r="201" spans="1:15" ht="12.75" customHeight="1" thickBot="1">
      <c r="A201" s="154" t="s">
        <v>362</v>
      </c>
      <c r="B201" s="13"/>
      <c r="C201" s="243"/>
      <c r="D201" s="238" t="s">
        <v>9122</v>
      </c>
      <c r="E201" s="163">
        <v>-0.51696428571428577</v>
      </c>
      <c r="F201" s="156" t="s">
        <v>363</v>
      </c>
      <c r="G201" s="157">
        <v>0.54100000000000004</v>
      </c>
      <c r="H201" s="158">
        <f t="shared" si="42"/>
        <v>800.68000000000006</v>
      </c>
      <c r="I201" s="159">
        <f t="shared" si="43"/>
        <v>968.82280000000003</v>
      </c>
      <c r="J201" s="160">
        <f t="shared" si="44"/>
        <v>968.82280000000003</v>
      </c>
      <c r="K201" s="157">
        <f t="shared" si="45"/>
        <v>0</v>
      </c>
      <c r="L201" s="157">
        <f t="shared" si="46"/>
        <v>1356.3519200000001</v>
      </c>
      <c r="M201" s="161" t="str">
        <f t="shared" si="47"/>
        <v>FOTO</v>
      </c>
      <c r="N201" s="162"/>
      <c r="O201" s="101" t="s">
        <v>81</v>
      </c>
    </row>
    <row r="202" spans="1:15" ht="20.100000000000001" customHeight="1" thickBot="1">
      <c r="A202" s="219" t="s">
        <v>364</v>
      </c>
      <c r="B202" s="34"/>
      <c r="C202" s="240"/>
      <c r="D202" s="151"/>
      <c r="E202" s="221"/>
      <c r="F202" s="222"/>
      <c r="G202" s="223"/>
      <c r="H202" s="224"/>
      <c r="I202" s="224"/>
      <c r="J202" s="225"/>
      <c r="K202" s="223"/>
      <c r="L202" s="223"/>
      <c r="M202" s="226"/>
      <c r="N202" s="227"/>
      <c r="O202" s="228"/>
    </row>
    <row r="203" spans="1:15" ht="15" thickBot="1">
      <c r="A203" s="188" t="s">
        <v>9179</v>
      </c>
      <c r="B203" s="13"/>
      <c r="C203" s="244"/>
      <c r="D203" s="238"/>
      <c r="E203" s="189"/>
      <c r="F203" s="190" t="s">
        <v>9180</v>
      </c>
      <c r="G203" s="105">
        <v>4.91</v>
      </c>
      <c r="H203" s="192">
        <f>+G203*H$18</f>
        <v>7266.8</v>
      </c>
      <c r="I203" s="193">
        <f>+H203*(1+I$18)</f>
        <v>8792.8279999999995</v>
      </c>
      <c r="J203" s="194">
        <f>+I203*(1-J$18)</f>
        <v>8792.8279999999995</v>
      </c>
      <c r="K203" s="191">
        <f>+I203*C203</f>
        <v>0</v>
      </c>
      <c r="L203" s="191">
        <f>+I203*(1+L$18)</f>
        <v>12309.959199999999</v>
      </c>
      <c r="M203" s="195" t="str">
        <f>HYPERLINK(CONCATENATE("https://buscador.neorep.com.ar/",TRIM(A203),"/"),"FOTO")</f>
        <v>FOTO</v>
      </c>
      <c r="N203" s="196"/>
      <c r="O203" s="101" t="s">
        <v>81</v>
      </c>
    </row>
    <row r="204" spans="1:15" ht="12.75" customHeight="1" thickBot="1">
      <c r="A204" s="103" t="s">
        <v>9181</v>
      </c>
      <c r="B204" s="247"/>
      <c r="C204" s="244"/>
      <c r="D204" s="238"/>
      <c r="E204" s="248"/>
      <c r="F204" s="104" t="s">
        <v>9556</v>
      </c>
      <c r="G204" s="105">
        <v>4.8</v>
      </c>
      <c r="H204" s="158">
        <f>+G204*H$18</f>
        <v>7104</v>
      </c>
      <c r="I204" s="159">
        <f>+H204*(1+I$18)</f>
        <v>8595.84</v>
      </c>
      <c r="J204" s="160">
        <f>+I204*(1-J$18)</f>
        <v>8595.84</v>
      </c>
      <c r="K204" s="157">
        <f>+I204*C204</f>
        <v>0</v>
      </c>
      <c r="L204" s="157">
        <f>+I204*(1+L$18)</f>
        <v>12034.175999999999</v>
      </c>
      <c r="M204" s="161" t="str">
        <f>HYPERLINK(CONCATENATE("https://buscador.neorep.com.ar/",TRIM(A204),"/"),"FOTO")</f>
        <v>FOTO</v>
      </c>
      <c r="N204" s="162"/>
      <c r="O204" s="101" t="s">
        <v>81</v>
      </c>
    </row>
    <row r="205" spans="1:15" ht="12.75" customHeight="1" thickBot="1">
      <c r="A205" s="103" t="s">
        <v>9182</v>
      </c>
      <c r="B205" s="247"/>
      <c r="C205" s="244"/>
      <c r="D205" s="238"/>
      <c r="E205" s="248"/>
      <c r="F205" s="104" t="s">
        <v>9183</v>
      </c>
      <c r="G205" s="105">
        <v>6.15</v>
      </c>
      <c r="H205" s="158">
        <f>+G205*H$18</f>
        <v>9102</v>
      </c>
      <c r="I205" s="159">
        <f>+H205*(1+I$18)</f>
        <v>11013.42</v>
      </c>
      <c r="J205" s="160">
        <f>+I205*(1-J$18)</f>
        <v>11013.42</v>
      </c>
      <c r="K205" s="157">
        <f>+I205*C205</f>
        <v>0</v>
      </c>
      <c r="L205" s="157">
        <f>+I205*(1+L$18)</f>
        <v>15418.787999999999</v>
      </c>
      <c r="M205" s="161" t="str">
        <f>HYPERLINK(CONCATENATE("https://buscador.neorep.com.ar/",TRIM(A205),"/"),"FOTO")</f>
        <v>FOTO</v>
      </c>
      <c r="N205" s="162"/>
      <c r="O205" s="101" t="s">
        <v>81</v>
      </c>
    </row>
    <row r="206" spans="1:15" ht="12.75" customHeight="1" thickBot="1">
      <c r="A206" s="103" t="s">
        <v>365</v>
      </c>
      <c r="B206" s="247"/>
      <c r="C206" s="244"/>
      <c r="D206" s="238"/>
      <c r="E206" s="248"/>
      <c r="F206" s="104" t="s">
        <v>366</v>
      </c>
      <c r="G206" s="105">
        <v>3.5670000000000002</v>
      </c>
      <c r="H206" s="158">
        <f>+G206*H$18</f>
        <v>5279.16</v>
      </c>
      <c r="I206" s="159">
        <f>+H206*(1+I$18)</f>
        <v>6387.7835999999998</v>
      </c>
      <c r="J206" s="160">
        <f>+I206*(1-J$18)</f>
        <v>6387.7835999999998</v>
      </c>
      <c r="K206" s="157">
        <f>+I206*C206</f>
        <v>0</v>
      </c>
      <c r="L206" s="157">
        <f>+I206*(1+L$18)</f>
        <v>8942.8970399999998</v>
      </c>
      <c r="M206" s="161" t="str">
        <f>HYPERLINK(CONCATENATE("https://buscador.neorep.com.ar/",TRIM(A206),"/"),"FOTO")</f>
        <v>FOTO</v>
      </c>
      <c r="N206" s="162"/>
    </row>
    <row r="207" spans="1:15" ht="20.100000000000001" customHeight="1" thickBot="1">
      <c r="A207" s="219" t="s">
        <v>367</v>
      </c>
      <c r="B207" s="34"/>
      <c r="C207" s="240"/>
      <c r="D207" s="151"/>
      <c r="E207" s="221"/>
      <c r="F207" s="222"/>
      <c r="G207" s="223"/>
      <c r="H207" s="224"/>
      <c r="I207" s="224"/>
      <c r="J207" s="225"/>
      <c r="K207" s="223"/>
      <c r="L207" s="223"/>
      <c r="M207" s="226"/>
      <c r="N207" s="227"/>
      <c r="O207" s="228"/>
    </row>
    <row r="208" spans="1:15" ht="12.75" customHeight="1">
      <c r="A208" s="178" t="s">
        <v>368</v>
      </c>
      <c r="B208" s="13"/>
      <c r="C208" s="152"/>
      <c r="D208" s="238" t="s">
        <v>9122</v>
      </c>
      <c r="E208" s="180">
        <v>-3.312499999999996E-2</v>
      </c>
      <c r="F208" s="181" t="s">
        <v>369</v>
      </c>
      <c r="G208" s="182">
        <v>9.282</v>
      </c>
      <c r="H208" s="183">
        <f>+G208*H$18</f>
        <v>13737.36</v>
      </c>
      <c r="I208" s="184">
        <f>+H208*(1+I$18)</f>
        <v>16622.205600000001</v>
      </c>
      <c r="J208" s="185">
        <f>+I208*(1-J$18)</f>
        <v>16622.205600000001</v>
      </c>
      <c r="K208" s="182">
        <f>+I208*C208</f>
        <v>0</v>
      </c>
      <c r="L208" s="182">
        <f>+I208*(1+L$18)</f>
        <v>23271.08784</v>
      </c>
      <c r="M208" s="186" t="str">
        <f>HYPERLINK(CONCATENATE("https://buscador.neorep.com.ar/",TRIM(A208),"/"),"FOTO")</f>
        <v>FOTO</v>
      </c>
      <c r="N208" s="187" t="s">
        <v>370</v>
      </c>
    </row>
    <row r="209" spans="1:15" ht="12.75" customHeight="1">
      <c r="A209" s="103" t="s">
        <v>9432</v>
      </c>
      <c r="B209" s="247"/>
      <c r="C209" s="179"/>
      <c r="D209" s="238"/>
      <c r="E209" s="248"/>
      <c r="F209" s="104" t="s">
        <v>9433</v>
      </c>
      <c r="G209" s="182">
        <v>9.48</v>
      </c>
      <c r="H209" s="106">
        <f>+G209*H$18</f>
        <v>14030.400000000001</v>
      </c>
      <c r="I209" s="107">
        <f>+H209*(1+I$18)</f>
        <v>16976.784</v>
      </c>
      <c r="J209" s="108">
        <f>+I209*(1-J$18)</f>
        <v>16976.784</v>
      </c>
      <c r="K209" s="105">
        <f>+I209*C209</f>
        <v>0</v>
      </c>
      <c r="L209" s="105">
        <f>+I209*(1+L$18)</f>
        <v>23767.497599999999</v>
      </c>
      <c r="M209" s="109" t="str">
        <f>HYPERLINK(CONCATENATE("https://buscador.neorep.com.ar/",TRIM(A209),"/"),"FOTO")</f>
        <v>FOTO</v>
      </c>
      <c r="N209" s="187"/>
      <c r="O209" s="101" t="s">
        <v>81</v>
      </c>
    </row>
    <row r="210" spans="1:15" ht="12.75" customHeight="1">
      <c r="A210" s="178" t="s">
        <v>9568</v>
      </c>
      <c r="B210" s="13"/>
      <c r="C210" s="179"/>
      <c r="D210" s="238"/>
      <c r="E210" s="180"/>
      <c r="F210" s="181" t="s">
        <v>9407</v>
      </c>
      <c r="G210" s="182">
        <v>9.67</v>
      </c>
      <c r="H210" s="106">
        <f>+G210*H$18</f>
        <v>14311.6</v>
      </c>
      <c r="I210" s="107">
        <f>+H210*(1+I$18)</f>
        <v>17317.036</v>
      </c>
      <c r="J210" s="108">
        <f>+I210*(1-J$18)</f>
        <v>17317.036</v>
      </c>
      <c r="K210" s="105">
        <f>+I210*C210</f>
        <v>0</v>
      </c>
      <c r="L210" s="105">
        <f>+I210*(1+L$18)</f>
        <v>24243.850399999999</v>
      </c>
      <c r="M210" s="109" t="str">
        <f>HYPERLINK(CONCATENATE("https://buscador.neorep.com.ar/",TRIM(A210),"/"),"FOTO")</f>
        <v>FOTO</v>
      </c>
      <c r="N210" s="187"/>
      <c r="O210" s="101" t="s">
        <v>81</v>
      </c>
    </row>
    <row r="211" spans="1:15" ht="12.75" customHeight="1">
      <c r="A211" s="103" t="s">
        <v>373</v>
      </c>
      <c r="B211" s="13"/>
      <c r="C211" s="242"/>
      <c r="D211" s="238" t="s">
        <v>9122</v>
      </c>
      <c r="E211" s="149">
        <v>-3.2780736628910012E-2</v>
      </c>
      <c r="F211" s="104" t="s">
        <v>374</v>
      </c>
      <c r="G211" s="105">
        <v>12.894</v>
      </c>
      <c r="H211" s="106">
        <f>+G211*H$18</f>
        <v>19083.12</v>
      </c>
      <c r="I211" s="107">
        <f>+H211*(1+I$18)</f>
        <v>23090.575199999999</v>
      </c>
      <c r="J211" s="108">
        <f>+I211*(1-J$18)</f>
        <v>23090.575199999999</v>
      </c>
      <c r="K211" s="105">
        <f>+I211*C211</f>
        <v>0</v>
      </c>
      <c r="L211" s="105">
        <f>+I211*(1+L$18)</f>
        <v>32326.805279999997</v>
      </c>
      <c r="M211" s="109" t="str">
        <f>HYPERLINK(CONCATENATE("https://buscador.neorep.com.ar/",TRIM(A211),"/"),"FOTO")</f>
        <v>FOTO</v>
      </c>
      <c r="N211" s="110" t="s">
        <v>63</v>
      </c>
    </row>
    <row r="212" spans="1:15" ht="12.75" customHeight="1" thickBot="1">
      <c r="A212" s="154" t="s">
        <v>371</v>
      </c>
      <c r="B212" s="13"/>
      <c r="C212" s="243"/>
      <c r="D212" s="238" t="s">
        <v>9122</v>
      </c>
      <c r="E212" s="163">
        <v>-0.42208939002852874</v>
      </c>
      <c r="F212" s="156" t="s">
        <v>372</v>
      </c>
      <c r="G212" s="157">
        <v>8.5079999999999991</v>
      </c>
      <c r="H212" s="158">
        <f>+G212*H$18</f>
        <v>12591.839999999998</v>
      </c>
      <c r="I212" s="159">
        <f>+H212*(1+I$18)</f>
        <v>15236.126399999997</v>
      </c>
      <c r="J212" s="160">
        <f>+I212*(1-J$18)</f>
        <v>15236.126399999997</v>
      </c>
      <c r="K212" s="157">
        <f>+I212*C212</f>
        <v>0</v>
      </c>
      <c r="L212" s="157">
        <f>+I212*(1+L$18)</f>
        <v>21330.576959999995</v>
      </c>
      <c r="M212" s="161" t="str">
        <f>HYPERLINK(CONCATENATE("https://buscador.neorep.com.ar/",TRIM(A212),"/"),"FOTO")</f>
        <v>FOTO</v>
      </c>
      <c r="N212" s="162"/>
      <c r="O212" s="36"/>
    </row>
    <row r="213" spans="1:15" ht="20.100000000000001" customHeight="1" thickBot="1">
      <c r="A213" s="219" t="s">
        <v>375</v>
      </c>
      <c r="B213" s="34"/>
      <c r="C213" s="240"/>
      <c r="D213" s="151"/>
      <c r="E213" s="221"/>
      <c r="F213" s="222"/>
      <c r="G213" s="223"/>
      <c r="H213" s="224"/>
      <c r="I213" s="224"/>
      <c r="J213" s="225"/>
      <c r="K213" s="223"/>
      <c r="L213" s="223"/>
      <c r="M213" s="226"/>
      <c r="N213" s="227"/>
      <c r="O213" s="228"/>
    </row>
    <row r="214" spans="1:15" ht="12.75" customHeight="1">
      <c r="A214" s="178" t="s">
        <v>376</v>
      </c>
      <c r="B214" s="13"/>
      <c r="C214" s="152"/>
      <c r="D214" s="238"/>
      <c r="E214" s="180"/>
      <c r="F214" s="181" t="s">
        <v>377</v>
      </c>
      <c r="G214" s="182">
        <v>1.3240000000000001</v>
      </c>
      <c r="H214" s="183">
        <f>+G214*H$18</f>
        <v>1959.5200000000002</v>
      </c>
      <c r="I214" s="184">
        <f>+H214*(1+I$18)</f>
        <v>2371.0192000000002</v>
      </c>
      <c r="J214" s="185">
        <f>+I214*(1-J$18)</f>
        <v>2371.0192000000002</v>
      </c>
      <c r="K214" s="182">
        <f>+I214*C214</f>
        <v>0</v>
      </c>
      <c r="L214" s="182">
        <f>+I214*(1+L$18)</f>
        <v>3319.42688</v>
      </c>
      <c r="M214" s="186" t="str">
        <f>HYPERLINK(CONCATENATE("https://buscador.neorep.com.ar/",TRIM(A214),"/"),"FOTO")</f>
        <v>FOTO</v>
      </c>
      <c r="N214" s="187"/>
    </row>
    <row r="215" spans="1:15" ht="12.75" customHeight="1" thickBot="1">
      <c r="A215" s="154" t="s">
        <v>378</v>
      </c>
      <c r="B215" s="13"/>
      <c r="C215" s="243"/>
      <c r="D215" s="238"/>
      <c r="E215" s="155"/>
      <c r="F215" s="156" t="s">
        <v>379</v>
      </c>
      <c r="G215" s="157">
        <v>2.202</v>
      </c>
      <c r="H215" s="158">
        <f>+G215*H$18</f>
        <v>3258.96</v>
      </c>
      <c r="I215" s="159">
        <f>+H215*(1+I$18)</f>
        <v>3943.3415999999997</v>
      </c>
      <c r="J215" s="160">
        <f>+I215*(1-J$18)</f>
        <v>3943.3415999999997</v>
      </c>
      <c r="K215" s="157">
        <f>+I215*C215</f>
        <v>0</v>
      </c>
      <c r="L215" s="157">
        <f>+I215*(1+L$18)</f>
        <v>5520.6782399999993</v>
      </c>
      <c r="M215" s="161" t="str">
        <f>HYPERLINK(CONCATENATE("https://buscador.neorep.com.ar/",TRIM(A215),"/"),"FOTO")</f>
        <v>FOTO</v>
      </c>
      <c r="N215" s="162" t="s">
        <v>173</v>
      </c>
      <c r="O215" s="37"/>
    </row>
    <row r="216" spans="1:15" ht="20.100000000000001" customHeight="1" thickBot="1">
      <c r="A216" s="219" t="s">
        <v>380</v>
      </c>
      <c r="B216" s="34"/>
      <c r="C216" s="240"/>
      <c r="D216" s="151"/>
      <c r="E216" s="221"/>
      <c r="F216" s="222"/>
      <c r="G216" s="223"/>
      <c r="H216" s="224"/>
      <c r="I216" s="224"/>
      <c r="J216" s="225"/>
      <c r="K216" s="223"/>
      <c r="L216" s="223"/>
      <c r="M216" s="226"/>
      <c r="N216" s="227"/>
      <c r="O216" s="228"/>
    </row>
    <row r="217" spans="1:15" ht="12.75" customHeight="1">
      <c r="A217" s="198" t="s">
        <v>180</v>
      </c>
      <c r="B217" s="13"/>
      <c r="C217" s="152"/>
      <c r="D217" s="238" t="s">
        <v>9122</v>
      </c>
      <c r="E217" s="180">
        <v>-3.298749667464751E-2</v>
      </c>
      <c r="F217" s="199" t="s">
        <v>181</v>
      </c>
      <c r="G217" s="182">
        <v>3.6349999999999998</v>
      </c>
      <c r="H217" s="183">
        <f t="shared" ref="H217:H255" si="48">+G217*H$18</f>
        <v>5379.7999999999993</v>
      </c>
      <c r="I217" s="184">
        <f t="shared" ref="I217:I255" si="49">+H217*(1+I$18)</f>
        <v>6509.5579999999991</v>
      </c>
      <c r="J217" s="185">
        <f t="shared" ref="J217:J255" si="50">+I217*(1-J$18)</f>
        <v>6509.5579999999991</v>
      </c>
      <c r="K217" s="182">
        <f t="shared" ref="K217:K255" si="51">+I217*C217</f>
        <v>0</v>
      </c>
      <c r="L217" s="182">
        <f t="shared" ref="L217:L255" si="52">+I217*(1+L$18)</f>
        <v>9113.381199999998</v>
      </c>
      <c r="M217" s="186" t="str">
        <f t="shared" ref="M217:M253" si="53">HYPERLINK(CONCATENATE("https://buscador.neorep.com.ar/",TRIM(A217),"/"),"FOTO")</f>
        <v>FOTO</v>
      </c>
      <c r="N217" s="187" t="s">
        <v>182</v>
      </c>
      <c r="O217" s="37"/>
    </row>
    <row r="218" spans="1:15" ht="12.75" customHeight="1">
      <c r="A218" s="111" t="s">
        <v>177</v>
      </c>
      <c r="B218" s="13"/>
      <c r="C218" s="242"/>
      <c r="D218" s="238" t="s">
        <v>9122</v>
      </c>
      <c r="E218" s="149">
        <v>-3.2692307692307798E-2</v>
      </c>
      <c r="F218" s="112" t="s">
        <v>178</v>
      </c>
      <c r="G218" s="105">
        <v>3.5209999999999999</v>
      </c>
      <c r="H218" s="106">
        <f t="shared" si="48"/>
        <v>5211.08</v>
      </c>
      <c r="I218" s="107">
        <f t="shared" si="49"/>
        <v>6305.4067999999997</v>
      </c>
      <c r="J218" s="108">
        <f t="shared" si="50"/>
        <v>6305.4067999999997</v>
      </c>
      <c r="K218" s="105">
        <f t="shared" si="51"/>
        <v>0</v>
      </c>
      <c r="L218" s="105">
        <f t="shared" si="52"/>
        <v>8827.5695199999991</v>
      </c>
      <c r="M218" s="109" t="str">
        <f t="shared" si="53"/>
        <v>FOTO</v>
      </c>
      <c r="N218" s="110" t="s">
        <v>179</v>
      </c>
    </row>
    <row r="219" spans="1:15" ht="12.75" customHeight="1">
      <c r="A219" s="111" t="s">
        <v>174</v>
      </c>
      <c r="B219" s="13"/>
      <c r="C219" s="242"/>
      <c r="D219" s="238" t="s">
        <v>9122</v>
      </c>
      <c r="E219" s="149">
        <v>-8.807538963392525E-2</v>
      </c>
      <c r="F219" s="112" t="s">
        <v>175</v>
      </c>
      <c r="G219" s="105">
        <v>2.516</v>
      </c>
      <c r="H219" s="106">
        <f t="shared" si="48"/>
        <v>3723.68</v>
      </c>
      <c r="I219" s="107">
        <f t="shared" si="49"/>
        <v>4505.6527999999998</v>
      </c>
      <c r="J219" s="108">
        <f t="shared" si="50"/>
        <v>4505.6527999999998</v>
      </c>
      <c r="K219" s="105">
        <f t="shared" si="51"/>
        <v>0</v>
      </c>
      <c r="L219" s="105">
        <f t="shared" si="52"/>
        <v>6307.9139199999991</v>
      </c>
      <c r="M219" s="109" t="str">
        <f t="shared" si="53"/>
        <v>FOTO</v>
      </c>
      <c r="N219" s="110" t="s">
        <v>173</v>
      </c>
    </row>
    <row r="220" spans="1:15" ht="12.75" customHeight="1">
      <c r="A220" s="111" t="s">
        <v>171</v>
      </c>
      <c r="B220" s="13"/>
      <c r="C220" s="242"/>
      <c r="D220" s="238" t="s">
        <v>9122</v>
      </c>
      <c r="E220" s="149">
        <v>-3.2258064516129004E-2</v>
      </c>
      <c r="F220" s="112" t="s">
        <v>172</v>
      </c>
      <c r="G220" s="105">
        <v>2.67</v>
      </c>
      <c r="H220" s="106">
        <f t="shared" si="48"/>
        <v>3951.6</v>
      </c>
      <c r="I220" s="107">
        <f t="shared" si="49"/>
        <v>4781.4359999999997</v>
      </c>
      <c r="J220" s="108">
        <f t="shared" si="50"/>
        <v>4781.4359999999997</v>
      </c>
      <c r="K220" s="105">
        <f t="shared" si="51"/>
        <v>0</v>
      </c>
      <c r="L220" s="105">
        <f t="shared" si="52"/>
        <v>6694.0103999999992</v>
      </c>
      <c r="M220" s="109" t="str">
        <f t="shared" si="53"/>
        <v>FOTO</v>
      </c>
      <c r="N220" s="110" t="s">
        <v>173</v>
      </c>
    </row>
    <row r="221" spans="1:15" ht="12.75" customHeight="1">
      <c r="A221" s="103" t="s">
        <v>381</v>
      </c>
      <c r="B221" s="15"/>
      <c r="C221" s="242"/>
      <c r="D221" s="238" t="s">
        <v>9122</v>
      </c>
      <c r="E221" s="149">
        <v>-3.365906623235615E-2</v>
      </c>
      <c r="F221" s="104" t="s">
        <v>382</v>
      </c>
      <c r="G221" s="105">
        <v>2.67</v>
      </c>
      <c r="H221" s="106">
        <f t="shared" si="48"/>
        <v>3951.6</v>
      </c>
      <c r="I221" s="107">
        <f t="shared" si="49"/>
        <v>4781.4359999999997</v>
      </c>
      <c r="J221" s="108">
        <f t="shared" si="50"/>
        <v>4781.4359999999997</v>
      </c>
      <c r="K221" s="105">
        <f t="shared" si="51"/>
        <v>0</v>
      </c>
      <c r="L221" s="105">
        <f t="shared" si="52"/>
        <v>6694.0103999999992</v>
      </c>
      <c r="M221" s="109" t="str">
        <f t="shared" si="53"/>
        <v>FOTO</v>
      </c>
      <c r="N221" s="110" t="s">
        <v>110</v>
      </c>
    </row>
    <row r="222" spans="1:15" ht="12.75" customHeight="1">
      <c r="A222" s="103" t="s">
        <v>9408</v>
      </c>
      <c r="B222" s="13"/>
      <c r="C222" s="242"/>
      <c r="D222" s="238"/>
      <c r="E222" s="149"/>
      <c r="F222" s="104" t="s">
        <v>9409</v>
      </c>
      <c r="G222" s="105">
        <v>3.48</v>
      </c>
      <c r="H222" s="106">
        <f t="shared" si="48"/>
        <v>5150.3999999999996</v>
      </c>
      <c r="I222" s="107">
        <f t="shared" si="49"/>
        <v>6231.9839999999995</v>
      </c>
      <c r="J222" s="108">
        <f t="shared" si="50"/>
        <v>6231.9839999999995</v>
      </c>
      <c r="K222" s="105">
        <f t="shared" si="51"/>
        <v>0</v>
      </c>
      <c r="L222" s="105">
        <f t="shared" si="52"/>
        <v>8724.7775999999994</v>
      </c>
      <c r="M222" s="109" t="str">
        <f t="shared" si="53"/>
        <v>FOTO</v>
      </c>
      <c r="N222" s="110"/>
      <c r="O222" s="101" t="s">
        <v>81</v>
      </c>
    </row>
    <row r="223" spans="1:15" ht="12.75" customHeight="1">
      <c r="A223" s="103" t="s">
        <v>383</v>
      </c>
      <c r="B223" s="15"/>
      <c r="C223" s="242"/>
      <c r="D223" s="238" t="s">
        <v>9122</v>
      </c>
      <c r="E223" s="149">
        <v>-3.2982456140351002E-2</v>
      </c>
      <c r="F223" s="104" t="s">
        <v>384</v>
      </c>
      <c r="G223" s="105">
        <v>11.023999999999999</v>
      </c>
      <c r="H223" s="106">
        <f t="shared" si="48"/>
        <v>16315.519999999999</v>
      </c>
      <c r="I223" s="107">
        <f t="shared" si="49"/>
        <v>19741.779199999997</v>
      </c>
      <c r="J223" s="108">
        <f t="shared" si="50"/>
        <v>19741.779199999997</v>
      </c>
      <c r="K223" s="105">
        <f t="shared" si="51"/>
        <v>0</v>
      </c>
      <c r="L223" s="105">
        <f t="shared" si="52"/>
        <v>27638.490879999994</v>
      </c>
      <c r="M223" s="109" t="str">
        <f t="shared" si="53"/>
        <v>FOTO</v>
      </c>
      <c r="N223" s="110" t="s">
        <v>110</v>
      </c>
    </row>
    <row r="224" spans="1:15" ht="12.75" customHeight="1">
      <c r="A224" s="103" t="s">
        <v>385</v>
      </c>
      <c r="B224" s="15"/>
      <c r="C224" s="242"/>
      <c r="D224" s="238" t="s">
        <v>9122</v>
      </c>
      <c r="E224" s="149">
        <v>-3.2312447316662052E-2</v>
      </c>
      <c r="F224" s="104" t="s">
        <v>386</v>
      </c>
      <c r="G224" s="105">
        <v>3.444</v>
      </c>
      <c r="H224" s="106">
        <f t="shared" si="48"/>
        <v>5097.12</v>
      </c>
      <c r="I224" s="107">
        <f t="shared" si="49"/>
        <v>6167.5151999999998</v>
      </c>
      <c r="J224" s="108">
        <f t="shared" si="50"/>
        <v>6167.5151999999998</v>
      </c>
      <c r="K224" s="105">
        <f t="shared" si="51"/>
        <v>0</v>
      </c>
      <c r="L224" s="105">
        <f t="shared" si="52"/>
        <v>8634.521279999999</v>
      </c>
      <c r="M224" s="109" t="str">
        <f t="shared" si="53"/>
        <v>FOTO</v>
      </c>
      <c r="N224" s="110" t="s">
        <v>218</v>
      </c>
    </row>
    <row r="225" spans="1:15" ht="12.75" customHeight="1">
      <c r="A225" s="103" t="s">
        <v>387</v>
      </c>
      <c r="B225" s="13"/>
      <c r="C225" s="242"/>
      <c r="D225" s="238" t="s">
        <v>9122</v>
      </c>
      <c r="E225" s="149">
        <v>-3.2288698955365569E-2</v>
      </c>
      <c r="F225" s="104" t="s">
        <v>388</v>
      </c>
      <c r="G225" s="105">
        <v>3.0569999999999999</v>
      </c>
      <c r="H225" s="106">
        <f t="shared" si="48"/>
        <v>4524.3599999999997</v>
      </c>
      <c r="I225" s="107">
        <f t="shared" si="49"/>
        <v>5474.4755999999998</v>
      </c>
      <c r="J225" s="108">
        <f t="shared" si="50"/>
        <v>5474.4755999999998</v>
      </c>
      <c r="K225" s="105">
        <f t="shared" si="51"/>
        <v>0</v>
      </c>
      <c r="L225" s="105">
        <f t="shared" si="52"/>
        <v>7664.2658399999991</v>
      </c>
      <c r="M225" s="109" t="str">
        <f t="shared" si="53"/>
        <v>FOTO</v>
      </c>
      <c r="N225" s="110"/>
    </row>
    <row r="226" spans="1:15" ht="12.75" customHeight="1">
      <c r="A226" s="103" t="s">
        <v>389</v>
      </c>
      <c r="B226" s="13"/>
      <c r="C226" s="242"/>
      <c r="D226" s="238" t="s">
        <v>9122</v>
      </c>
      <c r="E226" s="149">
        <v>-3.3119297059817421E-2</v>
      </c>
      <c r="F226" s="104" t="s">
        <v>390</v>
      </c>
      <c r="G226" s="105">
        <v>2.8610000000000002</v>
      </c>
      <c r="H226" s="106">
        <f t="shared" si="48"/>
        <v>4234.2800000000007</v>
      </c>
      <c r="I226" s="107">
        <f t="shared" si="49"/>
        <v>5123.4788000000008</v>
      </c>
      <c r="J226" s="108">
        <f t="shared" si="50"/>
        <v>5123.4788000000008</v>
      </c>
      <c r="K226" s="105">
        <f t="shared" si="51"/>
        <v>0</v>
      </c>
      <c r="L226" s="105">
        <f t="shared" si="52"/>
        <v>7172.8703200000009</v>
      </c>
      <c r="M226" s="109" t="str">
        <f t="shared" si="53"/>
        <v>FOTO</v>
      </c>
      <c r="N226" s="110"/>
    </row>
    <row r="227" spans="1:15" ht="12.75" customHeight="1">
      <c r="A227" s="103" t="s">
        <v>391</v>
      </c>
      <c r="B227" s="13"/>
      <c r="C227" s="242"/>
      <c r="D227" s="238" t="s">
        <v>9122</v>
      </c>
      <c r="E227" s="149">
        <v>-3.2852903772785158E-2</v>
      </c>
      <c r="F227" s="104" t="s">
        <v>392</v>
      </c>
      <c r="G227" s="105">
        <v>4.5629999999999997</v>
      </c>
      <c r="H227" s="106">
        <f t="shared" si="48"/>
        <v>6753.24</v>
      </c>
      <c r="I227" s="107">
        <f t="shared" si="49"/>
        <v>8171.4203999999991</v>
      </c>
      <c r="J227" s="108">
        <f t="shared" si="50"/>
        <v>8171.4203999999991</v>
      </c>
      <c r="K227" s="105">
        <f t="shared" si="51"/>
        <v>0</v>
      </c>
      <c r="L227" s="105">
        <f t="shared" si="52"/>
        <v>11439.988559999998</v>
      </c>
      <c r="M227" s="109" t="str">
        <f t="shared" si="53"/>
        <v>FOTO</v>
      </c>
      <c r="N227" s="110"/>
    </row>
    <row r="228" spans="1:15" ht="12.75" customHeight="1">
      <c r="A228" s="103" t="s">
        <v>393</v>
      </c>
      <c r="B228" s="13"/>
      <c r="C228" s="242"/>
      <c r="D228" s="238"/>
      <c r="E228" s="149"/>
      <c r="F228" s="104" t="s">
        <v>394</v>
      </c>
      <c r="G228" s="105">
        <v>1.1100000000000001</v>
      </c>
      <c r="H228" s="106">
        <f t="shared" si="48"/>
        <v>1642.8000000000002</v>
      </c>
      <c r="I228" s="107">
        <f t="shared" si="49"/>
        <v>1987.7880000000002</v>
      </c>
      <c r="J228" s="108">
        <f t="shared" si="50"/>
        <v>1987.7880000000002</v>
      </c>
      <c r="K228" s="105">
        <f t="shared" si="51"/>
        <v>0</v>
      </c>
      <c r="L228" s="105">
        <f t="shared" si="52"/>
        <v>2782.9032000000002</v>
      </c>
      <c r="M228" s="109" t="str">
        <f t="shared" si="53"/>
        <v>FOTO</v>
      </c>
      <c r="N228" s="110"/>
    </row>
    <row r="229" spans="1:15" ht="12.75" customHeight="1">
      <c r="A229" s="103" t="s">
        <v>395</v>
      </c>
      <c r="B229" s="13"/>
      <c r="C229" s="242"/>
      <c r="D229" s="238" t="s">
        <v>9122</v>
      </c>
      <c r="E229" s="149">
        <v>-5.4604726976365092E-2</v>
      </c>
      <c r="F229" s="104" t="s">
        <v>396</v>
      </c>
      <c r="G229" s="105">
        <v>3.48</v>
      </c>
      <c r="H229" s="106">
        <f t="shared" si="48"/>
        <v>5150.3999999999996</v>
      </c>
      <c r="I229" s="107">
        <f t="shared" si="49"/>
        <v>6231.9839999999995</v>
      </c>
      <c r="J229" s="108">
        <f t="shared" si="50"/>
        <v>6231.9839999999995</v>
      </c>
      <c r="K229" s="105">
        <f t="shared" si="51"/>
        <v>0</v>
      </c>
      <c r="L229" s="105">
        <f t="shared" si="52"/>
        <v>8724.7775999999994</v>
      </c>
      <c r="M229" s="109" t="str">
        <f t="shared" si="53"/>
        <v>FOTO</v>
      </c>
      <c r="N229" s="110"/>
    </row>
    <row r="230" spans="1:15" ht="12.75" customHeight="1">
      <c r="A230" s="103" t="s">
        <v>397</v>
      </c>
      <c r="B230" s="13"/>
      <c r="C230" s="242"/>
      <c r="D230" s="238" t="s">
        <v>9122</v>
      </c>
      <c r="E230" s="150">
        <v>-0.35008403361344542</v>
      </c>
      <c r="F230" s="104" t="s">
        <v>398</v>
      </c>
      <c r="G230" s="105">
        <v>3.867</v>
      </c>
      <c r="H230" s="106">
        <f t="shared" si="48"/>
        <v>5723.16</v>
      </c>
      <c r="I230" s="107">
        <f t="shared" si="49"/>
        <v>6925.0235999999995</v>
      </c>
      <c r="J230" s="108">
        <f t="shared" si="50"/>
        <v>6925.0235999999995</v>
      </c>
      <c r="K230" s="105">
        <f t="shared" si="51"/>
        <v>0</v>
      </c>
      <c r="L230" s="105">
        <f t="shared" si="52"/>
        <v>9695.0330399999984</v>
      </c>
      <c r="M230" s="109" t="str">
        <f t="shared" si="53"/>
        <v>FOTO</v>
      </c>
      <c r="N230" s="110"/>
    </row>
    <row r="231" spans="1:15" ht="12.75" customHeight="1">
      <c r="A231" s="103" t="s">
        <v>399</v>
      </c>
      <c r="B231" s="13"/>
      <c r="C231" s="242"/>
      <c r="D231" s="238" t="s">
        <v>9122</v>
      </c>
      <c r="E231" s="149">
        <v>-0.12225947897859168</v>
      </c>
      <c r="F231" s="104" t="s">
        <v>400</v>
      </c>
      <c r="G231" s="105">
        <v>3.403</v>
      </c>
      <c r="H231" s="106">
        <f t="shared" si="48"/>
        <v>5036.4399999999996</v>
      </c>
      <c r="I231" s="107">
        <f t="shared" si="49"/>
        <v>6094.0923999999995</v>
      </c>
      <c r="J231" s="108">
        <f t="shared" si="50"/>
        <v>6094.0923999999995</v>
      </c>
      <c r="K231" s="105">
        <f t="shared" si="51"/>
        <v>0</v>
      </c>
      <c r="L231" s="105">
        <f t="shared" si="52"/>
        <v>8531.7293599999994</v>
      </c>
      <c r="M231" s="109" t="str">
        <f t="shared" si="53"/>
        <v>FOTO</v>
      </c>
      <c r="N231" s="110" t="s">
        <v>218</v>
      </c>
      <c r="O231" s="36"/>
    </row>
    <row r="232" spans="1:15" ht="12.75" customHeight="1">
      <c r="A232" s="103" t="s">
        <v>401</v>
      </c>
      <c r="B232" s="13"/>
      <c r="C232" s="242"/>
      <c r="D232" s="238" t="s">
        <v>9122</v>
      </c>
      <c r="E232" s="150">
        <v>-0.27500000000000013</v>
      </c>
      <c r="F232" s="104" t="s">
        <v>402</v>
      </c>
      <c r="G232" s="105">
        <v>2.3199999999999998</v>
      </c>
      <c r="H232" s="106">
        <f t="shared" si="48"/>
        <v>3433.6</v>
      </c>
      <c r="I232" s="107">
        <f t="shared" si="49"/>
        <v>4154.6559999999999</v>
      </c>
      <c r="J232" s="108">
        <f t="shared" si="50"/>
        <v>4154.6559999999999</v>
      </c>
      <c r="K232" s="105">
        <f t="shared" si="51"/>
        <v>0</v>
      </c>
      <c r="L232" s="105">
        <f t="shared" si="52"/>
        <v>5816.5183999999999</v>
      </c>
      <c r="M232" s="109" t="str">
        <f t="shared" si="53"/>
        <v>FOTO</v>
      </c>
      <c r="N232" s="110" t="s">
        <v>218</v>
      </c>
    </row>
    <row r="233" spans="1:15" ht="12.75" customHeight="1">
      <c r="A233" s="103" t="s">
        <v>403</v>
      </c>
      <c r="B233" s="13"/>
      <c r="C233" s="242"/>
      <c r="D233" s="238" t="s">
        <v>9122</v>
      </c>
      <c r="E233" s="149">
        <v>-0.11084240225715436</v>
      </c>
      <c r="F233" s="104" t="s">
        <v>404</v>
      </c>
      <c r="G233" s="105">
        <v>2.206</v>
      </c>
      <c r="H233" s="106">
        <f t="shared" si="48"/>
        <v>3264.88</v>
      </c>
      <c r="I233" s="107">
        <f t="shared" si="49"/>
        <v>3950.5048000000002</v>
      </c>
      <c r="J233" s="108">
        <f t="shared" si="50"/>
        <v>3950.5048000000002</v>
      </c>
      <c r="K233" s="105">
        <f t="shared" si="51"/>
        <v>0</v>
      </c>
      <c r="L233" s="105">
        <f t="shared" si="52"/>
        <v>5530.7067200000001</v>
      </c>
      <c r="M233" s="109" t="str">
        <f t="shared" si="53"/>
        <v>FOTO</v>
      </c>
      <c r="N233" s="110" t="s">
        <v>173</v>
      </c>
    </row>
    <row r="234" spans="1:15" ht="12.75" customHeight="1">
      <c r="A234" s="103" t="s">
        <v>405</v>
      </c>
      <c r="B234" s="13"/>
      <c r="C234" s="242"/>
      <c r="D234" s="238" t="s">
        <v>9122</v>
      </c>
      <c r="E234" s="149">
        <v>-3.4460338101430454E-2</v>
      </c>
      <c r="F234" s="104" t="s">
        <v>406</v>
      </c>
      <c r="G234" s="105">
        <v>7.4249999999999998</v>
      </c>
      <c r="H234" s="106">
        <f t="shared" si="48"/>
        <v>10989</v>
      </c>
      <c r="I234" s="107">
        <f t="shared" si="49"/>
        <v>13296.69</v>
      </c>
      <c r="J234" s="108">
        <f t="shared" si="50"/>
        <v>13296.69</v>
      </c>
      <c r="K234" s="105">
        <f t="shared" si="51"/>
        <v>0</v>
      </c>
      <c r="L234" s="105">
        <f t="shared" si="52"/>
        <v>18615.365999999998</v>
      </c>
      <c r="M234" s="109" t="str">
        <f t="shared" si="53"/>
        <v>FOTO</v>
      </c>
      <c r="N234" s="110"/>
      <c r="O234" s="101" t="s">
        <v>81</v>
      </c>
    </row>
    <row r="235" spans="1:15" ht="12.75" customHeight="1">
      <c r="A235" s="103" t="s">
        <v>407</v>
      </c>
      <c r="B235" s="13"/>
      <c r="C235" s="242"/>
      <c r="D235" s="238" t="s">
        <v>9122</v>
      </c>
      <c r="E235" s="149">
        <v>-3.279999999999994E-2</v>
      </c>
      <c r="F235" s="104" t="s">
        <v>408</v>
      </c>
      <c r="G235" s="105">
        <v>4.0599999999999996</v>
      </c>
      <c r="H235" s="106">
        <f t="shared" si="48"/>
        <v>6008.7999999999993</v>
      </c>
      <c r="I235" s="107">
        <f t="shared" si="49"/>
        <v>7270.6479999999992</v>
      </c>
      <c r="J235" s="108">
        <f t="shared" si="50"/>
        <v>7270.6479999999992</v>
      </c>
      <c r="K235" s="105">
        <f t="shared" si="51"/>
        <v>0</v>
      </c>
      <c r="L235" s="105">
        <f t="shared" si="52"/>
        <v>10178.907199999998</v>
      </c>
      <c r="M235" s="109" t="str">
        <f t="shared" si="53"/>
        <v>FOTO</v>
      </c>
      <c r="N235" s="110" t="s">
        <v>409</v>
      </c>
      <c r="O235" s="36"/>
    </row>
    <row r="236" spans="1:15" ht="12.75" customHeight="1">
      <c r="A236" s="103" t="s">
        <v>410</v>
      </c>
      <c r="B236" s="13"/>
      <c r="C236" s="242"/>
      <c r="D236" s="238" t="s">
        <v>9122</v>
      </c>
      <c r="E236" s="149">
        <v>-3.235547886108725E-2</v>
      </c>
      <c r="F236" s="104" t="s">
        <v>411</v>
      </c>
      <c r="G236" s="105">
        <v>2.2429999999999999</v>
      </c>
      <c r="H236" s="106">
        <f t="shared" si="48"/>
        <v>3319.64</v>
      </c>
      <c r="I236" s="107">
        <f t="shared" si="49"/>
        <v>4016.7643999999996</v>
      </c>
      <c r="J236" s="108">
        <f t="shared" si="50"/>
        <v>4016.7643999999996</v>
      </c>
      <c r="K236" s="105">
        <f t="shared" si="51"/>
        <v>0</v>
      </c>
      <c r="L236" s="105">
        <f t="shared" si="52"/>
        <v>5623.4701599999989</v>
      </c>
      <c r="M236" s="109" t="str">
        <f t="shared" si="53"/>
        <v>FOTO</v>
      </c>
      <c r="N236" s="110" t="s">
        <v>110</v>
      </c>
    </row>
    <row r="237" spans="1:15" ht="12.75" customHeight="1">
      <c r="A237" s="103" t="s">
        <v>412</v>
      </c>
      <c r="B237" s="13"/>
      <c r="C237" s="242"/>
      <c r="D237" s="238" t="s">
        <v>9122</v>
      </c>
      <c r="E237" s="149">
        <v>-5.4722222222222228E-2</v>
      </c>
      <c r="F237" s="104" t="s">
        <v>413</v>
      </c>
      <c r="G237" s="105">
        <v>3.403</v>
      </c>
      <c r="H237" s="106">
        <f t="shared" si="48"/>
        <v>5036.4399999999996</v>
      </c>
      <c r="I237" s="107">
        <f t="shared" si="49"/>
        <v>6094.0923999999995</v>
      </c>
      <c r="J237" s="108">
        <f t="shared" si="50"/>
        <v>6094.0923999999995</v>
      </c>
      <c r="K237" s="105">
        <f t="shared" si="51"/>
        <v>0</v>
      </c>
      <c r="L237" s="105">
        <f t="shared" si="52"/>
        <v>8531.7293599999994</v>
      </c>
      <c r="M237" s="109" t="str">
        <f t="shared" si="53"/>
        <v>FOTO</v>
      </c>
      <c r="N237" s="110" t="s">
        <v>414</v>
      </c>
    </row>
    <row r="238" spans="1:15" ht="12.75" customHeight="1">
      <c r="A238" s="103" t="s">
        <v>415</v>
      </c>
      <c r="B238" s="13"/>
      <c r="C238" s="242"/>
      <c r="D238" s="238" t="s">
        <v>9122</v>
      </c>
      <c r="E238" s="149">
        <v>-3.2315183709605955E-2</v>
      </c>
      <c r="F238" s="104" t="s">
        <v>416</v>
      </c>
      <c r="G238" s="105">
        <v>4.3719999999999999</v>
      </c>
      <c r="H238" s="106">
        <f t="shared" si="48"/>
        <v>6470.5599999999995</v>
      </c>
      <c r="I238" s="107">
        <f t="shared" si="49"/>
        <v>7829.3775999999989</v>
      </c>
      <c r="J238" s="108">
        <f t="shared" si="50"/>
        <v>7829.3775999999989</v>
      </c>
      <c r="K238" s="105">
        <f t="shared" si="51"/>
        <v>0</v>
      </c>
      <c r="L238" s="105">
        <f t="shared" si="52"/>
        <v>10961.128639999997</v>
      </c>
      <c r="M238" s="109" t="str">
        <f t="shared" si="53"/>
        <v>FOTO</v>
      </c>
      <c r="N238" s="110" t="s">
        <v>218</v>
      </c>
    </row>
    <row r="239" spans="1:15" ht="12.75" customHeight="1">
      <c r="A239" s="103" t="s">
        <v>417</v>
      </c>
      <c r="B239" s="13"/>
      <c r="C239" s="242"/>
      <c r="D239" s="238" t="s">
        <v>9122</v>
      </c>
      <c r="E239" s="149">
        <v>-3.2689027856736663E-2</v>
      </c>
      <c r="F239" s="104" t="s">
        <v>418</v>
      </c>
      <c r="G239" s="105">
        <v>3.403</v>
      </c>
      <c r="H239" s="106">
        <f t="shared" si="48"/>
        <v>5036.4399999999996</v>
      </c>
      <c r="I239" s="107">
        <f t="shared" si="49"/>
        <v>6094.0923999999995</v>
      </c>
      <c r="J239" s="108">
        <f t="shared" si="50"/>
        <v>6094.0923999999995</v>
      </c>
      <c r="K239" s="105">
        <f t="shared" si="51"/>
        <v>0</v>
      </c>
      <c r="L239" s="105">
        <f t="shared" si="52"/>
        <v>8531.7293599999994</v>
      </c>
      <c r="M239" s="109" t="str">
        <f t="shared" si="53"/>
        <v>FOTO</v>
      </c>
      <c r="N239" s="110"/>
    </row>
    <row r="240" spans="1:15" ht="12.75" customHeight="1">
      <c r="A240" s="103" t="s">
        <v>419</v>
      </c>
      <c r="B240" s="13"/>
      <c r="C240" s="242"/>
      <c r="D240" s="238" t="s">
        <v>9122</v>
      </c>
      <c r="E240" s="149">
        <v>-3.2352941176470584E-2</v>
      </c>
      <c r="F240" s="104" t="s">
        <v>420</v>
      </c>
      <c r="G240" s="105">
        <v>1.62</v>
      </c>
      <c r="H240" s="106">
        <f t="shared" si="48"/>
        <v>2397.6000000000004</v>
      </c>
      <c r="I240" s="107">
        <f t="shared" si="49"/>
        <v>2901.0960000000005</v>
      </c>
      <c r="J240" s="108">
        <f t="shared" si="50"/>
        <v>2901.0960000000005</v>
      </c>
      <c r="K240" s="105">
        <f t="shared" si="51"/>
        <v>0</v>
      </c>
      <c r="L240" s="105">
        <f t="shared" si="52"/>
        <v>4061.5344000000005</v>
      </c>
      <c r="M240" s="109" t="str">
        <f t="shared" si="53"/>
        <v>FOTO</v>
      </c>
      <c r="N240" s="110" t="s">
        <v>173</v>
      </c>
    </row>
    <row r="241" spans="1:15" ht="12.75" customHeight="1">
      <c r="A241" s="103" t="s">
        <v>421</v>
      </c>
      <c r="B241" s="13"/>
      <c r="C241" s="242"/>
      <c r="D241" s="238" t="s">
        <v>9122</v>
      </c>
      <c r="E241" s="149">
        <v>-3.2837837837837891E-2</v>
      </c>
      <c r="F241" s="104" t="s">
        <v>422</v>
      </c>
      <c r="G241" s="105">
        <v>7.157</v>
      </c>
      <c r="H241" s="106">
        <f t="shared" si="48"/>
        <v>10592.36</v>
      </c>
      <c r="I241" s="107">
        <f t="shared" si="49"/>
        <v>12816.7556</v>
      </c>
      <c r="J241" s="108">
        <f t="shared" si="50"/>
        <v>12816.7556</v>
      </c>
      <c r="K241" s="105">
        <f t="shared" si="51"/>
        <v>0</v>
      </c>
      <c r="L241" s="105">
        <f t="shared" si="52"/>
        <v>17943.457839999999</v>
      </c>
      <c r="M241" s="109" t="str">
        <f t="shared" si="53"/>
        <v>FOTO</v>
      </c>
      <c r="N241" s="110" t="s">
        <v>314</v>
      </c>
    </row>
    <row r="242" spans="1:15" ht="12.75" customHeight="1">
      <c r="A242" s="103" t="s">
        <v>423</v>
      </c>
      <c r="B242" s="13"/>
      <c r="C242" s="242"/>
      <c r="D242" s="238" t="s">
        <v>9122</v>
      </c>
      <c r="E242" s="149">
        <v>-3.0849825378346907E-2</v>
      </c>
      <c r="F242" s="104" t="s">
        <v>424</v>
      </c>
      <c r="G242" s="105">
        <v>1.665</v>
      </c>
      <c r="H242" s="106">
        <f t="shared" si="48"/>
        <v>2464.2000000000003</v>
      </c>
      <c r="I242" s="107">
        <f t="shared" si="49"/>
        <v>2981.6820000000002</v>
      </c>
      <c r="J242" s="108">
        <f t="shared" si="50"/>
        <v>2981.6820000000002</v>
      </c>
      <c r="K242" s="105">
        <f t="shared" si="51"/>
        <v>0</v>
      </c>
      <c r="L242" s="105">
        <f t="shared" si="52"/>
        <v>4174.3548000000001</v>
      </c>
      <c r="M242" s="109" t="str">
        <f t="shared" si="53"/>
        <v>FOTO</v>
      </c>
      <c r="N242" s="110"/>
    </row>
    <row r="243" spans="1:15" ht="12.75" customHeight="1">
      <c r="A243" s="103" t="s">
        <v>425</v>
      </c>
      <c r="B243" s="13"/>
      <c r="C243" s="242"/>
      <c r="D243" s="238" t="s">
        <v>9122</v>
      </c>
      <c r="E243" s="150">
        <v>-0.30558823529411761</v>
      </c>
      <c r="F243" s="104" t="s">
        <v>9693</v>
      </c>
      <c r="G243" s="105">
        <v>2.3610000000000002</v>
      </c>
      <c r="H243" s="106">
        <f t="shared" si="48"/>
        <v>3494.28</v>
      </c>
      <c r="I243" s="107">
        <f t="shared" si="49"/>
        <v>4228.0788000000002</v>
      </c>
      <c r="J243" s="108">
        <f t="shared" si="50"/>
        <v>4228.0788000000002</v>
      </c>
      <c r="K243" s="105">
        <f t="shared" si="51"/>
        <v>0</v>
      </c>
      <c r="L243" s="105">
        <f t="shared" si="52"/>
        <v>5919.3103199999996</v>
      </c>
      <c r="M243" s="109" t="str">
        <f t="shared" si="53"/>
        <v>FOTO</v>
      </c>
      <c r="N243" s="110" t="s">
        <v>215</v>
      </c>
    </row>
    <row r="244" spans="1:15" ht="12.75" customHeight="1">
      <c r="A244" s="103" t="s">
        <v>426</v>
      </c>
      <c r="B244" s="13"/>
      <c r="C244" s="242"/>
      <c r="D244" s="238" t="s">
        <v>9122</v>
      </c>
      <c r="E244" s="150">
        <v>-0.228486646884273</v>
      </c>
      <c r="F244" s="104" t="s">
        <v>427</v>
      </c>
      <c r="G244" s="105">
        <v>1.82</v>
      </c>
      <c r="H244" s="106">
        <f t="shared" si="48"/>
        <v>2693.6</v>
      </c>
      <c r="I244" s="107">
        <f t="shared" si="49"/>
        <v>3259.2559999999999</v>
      </c>
      <c r="J244" s="108">
        <f t="shared" si="50"/>
        <v>3259.2559999999999</v>
      </c>
      <c r="K244" s="105">
        <f t="shared" si="51"/>
        <v>0</v>
      </c>
      <c r="L244" s="105">
        <f t="shared" si="52"/>
        <v>4562.9583999999995</v>
      </c>
      <c r="M244" s="109" t="str">
        <f t="shared" si="53"/>
        <v>FOTO</v>
      </c>
      <c r="N244" s="110" t="s">
        <v>414</v>
      </c>
    </row>
    <row r="245" spans="1:15" ht="12.75" customHeight="1">
      <c r="A245" s="103" t="s">
        <v>428</v>
      </c>
      <c r="B245" s="13"/>
      <c r="C245" s="242"/>
      <c r="D245" s="238" t="s">
        <v>9122</v>
      </c>
      <c r="E245" s="150">
        <v>-0.20778688524590161</v>
      </c>
      <c r="F245" s="104" t="s">
        <v>429</v>
      </c>
      <c r="G245" s="105">
        <v>1.9330000000000001</v>
      </c>
      <c r="H245" s="106">
        <f t="shared" si="48"/>
        <v>2860.84</v>
      </c>
      <c r="I245" s="107">
        <f t="shared" si="49"/>
        <v>3461.6163999999999</v>
      </c>
      <c r="J245" s="108">
        <f t="shared" si="50"/>
        <v>3461.6163999999999</v>
      </c>
      <c r="K245" s="105">
        <f t="shared" si="51"/>
        <v>0</v>
      </c>
      <c r="L245" s="105">
        <f t="shared" si="52"/>
        <v>4846.2629599999991</v>
      </c>
      <c r="M245" s="109" t="str">
        <f t="shared" si="53"/>
        <v>FOTO</v>
      </c>
      <c r="N245" s="110" t="s">
        <v>173</v>
      </c>
    </row>
    <row r="246" spans="1:15" ht="12.75" customHeight="1">
      <c r="A246" s="103" t="s">
        <v>430</v>
      </c>
      <c r="B246" s="13"/>
      <c r="C246" s="242"/>
      <c r="D246" s="238" t="s">
        <v>9122</v>
      </c>
      <c r="E246" s="149">
        <v>-3.5950110051357287E-2</v>
      </c>
      <c r="F246" s="104" t="s">
        <v>431</v>
      </c>
      <c r="G246" s="105">
        <v>1.3140000000000001</v>
      </c>
      <c r="H246" s="106">
        <f t="shared" si="48"/>
        <v>1944.72</v>
      </c>
      <c r="I246" s="107">
        <f t="shared" si="49"/>
        <v>2353.1111999999998</v>
      </c>
      <c r="J246" s="108">
        <f t="shared" si="50"/>
        <v>2353.1111999999998</v>
      </c>
      <c r="K246" s="105">
        <f t="shared" si="51"/>
        <v>0</v>
      </c>
      <c r="L246" s="105">
        <f t="shared" si="52"/>
        <v>3294.3556799999997</v>
      </c>
      <c r="M246" s="109" t="str">
        <f t="shared" si="53"/>
        <v>FOTO</v>
      </c>
      <c r="N246" s="110"/>
      <c r="O246" s="36"/>
    </row>
    <row r="247" spans="1:15" ht="12.75" customHeight="1">
      <c r="A247" s="103" t="s">
        <v>432</v>
      </c>
      <c r="B247" s="13"/>
      <c r="C247" s="242"/>
      <c r="D247" s="238" t="s">
        <v>9122</v>
      </c>
      <c r="E247" s="149">
        <v>-5.9925960203609518E-2</v>
      </c>
      <c r="F247" s="104" t="s">
        <v>433</v>
      </c>
      <c r="G247" s="105">
        <v>4.0629999999999997</v>
      </c>
      <c r="H247" s="106">
        <f t="shared" si="48"/>
        <v>6013.24</v>
      </c>
      <c r="I247" s="107">
        <f t="shared" si="49"/>
        <v>7276.0203999999994</v>
      </c>
      <c r="J247" s="108">
        <f t="shared" si="50"/>
        <v>7276.0203999999994</v>
      </c>
      <c r="K247" s="105">
        <f t="shared" si="51"/>
        <v>0</v>
      </c>
      <c r="L247" s="105">
        <f t="shared" si="52"/>
        <v>10186.428559999998</v>
      </c>
      <c r="M247" s="109" t="str">
        <f t="shared" si="53"/>
        <v>FOTO</v>
      </c>
      <c r="N247" s="110"/>
      <c r="O247" s="37"/>
    </row>
    <row r="248" spans="1:15" ht="12.75" customHeight="1">
      <c r="A248" s="103" t="s">
        <v>434</v>
      </c>
      <c r="B248" s="13"/>
      <c r="C248" s="242"/>
      <c r="D248" s="238" t="s">
        <v>9122</v>
      </c>
      <c r="E248" s="149">
        <v>-0.12254160363086242</v>
      </c>
      <c r="F248" s="104" t="s">
        <v>435</v>
      </c>
      <c r="G248" s="105">
        <v>1.1599999999999999</v>
      </c>
      <c r="H248" s="106">
        <f t="shared" si="48"/>
        <v>1716.8</v>
      </c>
      <c r="I248" s="107">
        <f t="shared" si="49"/>
        <v>2077.328</v>
      </c>
      <c r="J248" s="108">
        <f t="shared" si="50"/>
        <v>2077.328</v>
      </c>
      <c r="K248" s="105">
        <f t="shared" si="51"/>
        <v>0</v>
      </c>
      <c r="L248" s="105">
        <f t="shared" si="52"/>
        <v>2908.2592</v>
      </c>
      <c r="M248" s="109" t="str">
        <f t="shared" si="53"/>
        <v>FOTO</v>
      </c>
      <c r="N248" s="110"/>
      <c r="O248" s="36"/>
    </row>
    <row r="249" spans="1:15" ht="12.75" customHeight="1">
      <c r="A249" s="103" t="s">
        <v>436</v>
      </c>
      <c r="B249" s="13"/>
      <c r="C249" s="242"/>
      <c r="D249" s="238" t="s">
        <v>9122</v>
      </c>
      <c r="E249" s="149">
        <v>-3.2749209997127271E-2</v>
      </c>
      <c r="F249" s="104" t="s">
        <v>437</v>
      </c>
      <c r="G249" s="105">
        <v>2.78</v>
      </c>
      <c r="H249" s="106">
        <f t="shared" si="48"/>
        <v>4114.3999999999996</v>
      </c>
      <c r="I249" s="107">
        <f t="shared" si="49"/>
        <v>4978.4239999999991</v>
      </c>
      <c r="J249" s="108">
        <f t="shared" si="50"/>
        <v>4978.4239999999991</v>
      </c>
      <c r="K249" s="105">
        <f t="shared" si="51"/>
        <v>0</v>
      </c>
      <c r="L249" s="105">
        <f t="shared" si="52"/>
        <v>6969.7935999999982</v>
      </c>
      <c r="M249" s="109" t="str">
        <f t="shared" si="53"/>
        <v>FOTO</v>
      </c>
      <c r="N249" s="110" t="s">
        <v>218</v>
      </c>
    </row>
    <row r="250" spans="1:15" ht="12.75" customHeight="1">
      <c r="A250" s="103" t="s">
        <v>438</v>
      </c>
      <c r="B250" s="13"/>
      <c r="C250" s="242"/>
      <c r="D250" s="238" t="s">
        <v>9122</v>
      </c>
      <c r="E250" s="149">
        <v>-0.1366294524189261</v>
      </c>
      <c r="F250" s="104" t="s">
        <v>439</v>
      </c>
      <c r="G250" s="105">
        <v>1.6240000000000001</v>
      </c>
      <c r="H250" s="106">
        <f t="shared" si="48"/>
        <v>2403.52</v>
      </c>
      <c r="I250" s="107">
        <f t="shared" si="49"/>
        <v>2908.2592</v>
      </c>
      <c r="J250" s="108">
        <f t="shared" si="50"/>
        <v>2908.2592</v>
      </c>
      <c r="K250" s="105">
        <f t="shared" si="51"/>
        <v>0</v>
      </c>
      <c r="L250" s="105">
        <f t="shared" si="52"/>
        <v>4071.5628799999995</v>
      </c>
      <c r="M250" s="109" t="str">
        <f t="shared" si="53"/>
        <v>FOTO</v>
      </c>
      <c r="N250" s="110" t="s">
        <v>173</v>
      </c>
    </row>
    <row r="251" spans="1:15" ht="12.75" customHeight="1">
      <c r="A251" s="103" t="s">
        <v>440</v>
      </c>
      <c r="B251" s="13"/>
      <c r="C251" s="242"/>
      <c r="D251" s="238" t="s">
        <v>9122</v>
      </c>
      <c r="E251" s="149">
        <v>-4.6969696969696995E-2</v>
      </c>
      <c r="F251" s="104" t="s">
        <v>441</v>
      </c>
      <c r="G251" s="105">
        <v>2.516</v>
      </c>
      <c r="H251" s="106">
        <f t="shared" si="48"/>
        <v>3723.68</v>
      </c>
      <c r="I251" s="107">
        <f t="shared" si="49"/>
        <v>4505.6527999999998</v>
      </c>
      <c r="J251" s="108">
        <f t="shared" si="50"/>
        <v>4505.6527999999998</v>
      </c>
      <c r="K251" s="105">
        <f t="shared" si="51"/>
        <v>0</v>
      </c>
      <c r="L251" s="105">
        <f t="shared" si="52"/>
        <v>6307.9139199999991</v>
      </c>
      <c r="M251" s="109" t="str">
        <f t="shared" si="53"/>
        <v>FOTO</v>
      </c>
      <c r="N251" s="110" t="s">
        <v>215</v>
      </c>
    </row>
    <row r="252" spans="1:15" ht="12.75" customHeight="1">
      <c r="A252" s="103" t="s">
        <v>442</v>
      </c>
      <c r="B252" s="13"/>
      <c r="C252" s="242"/>
      <c r="D252" s="238" t="s">
        <v>9122</v>
      </c>
      <c r="E252" s="149">
        <v>-2.8469750889679735E-2</v>
      </c>
      <c r="F252" s="104" t="s">
        <v>443</v>
      </c>
      <c r="G252" s="105">
        <v>0.27300000000000002</v>
      </c>
      <c r="H252" s="106">
        <f t="shared" si="48"/>
        <v>404.04</v>
      </c>
      <c r="I252" s="107">
        <f t="shared" si="49"/>
        <v>488.88839999999999</v>
      </c>
      <c r="J252" s="108">
        <f t="shared" si="50"/>
        <v>488.88839999999999</v>
      </c>
      <c r="K252" s="105">
        <f t="shared" si="51"/>
        <v>0</v>
      </c>
      <c r="L252" s="105">
        <f t="shared" si="52"/>
        <v>684.44376</v>
      </c>
      <c r="M252" s="109" t="str">
        <f t="shared" si="53"/>
        <v>FOTO</v>
      </c>
      <c r="N252" s="110" t="s">
        <v>444</v>
      </c>
      <c r="O252" s="36"/>
    </row>
    <row r="253" spans="1:15" ht="12.75" customHeight="1">
      <c r="A253" s="103" t="s">
        <v>445</v>
      </c>
      <c r="B253" s="13"/>
      <c r="C253" s="242"/>
      <c r="D253" s="238" t="s">
        <v>9122</v>
      </c>
      <c r="E253" s="149">
        <v>-3.1446540880503138E-2</v>
      </c>
      <c r="F253" s="104" t="s">
        <v>446</v>
      </c>
      <c r="G253" s="105">
        <v>0.154</v>
      </c>
      <c r="H253" s="106">
        <f t="shared" si="48"/>
        <v>227.92</v>
      </c>
      <c r="I253" s="107">
        <f t="shared" si="49"/>
        <v>275.78319999999997</v>
      </c>
      <c r="J253" s="108">
        <f t="shared" si="50"/>
        <v>275.78319999999997</v>
      </c>
      <c r="K253" s="105">
        <f t="shared" si="51"/>
        <v>0</v>
      </c>
      <c r="L253" s="105">
        <f t="shared" si="52"/>
        <v>386.09647999999993</v>
      </c>
      <c r="M253" s="109" t="str">
        <f t="shared" si="53"/>
        <v>FOTO</v>
      </c>
      <c r="N253" s="110"/>
    </row>
    <row r="254" spans="1:15" ht="12.75" customHeight="1">
      <c r="A254" s="103" t="s">
        <v>447</v>
      </c>
      <c r="B254" s="13"/>
      <c r="C254" s="242"/>
      <c r="D254" s="238" t="s">
        <v>9122</v>
      </c>
      <c r="E254" s="149">
        <v>-3.0000000000000027E-2</v>
      </c>
      <c r="F254" s="104" t="s">
        <v>448</v>
      </c>
      <c r="G254" s="105">
        <v>0.58199999999999996</v>
      </c>
      <c r="H254" s="106">
        <f t="shared" si="48"/>
        <v>861.3599999999999</v>
      </c>
      <c r="I254" s="107">
        <f t="shared" si="49"/>
        <v>1042.2455999999997</v>
      </c>
      <c r="J254" s="108">
        <f t="shared" si="50"/>
        <v>1042.2455999999997</v>
      </c>
      <c r="K254" s="105">
        <f t="shared" si="51"/>
        <v>0</v>
      </c>
      <c r="L254" s="105">
        <f t="shared" si="52"/>
        <v>1459.1438399999995</v>
      </c>
      <c r="M254" s="109"/>
      <c r="N254" s="110"/>
      <c r="O254" s="36"/>
    </row>
    <row r="255" spans="1:15" ht="12.75" customHeight="1" thickBot="1">
      <c r="A255" s="154" t="s">
        <v>449</v>
      </c>
      <c r="B255" s="13"/>
      <c r="C255" s="243"/>
      <c r="D255" s="238" t="s">
        <v>9122</v>
      </c>
      <c r="E255" s="155">
        <v>-2.5000000000000022E-2</v>
      </c>
      <c r="F255" s="156" t="s">
        <v>450</v>
      </c>
      <c r="G255" s="157">
        <v>0.19500000000000001</v>
      </c>
      <c r="H255" s="158">
        <f t="shared" si="48"/>
        <v>288.60000000000002</v>
      </c>
      <c r="I255" s="159">
        <f t="shared" si="49"/>
        <v>349.20600000000002</v>
      </c>
      <c r="J255" s="160">
        <f t="shared" si="50"/>
        <v>349.20600000000002</v>
      </c>
      <c r="K255" s="157">
        <f t="shared" si="51"/>
        <v>0</v>
      </c>
      <c r="L255" s="157">
        <f t="shared" si="52"/>
        <v>488.88839999999999</v>
      </c>
      <c r="M255" s="161" t="str">
        <f>HYPERLINK(CONCATENATE("https://buscador.neorep.com.ar/",TRIM(A255),"/"),"FOTO")</f>
        <v>FOTO</v>
      </c>
      <c r="N255" s="162"/>
      <c r="O255" s="101" t="s">
        <v>81</v>
      </c>
    </row>
    <row r="256" spans="1:15" ht="20.100000000000001" customHeight="1" thickBot="1">
      <c r="A256" s="219" t="s">
        <v>451</v>
      </c>
      <c r="B256" s="34"/>
      <c r="C256" s="240"/>
      <c r="D256" s="151"/>
      <c r="E256" s="221"/>
      <c r="F256" s="222"/>
      <c r="G256" s="223"/>
      <c r="H256" s="224"/>
      <c r="I256" s="224"/>
      <c r="J256" s="225"/>
      <c r="K256" s="223"/>
      <c r="L256" s="223"/>
      <c r="M256" s="226"/>
      <c r="N256" s="227"/>
      <c r="O256" s="228"/>
    </row>
    <row r="257" spans="1:15" ht="12.75" customHeight="1">
      <c r="A257" s="178" t="s">
        <v>452</v>
      </c>
      <c r="B257" s="13"/>
      <c r="C257" s="152"/>
      <c r="D257" s="238" t="s">
        <v>9122</v>
      </c>
      <c r="E257" s="180">
        <v>-0.11328976034858396</v>
      </c>
      <c r="F257" s="181" t="s">
        <v>453</v>
      </c>
      <c r="G257" s="182">
        <v>0.81399999999999995</v>
      </c>
      <c r="H257" s="183">
        <f t="shared" ref="H257:H272" si="54">+G257*H$18</f>
        <v>1204.72</v>
      </c>
      <c r="I257" s="184">
        <f t="shared" ref="I257:I272" si="55">+H257*(1+I$18)</f>
        <v>1457.7112</v>
      </c>
      <c r="J257" s="185">
        <f t="shared" ref="J257:J272" si="56">+I257*(1-J$18)</f>
        <v>1457.7112</v>
      </c>
      <c r="K257" s="182">
        <f t="shared" ref="K257:K272" si="57">+I257*C257</f>
        <v>0</v>
      </c>
      <c r="L257" s="182">
        <f t="shared" ref="L257:L272" si="58">+I257*(1+L$18)</f>
        <v>2040.7956799999997</v>
      </c>
      <c r="M257" s="186" t="str">
        <f t="shared" ref="M257:M272" si="59">HYPERLINK(CONCATENATE("https://buscador.neorep.com.ar/",TRIM(A257),"/"),"FOTO")</f>
        <v>FOTO</v>
      </c>
      <c r="N257" s="187"/>
    </row>
    <row r="258" spans="1:15" ht="12.75" customHeight="1">
      <c r="A258" s="103" t="s">
        <v>454</v>
      </c>
      <c r="B258" s="13"/>
      <c r="C258" s="242"/>
      <c r="D258" s="238" t="s">
        <v>9122</v>
      </c>
      <c r="E258" s="150">
        <v>-0.23613595706618973</v>
      </c>
      <c r="F258" s="104" t="s">
        <v>455</v>
      </c>
      <c r="G258" s="105">
        <v>0.42699999999999999</v>
      </c>
      <c r="H258" s="106">
        <f t="shared" si="54"/>
        <v>631.96</v>
      </c>
      <c r="I258" s="107">
        <f t="shared" si="55"/>
        <v>764.67160000000001</v>
      </c>
      <c r="J258" s="108">
        <f t="shared" si="56"/>
        <v>764.67160000000001</v>
      </c>
      <c r="K258" s="105">
        <f t="shared" si="57"/>
        <v>0</v>
      </c>
      <c r="L258" s="105">
        <f t="shared" si="58"/>
        <v>1070.54024</v>
      </c>
      <c r="M258" s="109" t="str">
        <f t="shared" si="59"/>
        <v>FOTO</v>
      </c>
      <c r="N258" s="110" t="s">
        <v>414</v>
      </c>
    </row>
    <row r="259" spans="1:15" ht="12.75" customHeight="1">
      <c r="A259" s="103" t="s">
        <v>456</v>
      </c>
      <c r="B259" s="13"/>
      <c r="C259" s="242"/>
      <c r="D259" s="238" t="s">
        <v>9122</v>
      </c>
      <c r="E259" s="149">
        <v>-3.4375000000000044E-2</v>
      </c>
      <c r="F259" s="104" t="s">
        <v>457</v>
      </c>
      <c r="G259" s="105">
        <v>0.61799999999999999</v>
      </c>
      <c r="H259" s="106">
        <f t="shared" si="54"/>
        <v>914.64</v>
      </c>
      <c r="I259" s="107">
        <f t="shared" si="55"/>
        <v>1106.7143999999998</v>
      </c>
      <c r="J259" s="108">
        <f t="shared" si="56"/>
        <v>1106.7143999999998</v>
      </c>
      <c r="K259" s="105">
        <f t="shared" si="57"/>
        <v>0</v>
      </c>
      <c r="L259" s="105">
        <f t="shared" si="58"/>
        <v>1549.4001599999997</v>
      </c>
      <c r="M259" s="109" t="str">
        <f t="shared" si="59"/>
        <v>FOTO</v>
      </c>
      <c r="N259" s="110" t="s">
        <v>458</v>
      </c>
      <c r="O259" s="37"/>
    </row>
    <row r="260" spans="1:15" ht="12.75" customHeight="1">
      <c r="A260" s="103" t="s">
        <v>459</v>
      </c>
      <c r="B260" s="13"/>
      <c r="C260" s="242"/>
      <c r="D260" s="238" t="s">
        <v>9122</v>
      </c>
      <c r="E260" s="149">
        <v>-3.2325338894681921E-2</v>
      </c>
      <c r="F260" s="104" t="s">
        <v>460</v>
      </c>
      <c r="G260" s="105">
        <v>0.92800000000000005</v>
      </c>
      <c r="H260" s="106">
        <f t="shared" si="54"/>
        <v>1373.44</v>
      </c>
      <c r="I260" s="107">
        <f t="shared" si="55"/>
        <v>1661.8624</v>
      </c>
      <c r="J260" s="108">
        <f t="shared" si="56"/>
        <v>1661.8624</v>
      </c>
      <c r="K260" s="105">
        <f t="shared" si="57"/>
        <v>0</v>
      </c>
      <c r="L260" s="105">
        <f t="shared" si="58"/>
        <v>2326.60736</v>
      </c>
      <c r="M260" s="109" t="str">
        <f t="shared" si="59"/>
        <v>FOTO</v>
      </c>
      <c r="N260" s="110" t="s">
        <v>173</v>
      </c>
    </row>
    <row r="261" spans="1:15" ht="12.75" customHeight="1">
      <c r="A261" s="103" t="s">
        <v>461</v>
      </c>
      <c r="B261" s="13"/>
      <c r="C261" s="242"/>
      <c r="D261" s="238" t="s">
        <v>9122</v>
      </c>
      <c r="E261" s="149">
        <v>-3.2258064516129004E-2</v>
      </c>
      <c r="F261" s="104" t="s">
        <v>462</v>
      </c>
      <c r="G261" s="105">
        <v>2.67</v>
      </c>
      <c r="H261" s="106">
        <f t="shared" si="54"/>
        <v>3951.6</v>
      </c>
      <c r="I261" s="107">
        <f t="shared" si="55"/>
        <v>4781.4359999999997</v>
      </c>
      <c r="J261" s="108">
        <f t="shared" si="56"/>
        <v>4781.4359999999997</v>
      </c>
      <c r="K261" s="105">
        <f t="shared" si="57"/>
        <v>0</v>
      </c>
      <c r="L261" s="105">
        <f t="shared" si="58"/>
        <v>6694.0103999999992</v>
      </c>
      <c r="M261" s="109" t="str">
        <f t="shared" si="59"/>
        <v>FOTO</v>
      </c>
      <c r="N261" s="110"/>
    </row>
    <row r="262" spans="1:15" ht="12.75" customHeight="1">
      <c r="A262" s="103" t="s">
        <v>463</v>
      </c>
      <c r="B262" s="13"/>
      <c r="C262" s="242"/>
      <c r="D262" s="238" t="s">
        <v>9122</v>
      </c>
      <c r="E262" s="149">
        <v>-3.4143049932523595E-2</v>
      </c>
      <c r="F262" s="104" t="s">
        <v>464</v>
      </c>
      <c r="G262" s="105">
        <v>7.157</v>
      </c>
      <c r="H262" s="106">
        <f t="shared" si="54"/>
        <v>10592.36</v>
      </c>
      <c r="I262" s="107">
        <f t="shared" si="55"/>
        <v>12816.7556</v>
      </c>
      <c r="J262" s="108">
        <f t="shared" si="56"/>
        <v>12816.7556</v>
      </c>
      <c r="K262" s="105">
        <f t="shared" si="57"/>
        <v>0</v>
      </c>
      <c r="L262" s="105">
        <f t="shared" si="58"/>
        <v>17943.457839999999</v>
      </c>
      <c r="M262" s="109" t="str">
        <f t="shared" si="59"/>
        <v>FOTO</v>
      </c>
      <c r="N262" s="110"/>
      <c r="O262" s="101" t="s">
        <v>81</v>
      </c>
    </row>
    <row r="263" spans="1:15" ht="12.75" customHeight="1">
      <c r="A263" s="111" t="s">
        <v>465</v>
      </c>
      <c r="B263" s="16"/>
      <c r="C263" s="242"/>
      <c r="D263" s="238" t="s">
        <v>9122</v>
      </c>
      <c r="E263" s="149">
        <v>-3.5187287173666371E-2</v>
      </c>
      <c r="F263" s="112" t="s">
        <v>466</v>
      </c>
      <c r="G263" s="105">
        <v>0.85</v>
      </c>
      <c r="H263" s="106">
        <f t="shared" si="54"/>
        <v>1258</v>
      </c>
      <c r="I263" s="107">
        <f t="shared" si="55"/>
        <v>1522.18</v>
      </c>
      <c r="J263" s="108">
        <f t="shared" si="56"/>
        <v>1522.18</v>
      </c>
      <c r="K263" s="105">
        <f t="shared" si="57"/>
        <v>0</v>
      </c>
      <c r="L263" s="105">
        <f t="shared" si="58"/>
        <v>2131.0520000000001</v>
      </c>
      <c r="M263" s="109" t="str">
        <f t="shared" si="59"/>
        <v>FOTO</v>
      </c>
      <c r="N263" s="110" t="s">
        <v>218</v>
      </c>
    </row>
    <row r="264" spans="1:15" ht="12.75" customHeight="1">
      <c r="A264" s="103" t="s">
        <v>467</v>
      </c>
      <c r="B264" s="13"/>
      <c r="C264" s="242"/>
      <c r="D264" s="238" t="s">
        <v>9122</v>
      </c>
      <c r="E264" s="149">
        <v>-5.5294117647058716E-2</v>
      </c>
      <c r="F264" s="104" t="s">
        <v>468</v>
      </c>
      <c r="G264" s="105">
        <v>3.2120000000000002</v>
      </c>
      <c r="H264" s="106">
        <f t="shared" si="54"/>
        <v>4753.76</v>
      </c>
      <c r="I264" s="107">
        <f t="shared" si="55"/>
        <v>5752.0496000000003</v>
      </c>
      <c r="J264" s="108">
        <f t="shared" si="56"/>
        <v>5752.0496000000003</v>
      </c>
      <c r="K264" s="105">
        <f t="shared" si="57"/>
        <v>0</v>
      </c>
      <c r="L264" s="105">
        <f t="shared" si="58"/>
        <v>8052.8694399999995</v>
      </c>
      <c r="M264" s="109" t="str">
        <f t="shared" si="59"/>
        <v>FOTO</v>
      </c>
      <c r="N264" s="110" t="s">
        <v>299</v>
      </c>
    </row>
    <row r="265" spans="1:15" ht="12.75" customHeight="1">
      <c r="A265" s="103" t="s">
        <v>469</v>
      </c>
      <c r="B265" s="13"/>
      <c r="C265" s="242"/>
      <c r="D265" s="238" t="s">
        <v>9122</v>
      </c>
      <c r="E265" s="149">
        <v>-7.2000000000000064E-2</v>
      </c>
      <c r="F265" s="104" t="s">
        <v>470</v>
      </c>
      <c r="G265" s="105">
        <v>2.7839999999999998</v>
      </c>
      <c r="H265" s="106">
        <f t="shared" si="54"/>
        <v>4120.32</v>
      </c>
      <c r="I265" s="107">
        <f t="shared" si="55"/>
        <v>4985.5871999999999</v>
      </c>
      <c r="J265" s="108">
        <f t="shared" si="56"/>
        <v>4985.5871999999999</v>
      </c>
      <c r="K265" s="105">
        <f t="shared" si="57"/>
        <v>0</v>
      </c>
      <c r="L265" s="105">
        <f t="shared" si="58"/>
        <v>6979.8220799999999</v>
      </c>
      <c r="M265" s="109" t="str">
        <f t="shared" si="59"/>
        <v>FOTO</v>
      </c>
      <c r="N265" s="110"/>
    </row>
    <row r="266" spans="1:15" ht="12.75" customHeight="1">
      <c r="A266" s="103" t="s">
        <v>471</v>
      </c>
      <c r="B266" s="13"/>
      <c r="C266" s="242"/>
      <c r="D266" s="238" t="s">
        <v>9122</v>
      </c>
      <c r="E266" s="149">
        <v>-3.1000000000000028E-2</v>
      </c>
      <c r="F266" s="104" t="s">
        <v>472</v>
      </c>
      <c r="G266" s="105">
        <v>0.96899999999999997</v>
      </c>
      <c r="H266" s="106">
        <f t="shared" si="54"/>
        <v>1434.12</v>
      </c>
      <c r="I266" s="107">
        <f t="shared" si="55"/>
        <v>1735.2851999999998</v>
      </c>
      <c r="J266" s="108">
        <f t="shared" si="56"/>
        <v>1735.2851999999998</v>
      </c>
      <c r="K266" s="105">
        <f t="shared" si="57"/>
        <v>0</v>
      </c>
      <c r="L266" s="105">
        <f t="shared" si="58"/>
        <v>2429.3992799999996</v>
      </c>
      <c r="M266" s="109" t="str">
        <f t="shared" si="59"/>
        <v>FOTO</v>
      </c>
      <c r="N266" s="110"/>
    </row>
    <row r="267" spans="1:15" ht="12.75" customHeight="1">
      <c r="A267" s="121" t="s">
        <v>473</v>
      </c>
      <c r="B267" s="19"/>
      <c r="C267" s="242"/>
      <c r="D267" s="238" t="s">
        <v>9122</v>
      </c>
      <c r="E267" s="149">
        <v>-6.4893188230552235E-2</v>
      </c>
      <c r="F267" s="122" t="s">
        <v>474</v>
      </c>
      <c r="G267" s="105">
        <v>2.3199999999999998</v>
      </c>
      <c r="H267" s="106">
        <f t="shared" si="54"/>
        <v>3433.6</v>
      </c>
      <c r="I267" s="107">
        <f t="shared" si="55"/>
        <v>4154.6559999999999</v>
      </c>
      <c r="J267" s="108">
        <f t="shared" si="56"/>
        <v>4154.6559999999999</v>
      </c>
      <c r="K267" s="105">
        <f t="shared" si="57"/>
        <v>0</v>
      </c>
      <c r="L267" s="105">
        <f t="shared" si="58"/>
        <v>5816.5183999999999</v>
      </c>
      <c r="M267" s="109" t="str">
        <f t="shared" si="59"/>
        <v>FOTO</v>
      </c>
      <c r="N267" s="110" t="s">
        <v>299</v>
      </c>
    </row>
    <row r="268" spans="1:15" ht="12.75" customHeight="1">
      <c r="A268" s="121" t="s">
        <v>475</v>
      </c>
      <c r="B268" s="19"/>
      <c r="C268" s="242"/>
      <c r="D268" s="238" t="s">
        <v>9122</v>
      </c>
      <c r="E268" s="149">
        <v>-4.6428571428571375E-2</v>
      </c>
      <c r="F268" s="122" t="s">
        <v>476</v>
      </c>
      <c r="G268" s="105">
        <v>2.67</v>
      </c>
      <c r="H268" s="106">
        <f t="shared" si="54"/>
        <v>3951.6</v>
      </c>
      <c r="I268" s="107">
        <f t="shared" si="55"/>
        <v>4781.4359999999997</v>
      </c>
      <c r="J268" s="108">
        <f t="shared" si="56"/>
        <v>4781.4359999999997</v>
      </c>
      <c r="K268" s="105">
        <f t="shared" si="57"/>
        <v>0</v>
      </c>
      <c r="L268" s="105">
        <f t="shared" si="58"/>
        <v>6694.0103999999992</v>
      </c>
      <c r="M268" s="109" t="str">
        <f t="shared" si="59"/>
        <v>FOTO</v>
      </c>
      <c r="N268" s="110" t="s">
        <v>110</v>
      </c>
      <c r="O268" s="36"/>
    </row>
    <row r="269" spans="1:15" ht="12.75" customHeight="1">
      <c r="A269" s="103" t="s">
        <v>477</v>
      </c>
      <c r="B269" s="13"/>
      <c r="C269" s="242"/>
      <c r="D269" s="238" t="s">
        <v>9122</v>
      </c>
      <c r="E269" s="149">
        <v>-3.0849825378346907E-2</v>
      </c>
      <c r="F269" s="104" t="s">
        <v>478</v>
      </c>
      <c r="G269" s="105">
        <v>1.665</v>
      </c>
      <c r="H269" s="106">
        <f t="shared" si="54"/>
        <v>2464.2000000000003</v>
      </c>
      <c r="I269" s="107">
        <f t="shared" si="55"/>
        <v>2981.6820000000002</v>
      </c>
      <c r="J269" s="108">
        <f t="shared" si="56"/>
        <v>2981.6820000000002</v>
      </c>
      <c r="K269" s="105">
        <f t="shared" si="57"/>
        <v>0</v>
      </c>
      <c r="L269" s="105">
        <f t="shared" si="58"/>
        <v>4174.3548000000001</v>
      </c>
      <c r="M269" s="109" t="str">
        <f t="shared" si="59"/>
        <v>FOTO</v>
      </c>
      <c r="N269" s="110" t="s">
        <v>218</v>
      </c>
    </row>
    <row r="270" spans="1:15" ht="12.75" customHeight="1">
      <c r="A270" s="103" t="s">
        <v>479</v>
      </c>
      <c r="B270" s="13"/>
      <c r="C270" s="242"/>
      <c r="D270" s="238" t="s">
        <v>9122</v>
      </c>
      <c r="E270" s="149">
        <v>-6.4857990674014432E-2</v>
      </c>
      <c r="F270" s="104" t="s">
        <v>480</v>
      </c>
      <c r="G270" s="105">
        <v>2.206</v>
      </c>
      <c r="H270" s="106">
        <f t="shared" si="54"/>
        <v>3264.88</v>
      </c>
      <c r="I270" s="107">
        <f t="shared" si="55"/>
        <v>3950.5048000000002</v>
      </c>
      <c r="J270" s="108">
        <f t="shared" si="56"/>
        <v>3950.5048000000002</v>
      </c>
      <c r="K270" s="105">
        <f t="shared" si="57"/>
        <v>0</v>
      </c>
      <c r="L270" s="105">
        <f t="shared" si="58"/>
        <v>5530.7067200000001</v>
      </c>
      <c r="M270" s="109" t="str">
        <f t="shared" si="59"/>
        <v>FOTO</v>
      </c>
      <c r="N270" s="110" t="s">
        <v>299</v>
      </c>
    </row>
    <row r="271" spans="1:15" ht="12.75" customHeight="1">
      <c r="A271" s="103" t="s">
        <v>481</v>
      </c>
      <c r="B271" s="13"/>
      <c r="C271" s="242"/>
      <c r="D271" s="238"/>
      <c r="E271" s="149"/>
      <c r="F271" s="104" t="s">
        <v>482</v>
      </c>
      <c r="G271" s="105">
        <v>3.48</v>
      </c>
      <c r="H271" s="106">
        <f t="shared" si="54"/>
        <v>5150.3999999999996</v>
      </c>
      <c r="I271" s="107">
        <f t="shared" si="55"/>
        <v>6231.9839999999995</v>
      </c>
      <c r="J271" s="108">
        <f t="shared" si="56"/>
        <v>6231.9839999999995</v>
      </c>
      <c r="K271" s="105">
        <f t="shared" si="57"/>
        <v>0</v>
      </c>
      <c r="L271" s="105">
        <f t="shared" si="58"/>
        <v>8724.7775999999994</v>
      </c>
      <c r="M271" s="109" t="str">
        <f t="shared" si="59"/>
        <v>FOTO</v>
      </c>
      <c r="N271" s="110"/>
      <c r="O271" s="101" t="s">
        <v>81</v>
      </c>
    </row>
    <row r="272" spans="1:15" ht="12.75" customHeight="1" thickBot="1">
      <c r="A272" s="154" t="s">
        <v>483</v>
      </c>
      <c r="B272" s="15"/>
      <c r="C272" s="243"/>
      <c r="D272" s="238" t="s">
        <v>9122</v>
      </c>
      <c r="E272" s="155">
        <v>-3.1323414252153348E-2</v>
      </c>
      <c r="F272" s="156" t="s">
        <v>484</v>
      </c>
      <c r="G272" s="157">
        <v>1.2370000000000001</v>
      </c>
      <c r="H272" s="158">
        <f t="shared" si="54"/>
        <v>1830.7600000000002</v>
      </c>
      <c r="I272" s="159">
        <f t="shared" si="55"/>
        <v>2215.2196000000004</v>
      </c>
      <c r="J272" s="160">
        <f t="shared" si="56"/>
        <v>2215.2196000000004</v>
      </c>
      <c r="K272" s="157">
        <f t="shared" si="57"/>
        <v>0</v>
      </c>
      <c r="L272" s="157">
        <f t="shared" si="58"/>
        <v>3101.3074400000005</v>
      </c>
      <c r="M272" s="161" t="str">
        <f t="shared" si="59"/>
        <v>FOTO</v>
      </c>
      <c r="N272" s="162"/>
    </row>
    <row r="273" spans="1:15" ht="20.100000000000001" customHeight="1" thickBot="1">
      <c r="A273" s="219" t="s">
        <v>485</v>
      </c>
      <c r="B273" s="34"/>
      <c r="C273" s="240"/>
      <c r="D273" s="151"/>
      <c r="E273" s="221"/>
      <c r="F273" s="222"/>
      <c r="G273" s="223"/>
      <c r="H273" s="224"/>
      <c r="I273" s="224"/>
      <c r="J273" s="225"/>
      <c r="K273" s="223"/>
      <c r="L273" s="223"/>
      <c r="M273" s="226"/>
      <c r="N273" s="227"/>
      <c r="O273" s="228"/>
    </row>
    <row r="274" spans="1:15" ht="12.75" customHeight="1">
      <c r="A274" s="178" t="s">
        <v>486</v>
      </c>
      <c r="B274" s="13" t="s">
        <v>487</v>
      </c>
      <c r="C274" s="152"/>
      <c r="D274" s="238" t="s">
        <v>9122</v>
      </c>
      <c r="E274" s="180">
        <v>-0.23092615259077931</v>
      </c>
      <c r="F274" s="181" t="s">
        <v>488</v>
      </c>
      <c r="G274" s="182">
        <v>30.16</v>
      </c>
      <c r="H274" s="183">
        <f t="shared" ref="H274:H289" si="60">+G274*H$18</f>
        <v>44636.800000000003</v>
      </c>
      <c r="I274" s="184">
        <f t="shared" ref="I274:I289" si="61">+H274*(1+I$18)</f>
        <v>54010.527999999998</v>
      </c>
      <c r="J274" s="185">
        <f t="shared" ref="J274:J289" si="62">+I274*(1-J$18)</f>
        <v>54010.527999999998</v>
      </c>
      <c r="K274" s="182">
        <f t="shared" ref="K274:K289" si="63">+I274*C274</f>
        <v>0</v>
      </c>
      <c r="L274" s="182">
        <f t="shared" ref="L274:L289" si="64">+I274*(1+L$18)</f>
        <v>75614.739199999996</v>
      </c>
      <c r="M274" s="186" t="str">
        <f t="shared" ref="M274:M289" si="65">HYPERLINK(CONCATENATE("https://buscador.neorep.com.ar/",TRIM(A274),"/"),"FOTO")</f>
        <v>FOTO</v>
      </c>
      <c r="N274" s="187" t="s">
        <v>489</v>
      </c>
    </row>
    <row r="275" spans="1:15" ht="12.75" customHeight="1">
      <c r="A275" s="103" t="s">
        <v>490</v>
      </c>
      <c r="B275" s="13" t="s">
        <v>487</v>
      </c>
      <c r="C275" s="242"/>
      <c r="D275" s="238" t="s">
        <v>9122</v>
      </c>
      <c r="E275" s="149">
        <v>-0.30458970792767737</v>
      </c>
      <c r="F275" s="104" t="s">
        <v>491</v>
      </c>
      <c r="G275" s="105">
        <v>20</v>
      </c>
      <c r="H275" s="106">
        <f t="shared" si="60"/>
        <v>29600</v>
      </c>
      <c r="I275" s="107">
        <f t="shared" si="61"/>
        <v>35816</v>
      </c>
      <c r="J275" s="108">
        <f t="shared" si="62"/>
        <v>35816</v>
      </c>
      <c r="K275" s="105">
        <f t="shared" si="63"/>
        <v>0</v>
      </c>
      <c r="L275" s="105">
        <f t="shared" si="64"/>
        <v>50142.399999999994</v>
      </c>
      <c r="M275" s="109" t="str">
        <f t="shared" si="65"/>
        <v>FOTO</v>
      </c>
      <c r="N275" s="110" t="s">
        <v>489</v>
      </c>
    </row>
    <row r="276" spans="1:15" ht="12.75" customHeight="1">
      <c r="A276" s="103" t="s">
        <v>9465</v>
      </c>
      <c r="B276" s="13"/>
      <c r="C276" s="242"/>
      <c r="D276" s="238"/>
      <c r="E276" s="149"/>
      <c r="F276" s="104" t="s">
        <v>9466</v>
      </c>
      <c r="G276" s="105">
        <v>25.29</v>
      </c>
      <c r="H276" s="106">
        <f t="shared" si="60"/>
        <v>37429.199999999997</v>
      </c>
      <c r="I276" s="107">
        <f t="shared" si="61"/>
        <v>45289.331999999995</v>
      </c>
      <c r="J276" s="108">
        <f t="shared" si="62"/>
        <v>45289.331999999995</v>
      </c>
      <c r="K276" s="105">
        <f t="shared" si="63"/>
        <v>0</v>
      </c>
      <c r="L276" s="105">
        <f t="shared" si="64"/>
        <v>63405.064799999986</v>
      </c>
      <c r="M276" s="109" t="str">
        <f t="shared" si="65"/>
        <v>FOTO</v>
      </c>
      <c r="N276" s="110"/>
      <c r="O276" s="101" t="s">
        <v>81</v>
      </c>
    </row>
    <row r="277" spans="1:15" ht="12.75" customHeight="1">
      <c r="A277" s="103" t="s">
        <v>492</v>
      </c>
      <c r="B277" s="13"/>
      <c r="C277" s="242"/>
      <c r="D277" s="238"/>
      <c r="E277" s="149">
        <v>-0.23072335857832893</v>
      </c>
      <c r="F277" s="104" t="s">
        <v>493</v>
      </c>
      <c r="G277" s="105">
        <v>25.8</v>
      </c>
      <c r="H277" s="106">
        <f t="shared" si="60"/>
        <v>38184</v>
      </c>
      <c r="I277" s="107">
        <f t="shared" si="61"/>
        <v>46202.64</v>
      </c>
      <c r="J277" s="108">
        <f t="shared" si="62"/>
        <v>46202.64</v>
      </c>
      <c r="K277" s="105">
        <f t="shared" si="63"/>
        <v>0</v>
      </c>
      <c r="L277" s="105">
        <f t="shared" si="64"/>
        <v>64683.695999999996</v>
      </c>
      <c r="M277" s="109" t="str">
        <f t="shared" si="65"/>
        <v>FOTO</v>
      </c>
      <c r="N277" s="110"/>
      <c r="O277" s="101" t="s">
        <v>81</v>
      </c>
    </row>
    <row r="278" spans="1:15" ht="12.75" customHeight="1">
      <c r="A278" s="103" t="s">
        <v>494</v>
      </c>
      <c r="B278" s="13"/>
      <c r="C278" s="242"/>
      <c r="D278" s="238" t="s">
        <v>9122</v>
      </c>
      <c r="E278" s="149">
        <v>-0.31122905361082942</v>
      </c>
      <c r="F278" s="104" t="s">
        <v>9149</v>
      </c>
      <c r="G278" s="105">
        <v>23.1</v>
      </c>
      <c r="H278" s="106">
        <f t="shared" si="60"/>
        <v>34188</v>
      </c>
      <c r="I278" s="107">
        <f t="shared" si="61"/>
        <v>41367.479999999996</v>
      </c>
      <c r="J278" s="108">
        <f t="shared" si="62"/>
        <v>41367.479999999996</v>
      </c>
      <c r="K278" s="105">
        <f t="shared" si="63"/>
        <v>0</v>
      </c>
      <c r="L278" s="105">
        <f t="shared" si="64"/>
        <v>57914.471999999987</v>
      </c>
      <c r="M278" s="109" t="str">
        <f t="shared" si="65"/>
        <v>FOTO</v>
      </c>
      <c r="N278" s="110" t="s">
        <v>489</v>
      </c>
      <c r="O278" s="36"/>
    </row>
    <row r="279" spans="1:15" ht="12.75" customHeight="1">
      <c r="A279" s="103" t="s">
        <v>495</v>
      </c>
      <c r="B279" s="13"/>
      <c r="C279" s="242"/>
      <c r="D279" s="238"/>
      <c r="E279" s="149">
        <v>-0.23087621696801108</v>
      </c>
      <c r="F279" s="104" t="s">
        <v>496</v>
      </c>
      <c r="G279" s="105">
        <v>22.12</v>
      </c>
      <c r="H279" s="106">
        <f t="shared" si="60"/>
        <v>32737.600000000002</v>
      </c>
      <c r="I279" s="107">
        <f t="shared" si="61"/>
        <v>39612.495999999999</v>
      </c>
      <c r="J279" s="108">
        <f t="shared" si="62"/>
        <v>39612.495999999999</v>
      </c>
      <c r="K279" s="105">
        <f t="shared" si="63"/>
        <v>0</v>
      </c>
      <c r="L279" s="105">
        <f t="shared" si="64"/>
        <v>55457.494399999996</v>
      </c>
      <c r="M279" s="109" t="str">
        <f t="shared" si="65"/>
        <v>FOTO</v>
      </c>
      <c r="N279" s="110"/>
      <c r="O279" s="101" t="s">
        <v>81</v>
      </c>
    </row>
    <row r="280" spans="1:15" ht="12.75" customHeight="1">
      <c r="A280" s="103" t="s">
        <v>497</v>
      </c>
      <c r="B280" s="13"/>
      <c r="C280" s="242"/>
      <c r="D280" s="238" t="s">
        <v>9122</v>
      </c>
      <c r="E280" s="149">
        <v>-0.301477552566774</v>
      </c>
      <c r="F280" s="104" t="s">
        <v>498</v>
      </c>
      <c r="G280" s="105">
        <v>14.75</v>
      </c>
      <c r="H280" s="106">
        <f t="shared" si="60"/>
        <v>21830</v>
      </c>
      <c r="I280" s="107">
        <f t="shared" si="61"/>
        <v>26414.3</v>
      </c>
      <c r="J280" s="108">
        <f t="shared" si="62"/>
        <v>26414.3</v>
      </c>
      <c r="K280" s="105">
        <f t="shared" si="63"/>
        <v>0</v>
      </c>
      <c r="L280" s="105">
        <f t="shared" si="64"/>
        <v>36980.019999999997</v>
      </c>
      <c r="M280" s="109" t="str">
        <f t="shared" si="65"/>
        <v>FOTO</v>
      </c>
      <c r="N280" s="110"/>
      <c r="O280" s="36"/>
    </row>
    <row r="281" spans="1:15" ht="12.75" customHeight="1">
      <c r="A281" s="103" t="s">
        <v>499</v>
      </c>
      <c r="B281" s="13" t="s">
        <v>487</v>
      </c>
      <c r="C281" s="242"/>
      <c r="D281" s="238" t="s">
        <v>9122</v>
      </c>
      <c r="E281" s="150">
        <v>-0.29478138222849082</v>
      </c>
      <c r="F281" s="104" t="s">
        <v>500</v>
      </c>
      <c r="G281" s="105">
        <v>20</v>
      </c>
      <c r="H281" s="106">
        <f t="shared" si="60"/>
        <v>29600</v>
      </c>
      <c r="I281" s="107">
        <f t="shared" si="61"/>
        <v>35816</v>
      </c>
      <c r="J281" s="108">
        <f t="shared" si="62"/>
        <v>35816</v>
      </c>
      <c r="K281" s="105">
        <f t="shared" si="63"/>
        <v>0</v>
      </c>
      <c r="L281" s="105">
        <f t="shared" si="64"/>
        <v>50142.399999999994</v>
      </c>
      <c r="M281" s="109" t="str">
        <f t="shared" si="65"/>
        <v>FOTO</v>
      </c>
      <c r="N281" s="110" t="s">
        <v>489</v>
      </c>
    </row>
    <row r="282" spans="1:15" ht="12.75" customHeight="1">
      <c r="A282" s="103" t="s">
        <v>9577</v>
      </c>
      <c r="B282" s="13"/>
      <c r="C282" s="242"/>
      <c r="D282" s="238"/>
      <c r="E282" s="149"/>
      <c r="F282" s="104" t="s">
        <v>9578</v>
      </c>
      <c r="G282" s="105">
        <v>13.57</v>
      </c>
      <c r="H282" s="106">
        <f t="shared" si="60"/>
        <v>20083.600000000002</v>
      </c>
      <c r="I282" s="107">
        <f t="shared" si="61"/>
        <v>24301.156000000003</v>
      </c>
      <c r="J282" s="108">
        <f t="shared" si="62"/>
        <v>24301.156000000003</v>
      </c>
      <c r="K282" s="105">
        <f t="shared" si="63"/>
        <v>0</v>
      </c>
      <c r="L282" s="105">
        <f t="shared" si="64"/>
        <v>34021.618399999999</v>
      </c>
      <c r="M282" s="109" t="str">
        <f t="shared" si="65"/>
        <v>FOTO</v>
      </c>
      <c r="N282" s="110"/>
      <c r="O282" s="101" t="s">
        <v>81</v>
      </c>
    </row>
    <row r="283" spans="1:15" ht="12.75" customHeight="1">
      <c r="A283" s="103" t="s">
        <v>501</v>
      </c>
      <c r="B283" s="13" t="s">
        <v>487</v>
      </c>
      <c r="C283" s="242"/>
      <c r="D283" s="238"/>
      <c r="E283" s="149">
        <v>-0.42533576676493989</v>
      </c>
      <c r="F283" s="104" t="s">
        <v>502</v>
      </c>
      <c r="G283" s="105">
        <v>24.56</v>
      </c>
      <c r="H283" s="106">
        <f t="shared" si="60"/>
        <v>36348.799999999996</v>
      </c>
      <c r="I283" s="107">
        <f t="shared" si="61"/>
        <v>43982.047999999995</v>
      </c>
      <c r="J283" s="108">
        <f t="shared" si="62"/>
        <v>43982.047999999995</v>
      </c>
      <c r="K283" s="105">
        <f t="shared" si="63"/>
        <v>0</v>
      </c>
      <c r="L283" s="105">
        <f t="shared" si="64"/>
        <v>61574.867199999986</v>
      </c>
      <c r="M283" s="109" t="str">
        <f t="shared" si="65"/>
        <v>FOTO</v>
      </c>
      <c r="N283" s="110" t="s">
        <v>489</v>
      </c>
    </row>
    <row r="284" spans="1:15" ht="12.75" customHeight="1">
      <c r="A284" s="103" t="s">
        <v>505</v>
      </c>
      <c r="B284" s="13" t="s">
        <v>487</v>
      </c>
      <c r="C284" s="242"/>
      <c r="D284" s="238" t="s">
        <v>9122</v>
      </c>
      <c r="E284" s="149">
        <v>-0.10865935980256947</v>
      </c>
      <c r="F284" s="104" t="s">
        <v>506</v>
      </c>
      <c r="G284" s="105">
        <v>24.56</v>
      </c>
      <c r="H284" s="106">
        <f t="shared" si="60"/>
        <v>36348.799999999996</v>
      </c>
      <c r="I284" s="107">
        <f t="shared" si="61"/>
        <v>43982.047999999995</v>
      </c>
      <c r="J284" s="108">
        <f t="shared" si="62"/>
        <v>43982.047999999995</v>
      </c>
      <c r="K284" s="105">
        <f t="shared" si="63"/>
        <v>0</v>
      </c>
      <c r="L284" s="105">
        <f t="shared" si="64"/>
        <v>61574.867199999986</v>
      </c>
      <c r="M284" s="109" t="str">
        <f t="shared" si="65"/>
        <v>FOTO</v>
      </c>
      <c r="N284" s="110" t="s">
        <v>489</v>
      </c>
    </row>
    <row r="285" spans="1:15" ht="12.75" customHeight="1">
      <c r="A285" s="103" t="s">
        <v>503</v>
      </c>
      <c r="B285" s="13" t="s">
        <v>487</v>
      </c>
      <c r="C285" s="242"/>
      <c r="D285" s="238"/>
      <c r="E285" s="149">
        <v>-0.23074513734456736</v>
      </c>
      <c r="F285" s="104" t="s">
        <v>504</v>
      </c>
      <c r="G285" s="105">
        <v>24.56</v>
      </c>
      <c r="H285" s="106">
        <f t="shared" si="60"/>
        <v>36348.799999999996</v>
      </c>
      <c r="I285" s="107">
        <f t="shared" si="61"/>
        <v>43982.047999999995</v>
      </c>
      <c r="J285" s="108">
        <f t="shared" si="62"/>
        <v>43982.047999999995</v>
      </c>
      <c r="K285" s="105">
        <f t="shared" si="63"/>
        <v>0</v>
      </c>
      <c r="L285" s="105">
        <f t="shared" si="64"/>
        <v>61574.867199999986</v>
      </c>
      <c r="M285" s="109" t="str">
        <f t="shared" si="65"/>
        <v>FOTO</v>
      </c>
      <c r="N285" s="110" t="s">
        <v>489</v>
      </c>
    </row>
    <row r="286" spans="1:15" ht="12.75" customHeight="1">
      <c r="A286" s="103" t="s">
        <v>507</v>
      </c>
      <c r="B286" s="13" t="s">
        <v>487</v>
      </c>
      <c r="C286" s="242"/>
      <c r="D286" s="238" t="s">
        <v>9122</v>
      </c>
      <c r="E286" s="149">
        <v>-0.23070900050894572</v>
      </c>
      <c r="F286" s="104" t="s">
        <v>508</v>
      </c>
      <c r="G286" s="105">
        <v>19.649999999999999</v>
      </c>
      <c r="H286" s="106">
        <f t="shared" si="60"/>
        <v>29081.999999999996</v>
      </c>
      <c r="I286" s="107">
        <f t="shared" si="61"/>
        <v>35189.219999999994</v>
      </c>
      <c r="J286" s="108">
        <f t="shared" si="62"/>
        <v>35189.219999999994</v>
      </c>
      <c r="K286" s="105">
        <f t="shared" si="63"/>
        <v>0</v>
      </c>
      <c r="L286" s="105">
        <f t="shared" si="64"/>
        <v>49264.907999999989</v>
      </c>
      <c r="M286" s="109" t="str">
        <f t="shared" si="65"/>
        <v>FOTO</v>
      </c>
      <c r="N286" s="110" t="s">
        <v>489</v>
      </c>
    </row>
    <row r="287" spans="1:15" ht="12.75" customHeight="1">
      <c r="A287" s="111" t="s">
        <v>509</v>
      </c>
      <c r="B287" s="13" t="s">
        <v>487</v>
      </c>
      <c r="C287" s="242"/>
      <c r="D287" s="238" t="s">
        <v>9122</v>
      </c>
      <c r="E287" s="149">
        <v>-0.23054256142031015</v>
      </c>
      <c r="F287" s="111" t="s">
        <v>510</v>
      </c>
      <c r="G287" s="105">
        <v>20.89</v>
      </c>
      <c r="H287" s="106">
        <f t="shared" si="60"/>
        <v>30917.200000000001</v>
      </c>
      <c r="I287" s="107">
        <f t="shared" si="61"/>
        <v>37409.811999999998</v>
      </c>
      <c r="J287" s="108">
        <f t="shared" si="62"/>
        <v>37409.811999999998</v>
      </c>
      <c r="K287" s="105">
        <f t="shared" si="63"/>
        <v>0</v>
      </c>
      <c r="L287" s="105">
        <f t="shared" si="64"/>
        <v>52373.736799999991</v>
      </c>
      <c r="M287" s="109" t="str">
        <f t="shared" si="65"/>
        <v>FOTO</v>
      </c>
      <c r="N287" s="110" t="s">
        <v>489</v>
      </c>
    </row>
    <row r="288" spans="1:15" ht="12.75" customHeight="1">
      <c r="A288" s="103" t="s">
        <v>511</v>
      </c>
      <c r="B288" s="13"/>
      <c r="C288" s="242"/>
      <c r="D288" s="238" t="s">
        <v>9122</v>
      </c>
      <c r="E288" s="149">
        <v>-0.23074513734456736</v>
      </c>
      <c r="F288" s="104" t="s">
        <v>512</v>
      </c>
      <c r="G288" s="105">
        <v>24.56</v>
      </c>
      <c r="H288" s="106">
        <f t="shared" si="60"/>
        <v>36348.799999999996</v>
      </c>
      <c r="I288" s="107">
        <f t="shared" si="61"/>
        <v>43982.047999999995</v>
      </c>
      <c r="J288" s="108">
        <f t="shared" si="62"/>
        <v>43982.047999999995</v>
      </c>
      <c r="K288" s="105">
        <f t="shared" si="63"/>
        <v>0</v>
      </c>
      <c r="L288" s="105">
        <f t="shared" si="64"/>
        <v>61574.867199999986</v>
      </c>
      <c r="M288" s="109" t="str">
        <f t="shared" si="65"/>
        <v>FOTO</v>
      </c>
      <c r="N288" s="110" t="s">
        <v>489</v>
      </c>
    </row>
    <row r="289" spans="1:15" ht="12.75" customHeight="1" thickBot="1">
      <c r="A289" s="164" t="s">
        <v>513</v>
      </c>
      <c r="B289" s="13" t="s">
        <v>487</v>
      </c>
      <c r="C289" s="253"/>
      <c r="D289" s="254"/>
      <c r="E289" s="155">
        <v>-0.26038886770873038</v>
      </c>
      <c r="F289" s="165" t="s">
        <v>514</v>
      </c>
      <c r="G289" s="157">
        <v>23.28</v>
      </c>
      <c r="H289" s="158">
        <f t="shared" si="60"/>
        <v>34454.400000000001</v>
      </c>
      <c r="I289" s="159">
        <f t="shared" si="61"/>
        <v>41689.824000000001</v>
      </c>
      <c r="J289" s="160">
        <f t="shared" si="62"/>
        <v>41689.824000000001</v>
      </c>
      <c r="K289" s="157">
        <f t="shared" si="63"/>
        <v>0</v>
      </c>
      <c r="L289" s="157">
        <f t="shared" si="64"/>
        <v>58365.753599999996</v>
      </c>
      <c r="M289" s="161" t="str">
        <f t="shared" si="65"/>
        <v>FOTO</v>
      </c>
      <c r="N289" s="162" t="s">
        <v>489</v>
      </c>
    </row>
    <row r="290" spans="1:15" ht="16.5" thickBot="1">
      <c r="A290" s="257" t="s">
        <v>9215</v>
      </c>
      <c r="B290" s="259"/>
      <c r="C290" s="212"/>
      <c r="D290" s="220"/>
      <c r="E290" s="221"/>
      <c r="F290" s="222"/>
      <c r="G290" s="223"/>
      <c r="H290" s="223"/>
      <c r="I290" s="223"/>
      <c r="J290" s="223"/>
      <c r="K290" s="223"/>
      <c r="L290" s="223"/>
      <c r="M290" s="226"/>
      <c r="N290" s="227"/>
      <c r="O290" s="228"/>
    </row>
    <row r="291" spans="1:15" ht="12.75" customHeight="1">
      <c r="A291" s="178" t="s">
        <v>9196</v>
      </c>
      <c r="B291" s="13"/>
      <c r="C291" s="179"/>
      <c r="D291" s="256"/>
      <c r="E291" s="180"/>
      <c r="F291" s="181" t="s">
        <v>9200</v>
      </c>
      <c r="G291" s="182">
        <v>40.976162500000001</v>
      </c>
      <c r="H291" s="183">
        <f>+G291*H$18</f>
        <v>60644.720500000003</v>
      </c>
      <c r="I291" s="184">
        <f>+H291*(1+I$18)</f>
        <v>73380.111805000008</v>
      </c>
      <c r="J291" s="185">
        <f>+I291*(1-J$18)</f>
        <v>73380.111805000008</v>
      </c>
      <c r="K291" s="182">
        <f>+I291*C291</f>
        <v>0</v>
      </c>
      <c r="L291" s="182">
        <f>+I291*(1+L$18)</f>
        <v>102732.156527</v>
      </c>
      <c r="M291" s="186" t="str">
        <f>HYPERLINK(CONCATENATE("https://buscador.neorep.com.ar/",TRIM(A291),"/"),"FOTO")</f>
        <v>FOTO</v>
      </c>
      <c r="N291" s="187"/>
      <c r="O291" s="101" t="s">
        <v>81</v>
      </c>
    </row>
    <row r="292" spans="1:15" ht="12.75" customHeight="1">
      <c r="A292" s="103" t="s">
        <v>9195</v>
      </c>
      <c r="B292" s="13"/>
      <c r="C292" s="242"/>
      <c r="D292" s="238"/>
      <c r="E292" s="149"/>
      <c r="F292" s="104" t="s">
        <v>9199</v>
      </c>
      <c r="G292" s="105">
        <v>40.976162500000001</v>
      </c>
      <c r="H292" s="106">
        <f>+G292*H$18</f>
        <v>60644.720500000003</v>
      </c>
      <c r="I292" s="107">
        <f>+H292*(1+I$18)</f>
        <v>73380.111805000008</v>
      </c>
      <c r="J292" s="108">
        <f>+I292*(1-J$18)</f>
        <v>73380.111805000008</v>
      </c>
      <c r="K292" s="105">
        <f>+I292*C292</f>
        <v>0</v>
      </c>
      <c r="L292" s="105">
        <f>+I292*(1+L$18)</f>
        <v>102732.156527</v>
      </c>
      <c r="M292" s="109" t="str">
        <f>HYPERLINK(CONCATENATE("https://buscador.neorep.com.ar/",TRIM(A292),"/"),"FOTO")</f>
        <v>FOTO</v>
      </c>
      <c r="N292" s="110"/>
      <c r="O292" s="101" t="s">
        <v>81</v>
      </c>
    </row>
    <row r="293" spans="1:15" ht="12.75" customHeight="1">
      <c r="A293" s="103" t="s">
        <v>9197</v>
      </c>
      <c r="B293" s="13"/>
      <c r="C293" s="242"/>
      <c r="D293" s="238"/>
      <c r="E293" s="149"/>
      <c r="F293" s="104" t="s">
        <v>9201</v>
      </c>
      <c r="G293" s="105">
        <v>40.976162500000001</v>
      </c>
      <c r="H293" s="106">
        <f>+G293*H$18</f>
        <v>60644.720500000003</v>
      </c>
      <c r="I293" s="107">
        <f>+H293*(1+I$18)</f>
        <v>73380.111805000008</v>
      </c>
      <c r="J293" s="108">
        <f>+I293*(1-J$18)</f>
        <v>73380.111805000008</v>
      </c>
      <c r="K293" s="105">
        <f>+I293*C293</f>
        <v>0</v>
      </c>
      <c r="L293" s="105">
        <f>+I293*(1+L$18)</f>
        <v>102732.156527</v>
      </c>
      <c r="M293" s="109" t="str">
        <f>HYPERLINK(CONCATENATE("https://buscador.neorep.com.ar/",TRIM(A293),"/"),"FOTO")</f>
        <v>FOTO</v>
      </c>
      <c r="N293" s="110"/>
      <c r="O293" s="101" t="s">
        <v>81</v>
      </c>
    </row>
    <row r="294" spans="1:15" ht="12.75" customHeight="1" thickBot="1">
      <c r="A294" s="103" t="s">
        <v>9198</v>
      </c>
      <c r="B294" s="13"/>
      <c r="C294" s="242"/>
      <c r="D294" s="238"/>
      <c r="E294" s="149"/>
      <c r="F294" s="104" t="s">
        <v>9202</v>
      </c>
      <c r="G294" s="105">
        <v>41.730325000000001</v>
      </c>
      <c r="H294" s="106">
        <f>+G294*H$18</f>
        <v>61760.881000000001</v>
      </c>
      <c r="I294" s="107">
        <f>+H294*(1+I$18)</f>
        <v>74730.666010000001</v>
      </c>
      <c r="J294" s="108">
        <f>+I294*(1-J$18)</f>
        <v>74730.666010000001</v>
      </c>
      <c r="K294" s="105">
        <f>+I294*C294</f>
        <v>0</v>
      </c>
      <c r="L294" s="105">
        <f>+I294*(1+L$18)</f>
        <v>104622.932414</v>
      </c>
      <c r="M294" s="109" t="str">
        <f>HYPERLINK(CONCATENATE("https://buscador.neorep.com.ar/",TRIM(A294),"/"),"FOTO")</f>
        <v>FOTO</v>
      </c>
      <c r="N294" s="110"/>
      <c r="O294" s="101" t="s">
        <v>81</v>
      </c>
    </row>
    <row r="295" spans="1:15" ht="20.100000000000001" customHeight="1" thickBot="1">
      <c r="A295" s="219" t="s">
        <v>515</v>
      </c>
      <c r="B295" s="34"/>
      <c r="C295" s="240"/>
      <c r="D295" s="151"/>
      <c r="E295" s="221"/>
      <c r="F295" s="222"/>
      <c r="G295" s="223"/>
      <c r="H295" s="224"/>
      <c r="I295" s="224"/>
      <c r="J295" s="225"/>
      <c r="K295" s="223"/>
      <c r="L295" s="223"/>
      <c r="M295" s="226"/>
      <c r="N295" s="227"/>
      <c r="O295" s="228"/>
    </row>
    <row r="296" spans="1:15" ht="12.75" customHeight="1">
      <c r="A296" s="178" t="s">
        <v>516</v>
      </c>
      <c r="B296" s="13"/>
      <c r="C296" s="152"/>
      <c r="D296" s="238"/>
      <c r="E296" s="180">
        <v>-0.55609362389023409</v>
      </c>
      <c r="F296" s="181" t="s">
        <v>517</v>
      </c>
      <c r="G296" s="182">
        <v>50.05</v>
      </c>
      <c r="H296" s="183">
        <f t="shared" ref="H296:H308" si="66">+G296*H$18</f>
        <v>74074</v>
      </c>
      <c r="I296" s="184">
        <f t="shared" ref="I296:I308" si="67">+H296*(1+I$18)</f>
        <v>89629.54</v>
      </c>
      <c r="J296" s="185">
        <f t="shared" ref="J296:J308" si="68">+I296*(1-J$18)</f>
        <v>89629.54</v>
      </c>
      <c r="K296" s="182">
        <f t="shared" ref="K296:K308" si="69">+I296*C296</f>
        <v>0</v>
      </c>
      <c r="L296" s="182">
        <f t="shared" ref="L296:L308" si="70">+I296*(1+L$18)</f>
        <v>125481.35599999999</v>
      </c>
      <c r="M296" s="186" t="str">
        <f t="shared" ref="M296:M308" si="71">HYPERLINK(CONCATENATE("https://buscador.neorep.com.ar/",TRIM(A296),"/"),"FOTO")</f>
        <v>FOTO</v>
      </c>
      <c r="N296" s="187"/>
      <c r="O296" s="101" t="s">
        <v>81</v>
      </c>
    </row>
    <row r="297" spans="1:15" ht="12.75" customHeight="1">
      <c r="A297" s="103" t="s">
        <v>518</v>
      </c>
      <c r="B297" s="13" t="s">
        <v>487</v>
      </c>
      <c r="C297" s="242"/>
      <c r="D297" s="238" t="s">
        <v>9122</v>
      </c>
      <c r="E297" s="149">
        <v>-0.23076923076923073</v>
      </c>
      <c r="F297" s="104" t="s">
        <v>519</v>
      </c>
      <c r="G297" s="105">
        <v>40.61</v>
      </c>
      <c r="H297" s="106">
        <f t="shared" si="66"/>
        <v>60102.799999999996</v>
      </c>
      <c r="I297" s="107">
        <f t="shared" si="67"/>
        <v>72724.387999999992</v>
      </c>
      <c r="J297" s="108">
        <f t="shared" si="68"/>
        <v>72724.387999999992</v>
      </c>
      <c r="K297" s="105">
        <f t="shared" si="69"/>
        <v>0</v>
      </c>
      <c r="L297" s="105">
        <f t="shared" si="70"/>
        <v>101814.14319999998</v>
      </c>
      <c r="M297" s="109" t="str">
        <f t="shared" si="71"/>
        <v>FOTO</v>
      </c>
      <c r="N297" s="110" t="s">
        <v>489</v>
      </c>
    </row>
    <row r="298" spans="1:15" ht="12.75" customHeight="1">
      <c r="A298" s="103" t="s">
        <v>9467</v>
      </c>
      <c r="B298" s="13"/>
      <c r="C298" s="242"/>
      <c r="D298" s="238"/>
      <c r="E298" s="149"/>
      <c r="F298" s="104" t="s">
        <v>9469</v>
      </c>
      <c r="G298" s="105">
        <v>12.96</v>
      </c>
      <c r="H298" s="106">
        <f t="shared" si="66"/>
        <v>19180.800000000003</v>
      </c>
      <c r="I298" s="107">
        <f t="shared" si="67"/>
        <v>23208.768000000004</v>
      </c>
      <c r="J298" s="108">
        <f t="shared" si="68"/>
        <v>23208.768000000004</v>
      </c>
      <c r="K298" s="105">
        <f t="shared" si="69"/>
        <v>0</v>
      </c>
      <c r="L298" s="105">
        <f t="shared" si="70"/>
        <v>32492.275200000004</v>
      </c>
      <c r="M298" s="109" t="str">
        <f t="shared" si="71"/>
        <v>FOTO</v>
      </c>
      <c r="N298" s="110"/>
      <c r="O298" s="101" t="s">
        <v>81</v>
      </c>
    </row>
    <row r="299" spans="1:15" ht="12.75" customHeight="1">
      <c r="A299" s="103" t="s">
        <v>9468</v>
      </c>
      <c r="B299" s="13"/>
      <c r="C299" s="242"/>
      <c r="D299" s="238"/>
      <c r="E299" s="149"/>
      <c r="F299" s="104" t="s">
        <v>9470</v>
      </c>
      <c r="G299" s="105">
        <v>13.57</v>
      </c>
      <c r="H299" s="106">
        <f t="shared" si="66"/>
        <v>20083.600000000002</v>
      </c>
      <c r="I299" s="107">
        <f t="shared" si="67"/>
        <v>24301.156000000003</v>
      </c>
      <c r="J299" s="108">
        <f t="shared" si="68"/>
        <v>24301.156000000003</v>
      </c>
      <c r="K299" s="105">
        <f t="shared" si="69"/>
        <v>0</v>
      </c>
      <c r="L299" s="105">
        <f t="shared" si="70"/>
        <v>34021.618399999999</v>
      </c>
      <c r="M299" s="109" t="str">
        <f t="shared" si="71"/>
        <v>FOTO</v>
      </c>
      <c r="N299" s="110"/>
      <c r="O299" s="101" t="s">
        <v>81</v>
      </c>
    </row>
    <row r="300" spans="1:15" ht="12.75" customHeight="1">
      <c r="A300" s="121" t="s">
        <v>520</v>
      </c>
      <c r="B300" s="13" t="s">
        <v>487</v>
      </c>
      <c r="C300" s="242"/>
      <c r="D300" s="238" t="s">
        <v>9122</v>
      </c>
      <c r="E300" s="149">
        <v>-0.24165409588771558</v>
      </c>
      <c r="F300" s="123" t="s">
        <v>521</v>
      </c>
      <c r="G300" s="105">
        <v>46.25</v>
      </c>
      <c r="H300" s="106">
        <f t="shared" si="66"/>
        <v>68450</v>
      </c>
      <c r="I300" s="107">
        <f t="shared" si="67"/>
        <v>82824.5</v>
      </c>
      <c r="J300" s="108">
        <f t="shared" si="68"/>
        <v>82824.5</v>
      </c>
      <c r="K300" s="105">
        <f t="shared" si="69"/>
        <v>0</v>
      </c>
      <c r="L300" s="105">
        <f t="shared" si="70"/>
        <v>115954.29999999999</v>
      </c>
      <c r="M300" s="109" t="str">
        <f t="shared" si="71"/>
        <v>FOTO</v>
      </c>
      <c r="N300" s="110" t="s">
        <v>489</v>
      </c>
    </row>
    <row r="301" spans="1:15" ht="12.75" customHeight="1">
      <c r="A301" s="121" t="s">
        <v>522</v>
      </c>
      <c r="B301" s="13" t="s">
        <v>487</v>
      </c>
      <c r="C301" s="242"/>
      <c r="D301" s="238"/>
      <c r="E301" s="149">
        <v>-0.36708346040459494</v>
      </c>
      <c r="F301" s="124" t="s">
        <v>523</v>
      </c>
      <c r="G301" s="105">
        <v>31.13</v>
      </c>
      <c r="H301" s="106">
        <f t="shared" si="66"/>
        <v>46072.4</v>
      </c>
      <c r="I301" s="107">
        <f t="shared" si="67"/>
        <v>55747.603999999999</v>
      </c>
      <c r="J301" s="108">
        <f t="shared" si="68"/>
        <v>55747.603999999999</v>
      </c>
      <c r="K301" s="105">
        <f t="shared" si="69"/>
        <v>0</v>
      </c>
      <c r="L301" s="105">
        <f t="shared" si="70"/>
        <v>78046.645599999989</v>
      </c>
      <c r="M301" s="109" t="str">
        <f t="shared" si="71"/>
        <v>FOTO</v>
      </c>
      <c r="N301" s="110" t="s">
        <v>489</v>
      </c>
    </row>
    <row r="302" spans="1:15" ht="12.75" customHeight="1">
      <c r="A302" s="103" t="s">
        <v>524</v>
      </c>
      <c r="B302" s="13" t="s">
        <v>487</v>
      </c>
      <c r="C302" s="242"/>
      <c r="D302" s="238" t="s">
        <v>9122</v>
      </c>
      <c r="E302" s="149">
        <v>-0.30602803102462917</v>
      </c>
      <c r="F302" s="104" t="s">
        <v>525</v>
      </c>
      <c r="G302" s="105">
        <v>30.6</v>
      </c>
      <c r="H302" s="106">
        <f t="shared" si="66"/>
        <v>45288</v>
      </c>
      <c r="I302" s="107">
        <f t="shared" si="67"/>
        <v>54798.479999999996</v>
      </c>
      <c r="J302" s="108">
        <f t="shared" si="68"/>
        <v>54798.479999999996</v>
      </c>
      <c r="K302" s="105">
        <f t="shared" si="69"/>
        <v>0</v>
      </c>
      <c r="L302" s="105">
        <f t="shared" si="70"/>
        <v>76717.871999999988</v>
      </c>
      <c r="M302" s="109" t="str">
        <f t="shared" si="71"/>
        <v>FOTO</v>
      </c>
      <c r="N302" s="110" t="s">
        <v>489</v>
      </c>
    </row>
    <row r="303" spans="1:15" ht="12.75" customHeight="1">
      <c r="A303" s="103" t="s">
        <v>526</v>
      </c>
      <c r="B303" s="13" t="s">
        <v>487</v>
      </c>
      <c r="C303" s="242"/>
      <c r="D303" s="238" t="s">
        <v>9122</v>
      </c>
      <c r="E303" s="149">
        <v>-0.42028985507246375</v>
      </c>
      <c r="F303" s="104" t="s">
        <v>527</v>
      </c>
      <c r="G303" s="105">
        <v>26.96</v>
      </c>
      <c r="H303" s="106">
        <f t="shared" si="66"/>
        <v>39900.800000000003</v>
      </c>
      <c r="I303" s="107">
        <f t="shared" si="67"/>
        <v>48279.968000000001</v>
      </c>
      <c r="J303" s="108">
        <f t="shared" si="68"/>
        <v>48279.968000000001</v>
      </c>
      <c r="K303" s="105">
        <f t="shared" si="69"/>
        <v>0</v>
      </c>
      <c r="L303" s="105">
        <f t="shared" si="70"/>
        <v>67591.955199999997</v>
      </c>
      <c r="M303" s="109" t="str">
        <f t="shared" si="71"/>
        <v>FOTO</v>
      </c>
      <c r="N303" s="110" t="s">
        <v>489</v>
      </c>
    </row>
    <row r="304" spans="1:15" ht="12.75" customHeight="1">
      <c r="A304" s="121" t="s">
        <v>528</v>
      </c>
      <c r="B304" s="13" t="s">
        <v>487</v>
      </c>
      <c r="C304" s="242"/>
      <c r="D304" s="238" t="s">
        <v>9122</v>
      </c>
      <c r="E304" s="149">
        <v>-0.23076923076923073</v>
      </c>
      <c r="F304" s="123" t="s">
        <v>529</v>
      </c>
      <c r="G304" s="105">
        <v>27.73</v>
      </c>
      <c r="H304" s="106">
        <f t="shared" si="66"/>
        <v>41040.400000000001</v>
      </c>
      <c r="I304" s="107">
        <f t="shared" si="67"/>
        <v>49658.883999999998</v>
      </c>
      <c r="J304" s="108">
        <f t="shared" si="68"/>
        <v>49658.883999999998</v>
      </c>
      <c r="K304" s="105">
        <f t="shared" si="69"/>
        <v>0</v>
      </c>
      <c r="L304" s="105">
        <f t="shared" si="70"/>
        <v>69522.43759999999</v>
      </c>
      <c r="M304" s="109" t="str">
        <f t="shared" si="71"/>
        <v>FOTO</v>
      </c>
      <c r="N304" s="110" t="s">
        <v>489</v>
      </c>
    </row>
    <row r="305" spans="1:15" ht="12.75" customHeight="1">
      <c r="A305" s="103" t="s">
        <v>530</v>
      </c>
      <c r="B305" s="13" t="s">
        <v>487</v>
      </c>
      <c r="C305" s="242"/>
      <c r="D305" s="238" t="s">
        <v>9122</v>
      </c>
      <c r="E305" s="149">
        <v>-0.39752843638963997</v>
      </c>
      <c r="F305" s="104" t="s">
        <v>531</v>
      </c>
      <c r="G305" s="105">
        <v>26.96</v>
      </c>
      <c r="H305" s="106">
        <f t="shared" si="66"/>
        <v>39900.800000000003</v>
      </c>
      <c r="I305" s="107">
        <f t="shared" si="67"/>
        <v>48279.968000000001</v>
      </c>
      <c r="J305" s="108">
        <f t="shared" si="68"/>
        <v>48279.968000000001</v>
      </c>
      <c r="K305" s="105">
        <f t="shared" si="69"/>
        <v>0</v>
      </c>
      <c r="L305" s="105">
        <f t="shared" si="70"/>
        <v>67591.955199999997</v>
      </c>
      <c r="M305" s="109" t="str">
        <f t="shared" si="71"/>
        <v>FOTO</v>
      </c>
      <c r="N305" s="110" t="s">
        <v>489</v>
      </c>
    </row>
    <row r="306" spans="1:15" ht="12.75" customHeight="1">
      <c r="A306" s="103" t="s">
        <v>532</v>
      </c>
      <c r="B306" s="14" t="s">
        <v>533</v>
      </c>
      <c r="C306" s="242"/>
      <c r="D306" s="238" t="s">
        <v>9122</v>
      </c>
      <c r="E306" s="149">
        <v>-3.312499999999996E-2</v>
      </c>
      <c r="F306" s="125" t="s">
        <v>534</v>
      </c>
      <c r="G306" s="105">
        <v>4.641</v>
      </c>
      <c r="H306" s="106">
        <f t="shared" si="66"/>
        <v>6868.68</v>
      </c>
      <c r="I306" s="107">
        <f t="shared" si="67"/>
        <v>8311.1028000000006</v>
      </c>
      <c r="J306" s="108">
        <f t="shared" si="68"/>
        <v>8311.1028000000006</v>
      </c>
      <c r="K306" s="105">
        <f t="shared" si="69"/>
        <v>0</v>
      </c>
      <c r="L306" s="105">
        <f t="shared" si="70"/>
        <v>11635.54392</v>
      </c>
      <c r="M306" s="109" t="str">
        <f t="shared" si="71"/>
        <v>FOTO</v>
      </c>
      <c r="N306" s="110"/>
    </row>
    <row r="307" spans="1:15" ht="12.75" customHeight="1">
      <c r="A307" s="103" t="s">
        <v>535</v>
      </c>
      <c r="B307" s="14" t="s">
        <v>533</v>
      </c>
      <c r="C307" s="242"/>
      <c r="D307" s="238" t="s">
        <v>9122</v>
      </c>
      <c r="E307" s="149">
        <v>-3.261904761904777E-2</v>
      </c>
      <c r="F307" s="125" t="s">
        <v>536</v>
      </c>
      <c r="G307" s="105">
        <v>4.0629999999999997</v>
      </c>
      <c r="H307" s="106">
        <f t="shared" si="66"/>
        <v>6013.24</v>
      </c>
      <c r="I307" s="107">
        <f t="shared" si="67"/>
        <v>7276.0203999999994</v>
      </c>
      <c r="J307" s="108">
        <f t="shared" si="68"/>
        <v>7276.0203999999994</v>
      </c>
      <c r="K307" s="105">
        <f t="shared" si="69"/>
        <v>0</v>
      </c>
      <c r="L307" s="105">
        <f t="shared" si="70"/>
        <v>10186.428559999998</v>
      </c>
      <c r="M307" s="109" t="str">
        <f t="shared" si="71"/>
        <v>FOTO</v>
      </c>
      <c r="N307" s="110"/>
    </row>
    <row r="308" spans="1:15" ht="12.75" customHeight="1" thickBot="1">
      <c r="A308" s="154" t="s">
        <v>537</v>
      </c>
      <c r="B308" s="14" t="s">
        <v>533</v>
      </c>
      <c r="C308" s="243"/>
      <c r="D308" s="238" t="s">
        <v>9122</v>
      </c>
      <c r="E308" s="155">
        <v>-3.3138297872340461E-2</v>
      </c>
      <c r="F308" s="166" t="s">
        <v>538</v>
      </c>
      <c r="G308" s="157">
        <v>18.177</v>
      </c>
      <c r="H308" s="158">
        <f t="shared" si="66"/>
        <v>26901.96</v>
      </c>
      <c r="I308" s="159">
        <f t="shared" si="67"/>
        <v>32551.371599999999</v>
      </c>
      <c r="J308" s="160">
        <f t="shared" si="68"/>
        <v>32551.371599999999</v>
      </c>
      <c r="K308" s="157">
        <f t="shared" si="69"/>
        <v>0</v>
      </c>
      <c r="L308" s="157">
        <f t="shared" si="70"/>
        <v>45571.920239999992</v>
      </c>
      <c r="M308" s="161" t="str">
        <f t="shared" si="71"/>
        <v>FOTO</v>
      </c>
      <c r="N308" s="162"/>
    </row>
    <row r="309" spans="1:15" ht="20.100000000000001" customHeight="1" thickBot="1">
      <c r="A309" s="219" t="s">
        <v>539</v>
      </c>
      <c r="B309" s="34"/>
      <c r="C309" s="240"/>
      <c r="D309" s="151"/>
      <c r="E309" s="221"/>
      <c r="F309" s="222"/>
      <c r="G309" s="223"/>
      <c r="H309" s="224"/>
      <c r="I309" s="224"/>
      <c r="J309" s="225"/>
      <c r="K309" s="223"/>
      <c r="L309" s="223"/>
      <c r="M309" s="226"/>
      <c r="N309" s="227"/>
      <c r="O309" s="228"/>
    </row>
    <row r="310" spans="1:15" ht="12.75" customHeight="1">
      <c r="A310" s="178" t="s">
        <v>9081</v>
      </c>
      <c r="B310" s="13"/>
      <c r="C310" s="152"/>
      <c r="D310" s="238"/>
      <c r="E310" s="180"/>
      <c r="F310" s="181" t="s">
        <v>540</v>
      </c>
      <c r="G310" s="182">
        <v>13.013</v>
      </c>
      <c r="H310" s="183">
        <f t="shared" ref="H310:H335" si="72">+G310*H$18</f>
        <v>19259.240000000002</v>
      </c>
      <c r="I310" s="184">
        <f t="shared" ref="I310:I335" si="73">+H310*(1+I$18)</f>
        <v>23303.680400000001</v>
      </c>
      <c r="J310" s="185">
        <f t="shared" ref="J310:J335" si="74">+I310*(1-J$18)</f>
        <v>23303.680400000001</v>
      </c>
      <c r="K310" s="182">
        <f t="shared" ref="K310:K335" si="75">+I310*C310</f>
        <v>0</v>
      </c>
      <c r="L310" s="182">
        <f t="shared" ref="L310:L335" si="76">+I310*(1+L$18)</f>
        <v>32625.152559999999</v>
      </c>
      <c r="M310" s="186" t="str">
        <f t="shared" ref="M310:M335" si="77">HYPERLINK(CONCATENATE("https://buscador.neorep.com.ar/",TRIM(A310),"/"),"FOTO")</f>
        <v>FOTO</v>
      </c>
      <c r="N310" s="187" t="s">
        <v>110</v>
      </c>
      <c r="O310" s="101" t="s">
        <v>81</v>
      </c>
    </row>
    <row r="311" spans="1:15" ht="12.75" customHeight="1">
      <c r="A311" s="103" t="s">
        <v>541</v>
      </c>
      <c r="B311" s="13"/>
      <c r="C311" s="242"/>
      <c r="D311" s="238" t="s">
        <v>9122</v>
      </c>
      <c r="E311" s="149">
        <v>-0.10232142857142845</v>
      </c>
      <c r="F311" s="104" t="s">
        <v>542</v>
      </c>
      <c r="G311" s="105">
        <v>5.0270000000000001</v>
      </c>
      <c r="H311" s="106">
        <f t="shared" si="72"/>
        <v>7439.96</v>
      </c>
      <c r="I311" s="107">
        <f t="shared" si="73"/>
        <v>9002.3516</v>
      </c>
      <c r="J311" s="108">
        <f t="shared" si="74"/>
        <v>9002.3516</v>
      </c>
      <c r="K311" s="105">
        <f t="shared" si="75"/>
        <v>0</v>
      </c>
      <c r="L311" s="105">
        <f t="shared" si="76"/>
        <v>12603.292239999999</v>
      </c>
      <c r="M311" s="109" t="str">
        <f t="shared" si="77"/>
        <v>FOTO</v>
      </c>
      <c r="N311" s="110" t="s">
        <v>110</v>
      </c>
    </row>
    <row r="312" spans="1:15" ht="12.75" customHeight="1">
      <c r="A312" s="103" t="s">
        <v>543</v>
      </c>
      <c r="B312" s="13"/>
      <c r="C312" s="242"/>
      <c r="D312" s="238" t="s">
        <v>9122</v>
      </c>
      <c r="E312" s="149">
        <v>-8.7840585603904064E-2</v>
      </c>
      <c r="F312" s="104" t="s">
        <v>544</v>
      </c>
      <c r="G312" s="105">
        <v>4.4859999999999998</v>
      </c>
      <c r="H312" s="106">
        <f t="shared" si="72"/>
        <v>6639.28</v>
      </c>
      <c r="I312" s="107">
        <f t="shared" si="73"/>
        <v>8033.5287999999991</v>
      </c>
      <c r="J312" s="108">
        <f t="shared" si="74"/>
        <v>8033.5287999999991</v>
      </c>
      <c r="K312" s="105">
        <f t="shared" si="75"/>
        <v>0</v>
      </c>
      <c r="L312" s="105">
        <f t="shared" si="76"/>
        <v>11246.940319999998</v>
      </c>
      <c r="M312" s="109" t="str">
        <f t="shared" si="77"/>
        <v>FOTO</v>
      </c>
      <c r="N312" s="110" t="s">
        <v>110</v>
      </c>
    </row>
    <row r="313" spans="1:15" ht="12.75" customHeight="1">
      <c r="A313" s="103" t="s">
        <v>545</v>
      </c>
      <c r="B313" s="13"/>
      <c r="C313" s="242"/>
      <c r="D313" s="238" t="s">
        <v>9122</v>
      </c>
      <c r="E313" s="150">
        <v>-0.17745848105989914</v>
      </c>
      <c r="F313" s="104" t="s">
        <v>546</v>
      </c>
      <c r="G313" s="105">
        <v>4.4080000000000004</v>
      </c>
      <c r="H313" s="106">
        <f t="shared" si="72"/>
        <v>6523.84</v>
      </c>
      <c r="I313" s="107">
        <f t="shared" si="73"/>
        <v>7893.8464000000004</v>
      </c>
      <c r="J313" s="108">
        <f t="shared" si="74"/>
        <v>7893.8464000000004</v>
      </c>
      <c r="K313" s="105">
        <f t="shared" si="75"/>
        <v>0</v>
      </c>
      <c r="L313" s="105">
        <f t="shared" si="76"/>
        <v>11051.384959999999</v>
      </c>
      <c r="M313" s="109" t="str">
        <f t="shared" si="77"/>
        <v>FOTO</v>
      </c>
      <c r="N313" s="110" t="s">
        <v>110</v>
      </c>
    </row>
    <row r="314" spans="1:15" ht="12.75" customHeight="1">
      <c r="A314" s="103" t="s">
        <v>9082</v>
      </c>
      <c r="B314" s="13"/>
      <c r="C314" s="242"/>
      <c r="D314" s="238"/>
      <c r="E314" s="149"/>
      <c r="F314" s="104" t="s">
        <v>547</v>
      </c>
      <c r="G314" s="105">
        <v>11.534000000000001</v>
      </c>
      <c r="H314" s="106">
        <f t="shared" si="72"/>
        <v>17070.32</v>
      </c>
      <c r="I314" s="107">
        <f t="shared" si="73"/>
        <v>20655.087199999998</v>
      </c>
      <c r="J314" s="108">
        <f t="shared" si="74"/>
        <v>20655.087199999998</v>
      </c>
      <c r="K314" s="105">
        <f t="shared" si="75"/>
        <v>0</v>
      </c>
      <c r="L314" s="105">
        <f t="shared" si="76"/>
        <v>28917.122079999994</v>
      </c>
      <c r="M314" s="109" t="str">
        <f t="shared" si="77"/>
        <v>FOTO</v>
      </c>
      <c r="N314" s="110" t="s">
        <v>110</v>
      </c>
      <c r="O314" s="101" t="s">
        <v>81</v>
      </c>
    </row>
    <row r="315" spans="1:15" ht="12.75" customHeight="1">
      <c r="A315" s="103" t="s">
        <v>548</v>
      </c>
      <c r="B315" s="13"/>
      <c r="C315" s="242"/>
      <c r="D315" s="238" t="s">
        <v>9122</v>
      </c>
      <c r="E315" s="150">
        <v>-0.20411431387041146</v>
      </c>
      <c r="F315" s="104" t="s">
        <v>549</v>
      </c>
      <c r="G315" s="105">
        <v>6.4610000000000003</v>
      </c>
      <c r="H315" s="106">
        <f t="shared" si="72"/>
        <v>9562.2800000000007</v>
      </c>
      <c r="I315" s="107">
        <f t="shared" si="73"/>
        <v>11570.3588</v>
      </c>
      <c r="J315" s="108">
        <f t="shared" si="74"/>
        <v>11570.3588</v>
      </c>
      <c r="K315" s="105">
        <f t="shared" si="75"/>
        <v>0</v>
      </c>
      <c r="L315" s="105">
        <f t="shared" si="76"/>
        <v>16198.50232</v>
      </c>
      <c r="M315" s="109" t="str">
        <f t="shared" si="77"/>
        <v>FOTO</v>
      </c>
      <c r="N315" s="110" t="s">
        <v>110</v>
      </c>
    </row>
    <row r="316" spans="1:15" ht="12.75" customHeight="1">
      <c r="A316" s="103" t="s">
        <v>550</v>
      </c>
      <c r="B316" s="13"/>
      <c r="C316" s="242"/>
      <c r="D316" s="238" t="s">
        <v>9122</v>
      </c>
      <c r="E316" s="150">
        <v>-0.44008771929824564</v>
      </c>
      <c r="F316" s="104" t="s">
        <v>551</v>
      </c>
      <c r="G316" s="105">
        <v>6.383</v>
      </c>
      <c r="H316" s="106">
        <f t="shared" si="72"/>
        <v>9446.84</v>
      </c>
      <c r="I316" s="107">
        <f t="shared" si="73"/>
        <v>11430.6764</v>
      </c>
      <c r="J316" s="108">
        <f t="shared" si="74"/>
        <v>11430.6764</v>
      </c>
      <c r="K316" s="105">
        <f t="shared" si="75"/>
        <v>0</v>
      </c>
      <c r="L316" s="105">
        <f t="shared" si="76"/>
        <v>16002.946959999999</v>
      </c>
      <c r="M316" s="109" t="str">
        <f t="shared" si="77"/>
        <v>FOTO</v>
      </c>
      <c r="N316" s="110"/>
    </row>
    <row r="317" spans="1:15" ht="12.75" customHeight="1">
      <c r="A317" s="103" t="s">
        <v>552</v>
      </c>
      <c r="B317" s="13"/>
      <c r="C317" s="242"/>
      <c r="D317" s="238" t="s">
        <v>9122</v>
      </c>
      <c r="E317" s="149">
        <v>-4.6785714285714208E-2</v>
      </c>
      <c r="F317" s="104" t="s">
        <v>553</v>
      </c>
      <c r="G317" s="105">
        <v>13.345000000000001</v>
      </c>
      <c r="H317" s="106">
        <f t="shared" si="72"/>
        <v>19750.600000000002</v>
      </c>
      <c r="I317" s="107">
        <f t="shared" si="73"/>
        <v>23898.226000000002</v>
      </c>
      <c r="J317" s="108">
        <f t="shared" si="74"/>
        <v>23898.226000000002</v>
      </c>
      <c r="K317" s="105">
        <f t="shared" si="75"/>
        <v>0</v>
      </c>
      <c r="L317" s="105">
        <f t="shared" si="76"/>
        <v>33457.5164</v>
      </c>
      <c r="M317" s="109" t="str">
        <f t="shared" si="77"/>
        <v>FOTO</v>
      </c>
      <c r="N317" s="110" t="s">
        <v>110</v>
      </c>
      <c r="O317" s="36"/>
    </row>
    <row r="318" spans="1:15" ht="12.75" customHeight="1">
      <c r="A318" s="103" t="s">
        <v>554</v>
      </c>
      <c r="B318" s="13"/>
      <c r="C318" s="242"/>
      <c r="D318" s="238" t="s">
        <v>9122</v>
      </c>
      <c r="E318" s="149">
        <v>-3.3000000000000029E-2</v>
      </c>
      <c r="F318" s="104" t="s">
        <v>555</v>
      </c>
      <c r="G318" s="105">
        <v>16.439</v>
      </c>
      <c r="H318" s="106">
        <f t="shared" si="72"/>
        <v>24329.72</v>
      </c>
      <c r="I318" s="107">
        <f t="shared" si="73"/>
        <v>29438.961200000002</v>
      </c>
      <c r="J318" s="108">
        <f t="shared" si="74"/>
        <v>29438.961200000002</v>
      </c>
      <c r="K318" s="105">
        <f t="shared" si="75"/>
        <v>0</v>
      </c>
      <c r="L318" s="105">
        <f t="shared" si="76"/>
        <v>41214.545680000003</v>
      </c>
      <c r="M318" s="109" t="str">
        <f t="shared" si="77"/>
        <v>FOTO</v>
      </c>
      <c r="N318" s="110"/>
      <c r="O318" s="101" t="s">
        <v>81</v>
      </c>
    </row>
    <row r="319" spans="1:15" ht="12.75" customHeight="1">
      <c r="A319" s="103" t="s">
        <v>556</v>
      </c>
      <c r="B319" s="13"/>
      <c r="C319" s="242"/>
      <c r="D319" s="238" t="s">
        <v>9122</v>
      </c>
      <c r="E319" s="150">
        <v>-0.45959164661128793</v>
      </c>
      <c r="F319" s="104" t="s">
        <v>557</v>
      </c>
      <c r="G319" s="105">
        <v>6.9610000000000003</v>
      </c>
      <c r="H319" s="106">
        <f t="shared" si="72"/>
        <v>10302.280000000001</v>
      </c>
      <c r="I319" s="107">
        <f t="shared" si="73"/>
        <v>12465.7588</v>
      </c>
      <c r="J319" s="108">
        <f t="shared" si="74"/>
        <v>12465.7588</v>
      </c>
      <c r="K319" s="105">
        <f t="shared" si="75"/>
        <v>0</v>
      </c>
      <c r="L319" s="105">
        <f t="shared" si="76"/>
        <v>17452.062319999997</v>
      </c>
      <c r="M319" s="109" t="str">
        <f t="shared" si="77"/>
        <v>FOTO</v>
      </c>
      <c r="N319" s="110"/>
      <c r="O319" s="37"/>
    </row>
    <row r="320" spans="1:15" ht="12.75" customHeight="1">
      <c r="A320" s="103" t="s">
        <v>558</v>
      </c>
      <c r="B320" s="13"/>
      <c r="C320" s="242"/>
      <c r="D320" s="238" t="s">
        <v>9122</v>
      </c>
      <c r="E320" s="150">
        <v>-0.32844243792325056</v>
      </c>
      <c r="F320" s="104" t="s">
        <v>559</v>
      </c>
      <c r="G320" s="105">
        <v>7.7350000000000003</v>
      </c>
      <c r="H320" s="106">
        <f t="shared" si="72"/>
        <v>11447.800000000001</v>
      </c>
      <c r="I320" s="107">
        <f t="shared" si="73"/>
        <v>13851.838000000002</v>
      </c>
      <c r="J320" s="108">
        <f t="shared" si="74"/>
        <v>13851.838000000002</v>
      </c>
      <c r="K320" s="105">
        <f t="shared" si="75"/>
        <v>0</v>
      </c>
      <c r="L320" s="105">
        <f t="shared" si="76"/>
        <v>19392.573200000003</v>
      </c>
      <c r="M320" s="109" t="str">
        <f t="shared" si="77"/>
        <v>FOTO</v>
      </c>
      <c r="N320" s="110"/>
    </row>
    <row r="321" spans="1:15" ht="12.75" customHeight="1">
      <c r="A321" s="103" t="s">
        <v>560</v>
      </c>
      <c r="B321" s="13"/>
      <c r="C321" s="242"/>
      <c r="D321" s="238" t="s">
        <v>9122</v>
      </c>
      <c r="E321" s="150">
        <v>-0.26678255111331839</v>
      </c>
      <c r="F321" s="104" t="s">
        <v>561</v>
      </c>
      <c r="G321" s="105">
        <v>8.8580000000000005</v>
      </c>
      <c r="H321" s="106">
        <f t="shared" si="72"/>
        <v>13109.84</v>
      </c>
      <c r="I321" s="107">
        <f t="shared" si="73"/>
        <v>15862.9064</v>
      </c>
      <c r="J321" s="108">
        <f t="shared" si="74"/>
        <v>15862.9064</v>
      </c>
      <c r="K321" s="105">
        <f t="shared" si="75"/>
        <v>0</v>
      </c>
      <c r="L321" s="105">
        <f t="shared" si="76"/>
        <v>22208.068959999997</v>
      </c>
      <c r="M321" s="109" t="str">
        <f t="shared" si="77"/>
        <v>FOTO</v>
      </c>
      <c r="N321" s="110"/>
    </row>
    <row r="322" spans="1:15" ht="12.75" customHeight="1">
      <c r="A322" s="111" t="s">
        <v>562</v>
      </c>
      <c r="B322" s="17"/>
      <c r="C322" s="242"/>
      <c r="D322" s="238" t="s">
        <v>9122</v>
      </c>
      <c r="E322" s="149">
        <v>-3.3018303624835488E-2</v>
      </c>
      <c r="F322" s="122" t="s">
        <v>563</v>
      </c>
      <c r="G322" s="105">
        <v>16.166</v>
      </c>
      <c r="H322" s="106">
        <f t="shared" si="72"/>
        <v>23925.68</v>
      </c>
      <c r="I322" s="107">
        <f t="shared" si="73"/>
        <v>28950.072799999998</v>
      </c>
      <c r="J322" s="108">
        <f t="shared" si="74"/>
        <v>28950.072799999998</v>
      </c>
      <c r="K322" s="105">
        <f t="shared" si="75"/>
        <v>0</v>
      </c>
      <c r="L322" s="105">
        <f t="shared" si="76"/>
        <v>40530.101919999994</v>
      </c>
      <c r="M322" s="109" t="str">
        <f t="shared" si="77"/>
        <v>FOTO</v>
      </c>
      <c r="N322" s="110"/>
    </row>
    <row r="323" spans="1:15" ht="12.75" customHeight="1">
      <c r="A323" s="103" t="s">
        <v>564</v>
      </c>
      <c r="B323" s="13"/>
      <c r="C323" s="242"/>
      <c r="D323" s="238" t="s">
        <v>9122</v>
      </c>
      <c r="E323" s="149">
        <v>-3.3145161290322633E-2</v>
      </c>
      <c r="F323" s="104" t="s">
        <v>565</v>
      </c>
      <c r="G323" s="105">
        <v>35.966999999999999</v>
      </c>
      <c r="H323" s="106">
        <f t="shared" si="72"/>
        <v>53231.159999999996</v>
      </c>
      <c r="I323" s="107">
        <f t="shared" si="73"/>
        <v>64409.703599999993</v>
      </c>
      <c r="J323" s="108">
        <f t="shared" si="74"/>
        <v>64409.703599999993</v>
      </c>
      <c r="K323" s="105">
        <f t="shared" si="75"/>
        <v>0</v>
      </c>
      <c r="L323" s="105">
        <f t="shared" si="76"/>
        <v>90173.585039999991</v>
      </c>
      <c r="M323" s="109" t="str">
        <f t="shared" si="77"/>
        <v>FOTO</v>
      </c>
      <c r="N323" s="110"/>
    </row>
    <row r="324" spans="1:15" ht="12.75" customHeight="1">
      <c r="A324" s="103" t="s">
        <v>566</v>
      </c>
      <c r="B324" s="13"/>
      <c r="C324" s="242"/>
      <c r="D324" s="238" t="s">
        <v>9122</v>
      </c>
      <c r="E324" s="150">
        <v>-0.17969696969696969</v>
      </c>
      <c r="F324" s="104" t="s">
        <v>567</v>
      </c>
      <c r="G324" s="105">
        <v>5.4139999999999997</v>
      </c>
      <c r="H324" s="106">
        <f t="shared" si="72"/>
        <v>8012.7199999999993</v>
      </c>
      <c r="I324" s="107">
        <f t="shared" si="73"/>
        <v>9695.3911999999982</v>
      </c>
      <c r="J324" s="108">
        <f t="shared" si="74"/>
        <v>9695.3911999999982</v>
      </c>
      <c r="K324" s="105">
        <f t="shared" si="75"/>
        <v>0</v>
      </c>
      <c r="L324" s="105">
        <f t="shared" si="76"/>
        <v>13573.547679999996</v>
      </c>
      <c r="M324" s="109" t="str">
        <f t="shared" si="77"/>
        <v>FOTO</v>
      </c>
      <c r="N324" s="110" t="s">
        <v>110</v>
      </c>
      <c r="O324" s="37"/>
    </row>
    <row r="325" spans="1:15" ht="12.75" customHeight="1">
      <c r="A325" s="103" t="s">
        <v>568</v>
      </c>
      <c r="B325" s="13"/>
      <c r="C325" s="242"/>
      <c r="D325" s="238" t="s">
        <v>9122</v>
      </c>
      <c r="E325" s="149">
        <v>-0.1167737454419171</v>
      </c>
      <c r="F325" s="104" t="s">
        <v>569</v>
      </c>
      <c r="G325" s="105">
        <v>10.173</v>
      </c>
      <c r="H325" s="106">
        <f t="shared" si="72"/>
        <v>15056.04</v>
      </c>
      <c r="I325" s="107">
        <f t="shared" si="73"/>
        <v>18217.808400000002</v>
      </c>
      <c r="J325" s="108">
        <f t="shared" si="74"/>
        <v>18217.808400000002</v>
      </c>
      <c r="K325" s="105">
        <f t="shared" si="75"/>
        <v>0</v>
      </c>
      <c r="L325" s="105">
        <f t="shared" si="76"/>
        <v>25504.931759999999</v>
      </c>
      <c r="M325" s="109" t="str">
        <f t="shared" si="77"/>
        <v>FOTO</v>
      </c>
      <c r="N325" s="110"/>
    </row>
    <row r="326" spans="1:15" ht="12.75" customHeight="1">
      <c r="A326" s="103" t="s">
        <v>570</v>
      </c>
      <c r="B326" s="13"/>
      <c r="C326" s="242"/>
      <c r="D326" s="238" t="s">
        <v>9122</v>
      </c>
      <c r="E326" s="149">
        <v>-3.3125000000000071E-2</v>
      </c>
      <c r="F326" s="104" t="s">
        <v>571</v>
      </c>
      <c r="G326" s="105">
        <v>12.375999999999999</v>
      </c>
      <c r="H326" s="106">
        <f t="shared" si="72"/>
        <v>18316.48</v>
      </c>
      <c r="I326" s="107">
        <f t="shared" si="73"/>
        <v>22162.9408</v>
      </c>
      <c r="J326" s="108">
        <f t="shared" si="74"/>
        <v>22162.9408</v>
      </c>
      <c r="K326" s="105">
        <f t="shared" si="75"/>
        <v>0</v>
      </c>
      <c r="L326" s="105">
        <f t="shared" si="76"/>
        <v>31028.117119999999</v>
      </c>
      <c r="M326" s="109" t="str">
        <f t="shared" si="77"/>
        <v>FOTO</v>
      </c>
      <c r="N326" s="110"/>
    </row>
    <row r="327" spans="1:15" ht="12.75" customHeight="1">
      <c r="A327" s="103" t="s">
        <v>572</v>
      </c>
      <c r="B327" s="13"/>
      <c r="C327" s="242"/>
      <c r="D327" s="238" t="s">
        <v>9122</v>
      </c>
      <c r="E327" s="149">
        <v>-0.11652823920265776</v>
      </c>
      <c r="F327" s="104" t="s">
        <v>573</v>
      </c>
      <c r="G327" s="105">
        <v>10.637</v>
      </c>
      <c r="H327" s="106">
        <f t="shared" si="72"/>
        <v>15742.76</v>
      </c>
      <c r="I327" s="107">
        <f t="shared" si="73"/>
        <v>19048.739600000001</v>
      </c>
      <c r="J327" s="108">
        <f t="shared" si="74"/>
        <v>19048.739600000001</v>
      </c>
      <c r="K327" s="105">
        <f t="shared" si="75"/>
        <v>0</v>
      </c>
      <c r="L327" s="105">
        <f t="shared" si="76"/>
        <v>26668.23544</v>
      </c>
      <c r="M327" s="109" t="str">
        <f t="shared" si="77"/>
        <v>FOTO</v>
      </c>
      <c r="N327" s="110"/>
      <c r="O327" s="37"/>
    </row>
    <row r="328" spans="1:15" ht="12.75" customHeight="1">
      <c r="A328" s="103" t="s">
        <v>9083</v>
      </c>
      <c r="B328" s="13"/>
      <c r="C328" s="242"/>
      <c r="D328" s="238"/>
      <c r="E328" s="149"/>
      <c r="F328" s="104" t="s">
        <v>574</v>
      </c>
      <c r="G328" s="105">
        <v>13.013</v>
      </c>
      <c r="H328" s="106">
        <f t="shared" si="72"/>
        <v>19259.240000000002</v>
      </c>
      <c r="I328" s="107">
        <f t="shared" si="73"/>
        <v>23303.680400000001</v>
      </c>
      <c r="J328" s="108">
        <f t="shared" si="74"/>
        <v>23303.680400000001</v>
      </c>
      <c r="K328" s="105">
        <f t="shared" si="75"/>
        <v>0</v>
      </c>
      <c r="L328" s="105">
        <f t="shared" si="76"/>
        <v>32625.152559999999</v>
      </c>
      <c r="M328" s="109" t="str">
        <f t="shared" si="77"/>
        <v>FOTO</v>
      </c>
      <c r="N328" s="110" t="s">
        <v>110</v>
      </c>
      <c r="O328" s="101" t="s">
        <v>81</v>
      </c>
    </row>
    <row r="329" spans="1:15" ht="12.75" customHeight="1">
      <c r="A329" s="103" t="s">
        <v>575</v>
      </c>
      <c r="B329" s="13"/>
      <c r="C329" s="242"/>
      <c r="D329" s="238" t="s">
        <v>9122</v>
      </c>
      <c r="E329" s="150">
        <v>-0.42312499999999997</v>
      </c>
      <c r="F329" s="104" t="s">
        <v>576</v>
      </c>
      <c r="G329" s="105">
        <v>6.4610000000000003</v>
      </c>
      <c r="H329" s="106">
        <f t="shared" si="72"/>
        <v>9562.2800000000007</v>
      </c>
      <c r="I329" s="107">
        <f t="shared" si="73"/>
        <v>11570.3588</v>
      </c>
      <c r="J329" s="108">
        <f t="shared" si="74"/>
        <v>11570.3588</v>
      </c>
      <c r="K329" s="105">
        <f t="shared" si="75"/>
        <v>0</v>
      </c>
      <c r="L329" s="105">
        <f t="shared" si="76"/>
        <v>16198.50232</v>
      </c>
      <c r="M329" s="109" t="str">
        <f t="shared" si="77"/>
        <v>FOTO</v>
      </c>
      <c r="N329" s="110" t="s">
        <v>110</v>
      </c>
    </row>
    <row r="330" spans="1:15" ht="12.75" customHeight="1">
      <c r="A330" s="103" t="s">
        <v>577</v>
      </c>
      <c r="B330" s="13"/>
      <c r="C330" s="242"/>
      <c r="D330" s="238" t="s">
        <v>9122</v>
      </c>
      <c r="E330" s="149">
        <v>-0.11773437500000006</v>
      </c>
      <c r="F330" s="104" t="s">
        <v>578</v>
      </c>
      <c r="G330" s="105">
        <v>11.292999999999999</v>
      </c>
      <c r="H330" s="106">
        <f t="shared" si="72"/>
        <v>16713.64</v>
      </c>
      <c r="I330" s="107">
        <f t="shared" si="73"/>
        <v>20223.504399999998</v>
      </c>
      <c r="J330" s="108">
        <f t="shared" si="74"/>
        <v>20223.504399999998</v>
      </c>
      <c r="K330" s="105">
        <f t="shared" si="75"/>
        <v>0</v>
      </c>
      <c r="L330" s="105">
        <f t="shared" si="76"/>
        <v>28312.906159999995</v>
      </c>
      <c r="M330" s="109" t="str">
        <f t="shared" si="77"/>
        <v>FOTO</v>
      </c>
      <c r="N330" s="110"/>
    </row>
    <row r="331" spans="1:15" ht="12.75" customHeight="1">
      <c r="A331" s="103" t="s">
        <v>579</v>
      </c>
      <c r="B331" s="13"/>
      <c r="C331" s="242"/>
      <c r="D331" s="238" t="s">
        <v>9122</v>
      </c>
      <c r="E331" s="150">
        <v>-0.38027777777777783</v>
      </c>
      <c r="F331" s="104" t="s">
        <v>580</v>
      </c>
      <c r="G331" s="105">
        <v>6.6929999999999996</v>
      </c>
      <c r="H331" s="106">
        <f t="shared" si="72"/>
        <v>9905.64</v>
      </c>
      <c r="I331" s="107">
        <f t="shared" si="73"/>
        <v>11985.8244</v>
      </c>
      <c r="J331" s="108">
        <f t="shared" si="74"/>
        <v>11985.8244</v>
      </c>
      <c r="K331" s="105">
        <f t="shared" si="75"/>
        <v>0</v>
      </c>
      <c r="L331" s="105">
        <f t="shared" si="76"/>
        <v>16780.154159999998</v>
      </c>
      <c r="M331" s="109" t="str">
        <f t="shared" si="77"/>
        <v>FOTO</v>
      </c>
      <c r="N331" s="110" t="s">
        <v>299</v>
      </c>
    </row>
    <row r="332" spans="1:15" ht="12.75" customHeight="1">
      <c r="A332" s="103" t="s">
        <v>581</v>
      </c>
      <c r="B332" s="13"/>
      <c r="C332" s="242"/>
      <c r="D332" s="238" t="s">
        <v>9122</v>
      </c>
      <c r="E332" s="150">
        <v>-0.40241071428571429</v>
      </c>
      <c r="F332" s="104" t="s">
        <v>582</v>
      </c>
      <c r="G332" s="105">
        <v>6.6929999999999996</v>
      </c>
      <c r="H332" s="106">
        <f t="shared" si="72"/>
        <v>9905.64</v>
      </c>
      <c r="I332" s="107">
        <f t="shared" si="73"/>
        <v>11985.8244</v>
      </c>
      <c r="J332" s="108">
        <f t="shared" si="74"/>
        <v>11985.8244</v>
      </c>
      <c r="K332" s="105">
        <f t="shared" si="75"/>
        <v>0</v>
      </c>
      <c r="L332" s="105">
        <f t="shared" si="76"/>
        <v>16780.154159999998</v>
      </c>
      <c r="M332" s="109" t="str">
        <f t="shared" si="77"/>
        <v>FOTO</v>
      </c>
      <c r="N332" s="110" t="s">
        <v>110</v>
      </c>
    </row>
    <row r="333" spans="1:15" ht="12.75" customHeight="1">
      <c r="A333" s="103" t="s">
        <v>583</v>
      </c>
      <c r="B333" s="13"/>
      <c r="C333" s="242"/>
      <c r="D333" s="238" t="s">
        <v>9122</v>
      </c>
      <c r="E333" s="149">
        <v>-3.2962869411467532E-2</v>
      </c>
      <c r="F333" s="104" t="s">
        <v>584</v>
      </c>
      <c r="G333" s="105">
        <v>7.657</v>
      </c>
      <c r="H333" s="106">
        <f t="shared" si="72"/>
        <v>11332.36</v>
      </c>
      <c r="I333" s="107">
        <f t="shared" si="73"/>
        <v>13712.1556</v>
      </c>
      <c r="J333" s="108">
        <f t="shared" si="74"/>
        <v>13712.1556</v>
      </c>
      <c r="K333" s="105">
        <f t="shared" si="75"/>
        <v>0</v>
      </c>
      <c r="L333" s="105">
        <f t="shared" si="76"/>
        <v>19197.01784</v>
      </c>
      <c r="M333" s="109" t="str">
        <f t="shared" si="77"/>
        <v>FOTO</v>
      </c>
      <c r="N333" s="110" t="s">
        <v>299</v>
      </c>
    </row>
    <row r="334" spans="1:15" ht="12.75" customHeight="1">
      <c r="A334" s="111" t="s">
        <v>585</v>
      </c>
      <c r="B334" s="17"/>
      <c r="C334" s="242"/>
      <c r="D334" s="238" t="s">
        <v>9122</v>
      </c>
      <c r="E334" s="149">
        <v>-3.2288698955365569E-2</v>
      </c>
      <c r="F334" s="124" t="s">
        <v>586</v>
      </c>
      <c r="G334" s="105">
        <v>5.8</v>
      </c>
      <c r="H334" s="106">
        <f t="shared" si="72"/>
        <v>8584</v>
      </c>
      <c r="I334" s="107">
        <f t="shared" si="73"/>
        <v>10386.64</v>
      </c>
      <c r="J334" s="108">
        <f t="shared" si="74"/>
        <v>10386.64</v>
      </c>
      <c r="K334" s="105">
        <f t="shared" si="75"/>
        <v>0</v>
      </c>
      <c r="L334" s="105">
        <f t="shared" si="76"/>
        <v>14541.295999999998</v>
      </c>
      <c r="M334" s="109" t="str">
        <f t="shared" si="77"/>
        <v>FOTO</v>
      </c>
      <c r="N334" s="110"/>
    </row>
    <row r="335" spans="1:15" ht="12.75" customHeight="1" thickBot="1">
      <c r="A335" s="154" t="s">
        <v>587</v>
      </c>
      <c r="B335" s="14" t="s">
        <v>533</v>
      </c>
      <c r="C335" s="243"/>
      <c r="D335" s="238" t="s">
        <v>9122</v>
      </c>
      <c r="E335" s="155">
        <v>-8.8544735291642085E-2</v>
      </c>
      <c r="F335" s="156" t="s">
        <v>588</v>
      </c>
      <c r="G335" s="157">
        <v>11.49</v>
      </c>
      <c r="H335" s="158">
        <f t="shared" si="72"/>
        <v>17005.2</v>
      </c>
      <c r="I335" s="159">
        <f t="shared" si="73"/>
        <v>20576.292000000001</v>
      </c>
      <c r="J335" s="160">
        <f t="shared" si="74"/>
        <v>20576.292000000001</v>
      </c>
      <c r="K335" s="157">
        <f t="shared" si="75"/>
        <v>0</v>
      </c>
      <c r="L335" s="157">
        <f t="shared" si="76"/>
        <v>28806.808799999999</v>
      </c>
      <c r="M335" s="161" t="str">
        <f t="shared" si="77"/>
        <v>FOTO</v>
      </c>
      <c r="N335" s="162" t="s">
        <v>589</v>
      </c>
    </row>
    <row r="336" spans="1:15" ht="20.100000000000001" customHeight="1" thickBot="1">
      <c r="A336" s="219" t="s">
        <v>590</v>
      </c>
      <c r="B336" s="34"/>
      <c r="C336" s="240"/>
      <c r="D336" s="151"/>
      <c r="E336" s="221"/>
      <c r="F336" s="222"/>
      <c r="G336" s="223"/>
      <c r="H336" s="224"/>
      <c r="I336" s="224"/>
      <c r="J336" s="225"/>
      <c r="K336" s="223"/>
      <c r="L336" s="223"/>
      <c r="M336" s="226"/>
      <c r="N336" s="227"/>
      <c r="O336" s="228"/>
    </row>
    <row r="337" spans="1:15" ht="12.75" customHeight="1">
      <c r="A337" s="178" t="s">
        <v>97</v>
      </c>
      <c r="B337" s="13"/>
      <c r="C337" s="152"/>
      <c r="D337" s="238" t="s">
        <v>9122</v>
      </c>
      <c r="E337" s="180">
        <v>-3.302469135802466E-2</v>
      </c>
      <c r="F337" s="181" t="s">
        <v>98</v>
      </c>
      <c r="G337" s="182">
        <v>15.664999999999999</v>
      </c>
      <c r="H337" s="183">
        <f t="shared" ref="H337:H345" si="78">+G337*H$18</f>
        <v>23184.199999999997</v>
      </c>
      <c r="I337" s="184">
        <f t="shared" ref="I337:I345" si="79">+H337*(1+I$18)</f>
        <v>28052.881999999994</v>
      </c>
      <c r="J337" s="185">
        <f t="shared" ref="J337:J345" si="80">+I337*(1-J$18)</f>
        <v>28052.881999999994</v>
      </c>
      <c r="K337" s="182">
        <f t="shared" ref="K337:K345" si="81">+I337*C337</f>
        <v>0</v>
      </c>
      <c r="L337" s="182">
        <f t="shared" ref="L337:L345" si="82">+I337*(1+L$18)</f>
        <v>39274.034799999987</v>
      </c>
      <c r="M337" s="186" t="str">
        <f t="shared" ref="M337:M345" si="83">HYPERLINK(CONCATENATE("https://buscador.neorep.com.ar/",TRIM(A337),"/"),"FOTO")</f>
        <v>FOTO</v>
      </c>
      <c r="N337" s="187" t="s">
        <v>99</v>
      </c>
    </row>
    <row r="338" spans="1:15" ht="12.75" customHeight="1">
      <c r="A338" s="103" t="s">
        <v>100</v>
      </c>
      <c r="B338" s="13"/>
      <c r="C338" s="242"/>
      <c r="D338" s="238" t="s">
        <v>9122</v>
      </c>
      <c r="E338" s="149">
        <v>-3.302469135802466E-2</v>
      </c>
      <c r="F338" s="104" t="s">
        <v>101</v>
      </c>
      <c r="G338" s="105">
        <v>15.664999999999999</v>
      </c>
      <c r="H338" s="106">
        <f t="shared" si="78"/>
        <v>23184.199999999997</v>
      </c>
      <c r="I338" s="107">
        <f t="shared" si="79"/>
        <v>28052.881999999994</v>
      </c>
      <c r="J338" s="108">
        <f t="shared" si="80"/>
        <v>28052.881999999994</v>
      </c>
      <c r="K338" s="105">
        <f t="shared" si="81"/>
        <v>0</v>
      </c>
      <c r="L338" s="105">
        <f t="shared" si="82"/>
        <v>39274.034799999987</v>
      </c>
      <c r="M338" s="109" t="str">
        <f t="shared" si="83"/>
        <v>FOTO</v>
      </c>
      <c r="N338" s="110" t="s">
        <v>99</v>
      </c>
    </row>
    <row r="339" spans="1:15" ht="12.75" customHeight="1">
      <c r="A339" s="103" t="s">
        <v>102</v>
      </c>
      <c r="B339" s="13"/>
      <c r="C339" s="242"/>
      <c r="D339" s="238" t="s">
        <v>9122</v>
      </c>
      <c r="E339" s="149">
        <v>-3.3126477541371213E-2</v>
      </c>
      <c r="F339" s="104" t="s">
        <v>103</v>
      </c>
      <c r="G339" s="105">
        <v>32.719000000000001</v>
      </c>
      <c r="H339" s="106">
        <f t="shared" si="78"/>
        <v>48424.12</v>
      </c>
      <c r="I339" s="107">
        <f t="shared" si="79"/>
        <v>58593.1852</v>
      </c>
      <c r="J339" s="108">
        <f t="shared" si="80"/>
        <v>58593.1852</v>
      </c>
      <c r="K339" s="105">
        <f t="shared" si="81"/>
        <v>0</v>
      </c>
      <c r="L339" s="105">
        <f t="shared" si="82"/>
        <v>82030.459279999995</v>
      </c>
      <c r="M339" s="109" t="str">
        <f t="shared" si="83"/>
        <v>FOTO</v>
      </c>
      <c r="N339" s="110"/>
    </row>
    <row r="340" spans="1:15" ht="12.75" customHeight="1">
      <c r="A340" s="103" t="s">
        <v>104</v>
      </c>
      <c r="B340" s="13"/>
      <c r="C340" s="242"/>
      <c r="D340" s="238" t="s">
        <v>9122</v>
      </c>
      <c r="E340" s="149">
        <v>-4.6369863013698609E-2</v>
      </c>
      <c r="F340" s="104" t="s">
        <v>105</v>
      </c>
      <c r="G340" s="105">
        <v>13.923</v>
      </c>
      <c r="H340" s="106">
        <f t="shared" si="78"/>
        <v>20606.04</v>
      </c>
      <c r="I340" s="107">
        <f t="shared" si="79"/>
        <v>24933.308400000002</v>
      </c>
      <c r="J340" s="108">
        <f t="shared" si="80"/>
        <v>24933.308400000002</v>
      </c>
      <c r="K340" s="105">
        <f t="shared" si="81"/>
        <v>0</v>
      </c>
      <c r="L340" s="105">
        <f t="shared" si="82"/>
        <v>34906.631759999997</v>
      </c>
      <c r="M340" s="109" t="str">
        <f t="shared" si="83"/>
        <v>FOTO</v>
      </c>
      <c r="N340" s="110" t="s">
        <v>99</v>
      </c>
    </row>
    <row r="341" spans="1:15" ht="12.75" customHeight="1">
      <c r="A341" s="103" t="s">
        <v>106</v>
      </c>
      <c r="B341" s="13"/>
      <c r="C341" s="242"/>
      <c r="D341" s="238" t="s">
        <v>9122</v>
      </c>
      <c r="E341" s="149">
        <v>-3.282532239155922E-2</v>
      </c>
      <c r="F341" s="104" t="s">
        <v>107</v>
      </c>
      <c r="G341" s="105">
        <v>4.95</v>
      </c>
      <c r="H341" s="106">
        <f t="shared" si="78"/>
        <v>7326</v>
      </c>
      <c r="I341" s="107">
        <f t="shared" si="79"/>
        <v>8864.4599999999991</v>
      </c>
      <c r="J341" s="108">
        <f t="shared" si="80"/>
        <v>8864.4599999999991</v>
      </c>
      <c r="K341" s="105">
        <f t="shared" si="81"/>
        <v>0</v>
      </c>
      <c r="L341" s="105">
        <f t="shared" si="82"/>
        <v>12410.243999999999</v>
      </c>
      <c r="M341" s="109" t="str">
        <f t="shared" si="83"/>
        <v>FOTO</v>
      </c>
      <c r="N341" s="110"/>
    </row>
    <row r="342" spans="1:15" ht="12.75" customHeight="1">
      <c r="A342" s="103" t="s">
        <v>108</v>
      </c>
      <c r="B342" s="13"/>
      <c r="C342" s="242"/>
      <c r="D342" s="238" t="s">
        <v>9122</v>
      </c>
      <c r="E342" s="149">
        <v>-3.2851239669421495E-2</v>
      </c>
      <c r="F342" s="104" t="s">
        <v>109</v>
      </c>
      <c r="G342" s="105">
        <v>4.681</v>
      </c>
      <c r="H342" s="106">
        <f t="shared" si="78"/>
        <v>6927.88</v>
      </c>
      <c r="I342" s="107">
        <f t="shared" si="79"/>
        <v>8382.7348000000002</v>
      </c>
      <c r="J342" s="108">
        <f t="shared" si="80"/>
        <v>8382.7348000000002</v>
      </c>
      <c r="K342" s="105">
        <f t="shared" si="81"/>
        <v>0</v>
      </c>
      <c r="L342" s="105">
        <f t="shared" si="82"/>
        <v>11735.82872</v>
      </c>
      <c r="M342" s="109" t="str">
        <f t="shared" si="83"/>
        <v>FOTO</v>
      </c>
      <c r="N342" s="110" t="s">
        <v>110</v>
      </c>
    </row>
    <row r="343" spans="1:15" ht="12.75" customHeight="1">
      <c r="A343" s="103" t="s">
        <v>111</v>
      </c>
      <c r="B343" s="13"/>
      <c r="C343" s="242"/>
      <c r="D343" s="238" t="s">
        <v>9122</v>
      </c>
      <c r="E343" s="149">
        <v>-3.3126477541371213E-2</v>
      </c>
      <c r="F343" s="104" t="s">
        <v>112</v>
      </c>
      <c r="G343" s="105">
        <v>32.719000000000001</v>
      </c>
      <c r="H343" s="106">
        <f t="shared" si="78"/>
        <v>48424.12</v>
      </c>
      <c r="I343" s="107">
        <f t="shared" si="79"/>
        <v>58593.1852</v>
      </c>
      <c r="J343" s="108">
        <f t="shared" si="80"/>
        <v>58593.1852</v>
      </c>
      <c r="K343" s="105">
        <f t="shared" si="81"/>
        <v>0</v>
      </c>
      <c r="L343" s="105">
        <f t="shared" si="82"/>
        <v>82030.459279999995</v>
      </c>
      <c r="M343" s="109" t="str">
        <f t="shared" si="83"/>
        <v>FOTO</v>
      </c>
      <c r="N343" s="110"/>
    </row>
    <row r="344" spans="1:15" ht="12.75" customHeight="1">
      <c r="A344" s="103" t="s">
        <v>113</v>
      </c>
      <c r="B344" s="13"/>
      <c r="C344" s="242"/>
      <c r="D344" s="238" t="s">
        <v>9122</v>
      </c>
      <c r="E344" s="149">
        <v>-3.3063063063062947E-2</v>
      </c>
      <c r="F344" s="104" t="s">
        <v>114</v>
      </c>
      <c r="G344" s="105">
        <v>21.466000000000001</v>
      </c>
      <c r="H344" s="106">
        <f t="shared" si="78"/>
        <v>31769.68</v>
      </c>
      <c r="I344" s="107">
        <f t="shared" si="79"/>
        <v>38441.3128</v>
      </c>
      <c r="J344" s="108">
        <f t="shared" si="80"/>
        <v>38441.3128</v>
      </c>
      <c r="K344" s="105">
        <f t="shared" si="81"/>
        <v>0</v>
      </c>
      <c r="L344" s="105">
        <f t="shared" si="82"/>
        <v>53817.837919999998</v>
      </c>
      <c r="M344" s="109" t="str">
        <f t="shared" si="83"/>
        <v>FOTO</v>
      </c>
      <c r="N344" s="110"/>
    </row>
    <row r="345" spans="1:15" ht="12.75" customHeight="1" thickBot="1">
      <c r="A345" s="154" t="s">
        <v>115</v>
      </c>
      <c r="B345" s="13"/>
      <c r="C345" s="243"/>
      <c r="D345" s="238" t="s">
        <v>9122</v>
      </c>
      <c r="E345" s="155">
        <v>-3.313636363636363E-2</v>
      </c>
      <c r="F345" s="156" t="s">
        <v>116</v>
      </c>
      <c r="G345" s="157">
        <v>21.271000000000001</v>
      </c>
      <c r="H345" s="158">
        <f t="shared" si="78"/>
        <v>31481.08</v>
      </c>
      <c r="I345" s="159">
        <f t="shared" si="79"/>
        <v>38092.106800000001</v>
      </c>
      <c r="J345" s="160">
        <f t="shared" si="80"/>
        <v>38092.106800000001</v>
      </c>
      <c r="K345" s="157">
        <f t="shared" si="81"/>
        <v>0</v>
      </c>
      <c r="L345" s="157">
        <f t="shared" si="82"/>
        <v>53328.949520000002</v>
      </c>
      <c r="M345" s="161" t="str">
        <f t="shared" si="83"/>
        <v>FOTO</v>
      </c>
      <c r="N345" s="162" t="s">
        <v>99</v>
      </c>
    </row>
    <row r="346" spans="1:15" ht="20.100000000000001" customHeight="1" thickBot="1">
      <c r="A346" s="219" t="s">
        <v>591</v>
      </c>
      <c r="B346" s="34"/>
      <c r="C346" s="240"/>
      <c r="D346" s="151"/>
      <c r="E346" s="221"/>
      <c r="F346" s="222"/>
      <c r="G346" s="223"/>
      <c r="H346" s="224"/>
      <c r="I346" s="224"/>
      <c r="J346" s="225"/>
      <c r="K346" s="223"/>
      <c r="L346" s="223"/>
      <c r="M346" s="226"/>
      <c r="N346" s="227"/>
      <c r="O346" s="228"/>
    </row>
    <row r="347" spans="1:15" ht="12.75" customHeight="1">
      <c r="A347" s="178" t="s">
        <v>918</v>
      </c>
      <c r="B347" s="14"/>
      <c r="C347" s="152"/>
      <c r="D347" s="238"/>
      <c r="E347" s="180"/>
      <c r="F347" s="181" t="s">
        <v>919</v>
      </c>
      <c r="G347" s="182">
        <v>1.742</v>
      </c>
      <c r="H347" s="183">
        <f t="shared" ref="H347:H378" si="84">+G347*H$18</f>
        <v>2578.16</v>
      </c>
      <c r="I347" s="184">
        <f t="shared" ref="I347:I378" si="85">+H347*(1+I$18)</f>
        <v>3119.5735999999997</v>
      </c>
      <c r="J347" s="185">
        <f t="shared" ref="J347:J378" si="86">+I347*(1-J$18)</f>
        <v>3119.5735999999997</v>
      </c>
      <c r="K347" s="182">
        <f t="shared" ref="K347:K378" si="87">+I347*C347</f>
        <v>0</v>
      </c>
      <c r="L347" s="182">
        <f t="shared" ref="L347:L378" si="88">+I347*(1+L$18)</f>
        <v>4367.4030399999992</v>
      </c>
      <c r="M347" s="186" t="str">
        <f t="shared" ref="M347:M378" si="89">HYPERLINK(CONCATENATE("https://buscador.neorep.com.ar/",TRIM(A347),"/"),"FOTO")</f>
        <v>FOTO</v>
      </c>
      <c r="N347" s="187"/>
    </row>
    <row r="348" spans="1:15" ht="12.75" customHeight="1">
      <c r="A348" s="103" t="s">
        <v>920</v>
      </c>
      <c r="B348" s="13"/>
      <c r="C348" s="242"/>
      <c r="D348" s="238"/>
      <c r="E348" s="149"/>
      <c r="F348" s="104" t="s">
        <v>921</v>
      </c>
      <c r="G348" s="105">
        <v>1.742</v>
      </c>
      <c r="H348" s="106">
        <f t="shared" si="84"/>
        <v>2578.16</v>
      </c>
      <c r="I348" s="107">
        <f t="shared" si="85"/>
        <v>3119.5735999999997</v>
      </c>
      <c r="J348" s="108">
        <f t="shared" si="86"/>
        <v>3119.5735999999997</v>
      </c>
      <c r="K348" s="105">
        <f t="shared" si="87"/>
        <v>0</v>
      </c>
      <c r="L348" s="105">
        <f t="shared" si="88"/>
        <v>4367.4030399999992</v>
      </c>
      <c r="M348" s="109" t="str">
        <f t="shared" si="89"/>
        <v>FOTO</v>
      </c>
      <c r="N348" s="110"/>
    </row>
    <row r="349" spans="1:15" ht="12.75" customHeight="1">
      <c r="A349" s="103" t="s">
        <v>922</v>
      </c>
      <c r="B349" s="14"/>
      <c r="C349" s="245"/>
      <c r="D349" s="238"/>
      <c r="E349" s="149"/>
      <c r="F349" s="104" t="s">
        <v>923</v>
      </c>
      <c r="G349" s="105">
        <v>1.742</v>
      </c>
      <c r="H349" s="106">
        <f t="shared" si="84"/>
        <v>2578.16</v>
      </c>
      <c r="I349" s="107">
        <f t="shared" si="85"/>
        <v>3119.5735999999997</v>
      </c>
      <c r="J349" s="108">
        <f t="shared" si="86"/>
        <v>3119.5735999999997</v>
      </c>
      <c r="K349" s="105">
        <f t="shared" si="87"/>
        <v>0</v>
      </c>
      <c r="L349" s="105">
        <f t="shared" si="88"/>
        <v>4367.4030399999992</v>
      </c>
      <c r="M349" s="109" t="str">
        <f t="shared" si="89"/>
        <v>FOTO</v>
      </c>
      <c r="N349" s="110"/>
    </row>
    <row r="350" spans="1:15" ht="12.75" customHeight="1">
      <c r="A350" s="103" t="s">
        <v>599</v>
      </c>
      <c r="B350" s="13"/>
      <c r="C350" s="242"/>
      <c r="D350" s="238" t="s">
        <v>9122</v>
      </c>
      <c r="E350" s="150">
        <v>-0.39646201873048914</v>
      </c>
      <c r="F350" s="104" t="s">
        <v>600</v>
      </c>
      <c r="G350" s="105">
        <v>1.1599999999999999</v>
      </c>
      <c r="H350" s="106">
        <f t="shared" si="84"/>
        <v>1716.8</v>
      </c>
      <c r="I350" s="107">
        <f t="shared" si="85"/>
        <v>2077.328</v>
      </c>
      <c r="J350" s="108">
        <f t="shared" si="86"/>
        <v>2077.328</v>
      </c>
      <c r="K350" s="105">
        <f t="shared" si="87"/>
        <v>0</v>
      </c>
      <c r="L350" s="105">
        <f t="shared" si="88"/>
        <v>2908.2592</v>
      </c>
      <c r="M350" s="109" t="str">
        <f t="shared" si="89"/>
        <v>FOTO</v>
      </c>
      <c r="N350" s="110"/>
      <c r="O350" s="36"/>
    </row>
    <row r="351" spans="1:15" ht="12.75" customHeight="1">
      <c r="A351" s="103" t="s">
        <v>601</v>
      </c>
      <c r="B351" s="13"/>
      <c r="C351" s="242"/>
      <c r="D351" s="238" t="s">
        <v>9122</v>
      </c>
      <c r="E351" s="150">
        <v>-0.39646201873048914</v>
      </c>
      <c r="F351" s="104" t="s">
        <v>602</v>
      </c>
      <c r="G351" s="105">
        <v>1.1599999999999999</v>
      </c>
      <c r="H351" s="106">
        <f t="shared" si="84"/>
        <v>1716.8</v>
      </c>
      <c r="I351" s="107">
        <f t="shared" si="85"/>
        <v>2077.328</v>
      </c>
      <c r="J351" s="108">
        <f t="shared" si="86"/>
        <v>2077.328</v>
      </c>
      <c r="K351" s="105">
        <f t="shared" si="87"/>
        <v>0</v>
      </c>
      <c r="L351" s="105">
        <f t="shared" si="88"/>
        <v>2908.2592</v>
      </c>
      <c r="M351" s="109" t="str">
        <f t="shared" si="89"/>
        <v>FOTO</v>
      </c>
      <c r="N351" s="110"/>
      <c r="O351" s="36"/>
    </row>
    <row r="352" spans="1:15" ht="12.75" customHeight="1">
      <c r="A352" s="103" t="s">
        <v>603</v>
      </c>
      <c r="B352" s="13"/>
      <c r="C352" s="242"/>
      <c r="D352" s="238" t="s">
        <v>9122</v>
      </c>
      <c r="E352" s="150">
        <v>-0.39646201873048914</v>
      </c>
      <c r="F352" s="104" t="s">
        <v>604</v>
      </c>
      <c r="G352" s="105">
        <v>1.1599999999999999</v>
      </c>
      <c r="H352" s="106">
        <f t="shared" si="84"/>
        <v>1716.8</v>
      </c>
      <c r="I352" s="107">
        <f t="shared" si="85"/>
        <v>2077.328</v>
      </c>
      <c r="J352" s="108">
        <f t="shared" si="86"/>
        <v>2077.328</v>
      </c>
      <c r="K352" s="105">
        <f t="shared" si="87"/>
        <v>0</v>
      </c>
      <c r="L352" s="105">
        <f t="shared" si="88"/>
        <v>2908.2592</v>
      </c>
      <c r="M352" s="109" t="str">
        <f t="shared" si="89"/>
        <v>FOTO</v>
      </c>
      <c r="N352" s="110"/>
      <c r="O352" s="36"/>
    </row>
    <row r="353" spans="1:15" ht="12.75" customHeight="1">
      <c r="A353" s="103" t="s">
        <v>605</v>
      </c>
      <c r="B353" s="13"/>
      <c r="C353" s="242"/>
      <c r="D353" s="238" t="s">
        <v>9122</v>
      </c>
      <c r="E353" s="150">
        <v>-0.39646201873048914</v>
      </c>
      <c r="F353" s="104" t="s">
        <v>606</v>
      </c>
      <c r="G353" s="105">
        <v>1.1599999999999999</v>
      </c>
      <c r="H353" s="106">
        <f t="shared" si="84"/>
        <v>1716.8</v>
      </c>
      <c r="I353" s="107">
        <f t="shared" si="85"/>
        <v>2077.328</v>
      </c>
      <c r="J353" s="108">
        <f t="shared" si="86"/>
        <v>2077.328</v>
      </c>
      <c r="K353" s="105">
        <f t="shared" si="87"/>
        <v>0</v>
      </c>
      <c r="L353" s="105">
        <f t="shared" si="88"/>
        <v>2908.2592</v>
      </c>
      <c r="M353" s="109" t="str">
        <f t="shared" si="89"/>
        <v>FOTO</v>
      </c>
      <c r="N353" s="110"/>
      <c r="O353" s="36"/>
    </row>
    <row r="354" spans="1:15" ht="12.75" customHeight="1">
      <c r="A354" s="103" t="s">
        <v>597</v>
      </c>
      <c r="B354" s="13"/>
      <c r="C354" s="242"/>
      <c r="D354" s="238" t="s">
        <v>9122</v>
      </c>
      <c r="E354" s="150">
        <v>-0.39646201873048914</v>
      </c>
      <c r="F354" s="104" t="s">
        <v>598</v>
      </c>
      <c r="G354" s="105">
        <v>1.1599999999999999</v>
      </c>
      <c r="H354" s="106">
        <f t="shared" si="84"/>
        <v>1716.8</v>
      </c>
      <c r="I354" s="107">
        <f t="shared" si="85"/>
        <v>2077.328</v>
      </c>
      <c r="J354" s="108">
        <f t="shared" si="86"/>
        <v>2077.328</v>
      </c>
      <c r="K354" s="105">
        <f t="shared" si="87"/>
        <v>0</v>
      </c>
      <c r="L354" s="105">
        <f t="shared" si="88"/>
        <v>2908.2592</v>
      </c>
      <c r="M354" s="109" t="str">
        <f t="shared" si="89"/>
        <v>FOTO</v>
      </c>
      <c r="N354" s="110"/>
      <c r="O354" s="36"/>
    </row>
    <row r="355" spans="1:15" ht="12.75" customHeight="1">
      <c r="A355" s="103" t="s">
        <v>592</v>
      </c>
      <c r="B355" s="13" t="s">
        <v>593</v>
      </c>
      <c r="C355" s="242"/>
      <c r="D355" s="238" t="s">
        <v>9122</v>
      </c>
      <c r="E355" s="150">
        <v>-0.22093023255813959</v>
      </c>
      <c r="F355" s="104" t="s">
        <v>594</v>
      </c>
      <c r="G355" s="105">
        <v>1.742</v>
      </c>
      <c r="H355" s="106">
        <f t="shared" si="84"/>
        <v>2578.16</v>
      </c>
      <c r="I355" s="107">
        <f t="shared" si="85"/>
        <v>3119.5735999999997</v>
      </c>
      <c r="J355" s="108">
        <f t="shared" si="86"/>
        <v>3119.5735999999997</v>
      </c>
      <c r="K355" s="105">
        <f t="shared" si="87"/>
        <v>0</v>
      </c>
      <c r="L355" s="105">
        <f t="shared" si="88"/>
        <v>4367.4030399999992</v>
      </c>
      <c r="M355" s="109" t="str">
        <f t="shared" si="89"/>
        <v>FOTO</v>
      </c>
      <c r="N355" s="110"/>
    </row>
    <row r="356" spans="1:15" ht="12.75" customHeight="1">
      <c r="A356" s="103" t="s">
        <v>595</v>
      </c>
      <c r="B356" s="13" t="s">
        <v>593</v>
      </c>
      <c r="C356" s="242"/>
      <c r="D356" s="238" t="s">
        <v>9122</v>
      </c>
      <c r="E356" s="150">
        <v>-0.22093023255813959</v>
      </c>
      <c r="F356" s="104" t="s">
        <v>596</v>
      </c>
      <c r="G356" s="105">
        <v>1.742</v>
      </c>
      <c r="H356" s="106">
        <f t="shared" si="84"/>
        <v>2578.16</v>
      </c>
      <c r="I356" s="107">
        <f t="shared" si="85"/>
        <v>3119.5735999999997</v>
      </c>
      <c r="J356" s="108">
        <f t="shared" si="86"/>
        <v>3119.5735999999997</v>
      </c>
      <c r="K356" s="105">
        <f t="shared" si="87"/>
        <v>0</v>
      </c>
      <c r="L356" s="105">
        <f t="shared" si="88"/>
        <v>4367.4030399999992</v>
      </c>
      <c r="M356" s="109" t="str">
        <f t="shared" si="89"/>
        <v>FOTO</v>
      </c>
      <c r="N356" s="110"/>
    </row>
    <row r="357" spans="1:15" ht="12.75" customHeight="1">
      <c r="A357" s="103" t="s">
        <v>9511</v>
      </c>
      <c r="B357" s="13"/>
      <c r="C357" s="242"/>
      <c r="D357" s="238"/>
      <c r="E357" s="150"/>
      <c r="F357" s="104" t="s">
        <v>9512</v>
      </c>
      <c r="G357" s="105">
        <v>2.0110999999999999</v>
      </c>
      <c r="H357" s="106">
        <f t="shared" si="84"/>
        <v>2976.4279999999999</v>
      </c>
      <c r="I357" s="107">
        <f t="shared" si="85"/>
        <v>3601.4778799999999</v>
      </c>
      <c r="J357" s="108">
        <f t="shared" si="86"/>
        <v>3601.4778799999999</v>
      </c>
      <c r="K357" s="105">
        <f t="shared" si="87"/>
        <v>0</v>
      </c>
      <c r="L357" s="105">
        <f t="shared" si="88"/>
        <v>5042.0690319999994</v>
      </c>
      <c r="M357" s="109" t="str">
        <f t="shared" si="89"/>
        <v>FOTO</v>
      </c>
      <c r="N357" s="110"/>
      <c r="O357" s="101" t="s">
        <v>81</v>
      </c>
    </row>
    <row r="358" spans="1:15" ht="12.75" customHeight="1">
      <c r="A358" s="103" t="s">
        <v>9513</v>
      </c>
      <c r="B358" s="13"/>
      <c r="C358" s="242"/>
      <c r="D358" s="238"/>
      <c r="E358" s="150"/>
      <c r="F358" s="104" t="s">
        <v>9514</v>
      </c>
      <c r="G358" s="105">
        <v>2.0110999999999999</v>
      </c>
      <c r="H358" s="106">
        <f t="shared" si="84"/>
        <v>2976.4279999999999</v>
      </c>
      <c r="I358" s="107">
        <f t="shared" si="85"/>
        <v>3601.4778799999999</v>
      </c>
      <c r="J358" s="108">
        <f t="shared" si="86"/>
        <v>3601.4778799999999</v>
      </c>
      <c r="K358" s="105">
        <f t="shared" si="87"/>
        <v>0</v>
      </c>
      <c r="L358" s="105">
        <f t="shared" si="88"/>
        <v>5042.0690319999994</v>
      </c>
      <c r="M358" s="109" t="str">
        <f t="shared" si="89"/>
        <v>FOTO</v>
      </c>
      <c r="N358" s="110"/>
      <c r="O358" s="101" t="s">
        <v>81</v>
      </c>
    </row>
    <row r="359" spans="1:15" ht="12.75" customHeight="1">
      <c r="A359" s="103" t="s">
        <v>9515</v>
      </c>
      <c r="B359" s="13"/>
      <c r="C359" s="242"/>
      <c r="D359" s="238"/>
      <c r="E359" s="150"/>
      <c r="F359" s="104" t="s">
        <v>9516</v>
      </c>
      <c r="G359" s="105">
        <v>2.0110999999999999</v>
      </c>
      <c r="H359" s="106">
        <f t="shared" si="84"/>
        <v>2976.4279999999999</v>
      </c>
      <c r="I359" s="107">
        <f t="shared" si="85"/>
        <v>3601.4778799999999</v>
      </c>
      <c r="J359" s="108">
        <f t="shared" si="86"/>
        <v>3601.4778799999999</v>
      </c>
      <c r="K359" s="105">
        <f t="shared" si="87"/>
        <v>0</v>
      </c>
      <c r="L359" s="105">
        <f t="shared" si="88"/>
        <v>5042.0690319999994</v>
      </c>
      <c r="M359" s="109" t="str">
        <f t="shared" si="89"/>
        <v>FOTO</v>
      </c>
      <c r="N359" s="110"/>
      <c r="O359" s="101" t="s">
        <v>81</v>
      </c>
    </row>
    <row r="360" spans="1:15" ht="12.75" customHeight="1">
      <c r="A360" s="103" t="s">
        <v>9517</v>
      </c>
      <c r="B360" s="13"/>
      <c r="C360" s="242"/>
      <c r="D360" s="238"/>
      <c r="E360" s="150"/>
      <c r="F360" s="104" t="s">
        <v>9518</v>
      </c>
      <c r="G360" s="105">
        <v>2.0110999999999999</v>
      </c>
      <c r="H360" s="106">
        <f t="shared" si="84"/>
        <v>2976.4279999999999</v>
      </c>
      <c r="I360" s="107">
        <f t="shared" si="85"/>
        <v>3601.4778799999999</v>
      </c>
      <c r="J360" s="108">
        <f t="shared" si="86"/>
        <v>3601.4778799999999</v>
      </c>
      <c r="K360" s="105">
        <f t="shared" si="87"/>
        <v>0</v>
      </c>
      <c r="L360" s="105">
        <f t="shared" si="88"/>
        <v>5042.0690319999994</v>
      </c>
      <c r="M360" s="109" t="str">
        <f t="shared" si="89"/>
        <v>FOTO</v>
      </c>
      <c r="N360" s="110"/>
      <c r="O360" s="101" t="s">
        <v>81</v>
      </c>
    </row>
    <row r="361" spans="1:15" ht="12.75" customHeight="1">
      <c r="A361" s="103" t="s">
        <v>9519</v>
      </c>
      <c r="B361" s="13"/>
      <c r="C361" s="242"/>
      <c r="D361" s="238"/>
      <c r="E361" s="150"/>
      <c r="F361" s="104" t="s">
        <v>9520</v>
      </c>
      <c r="G361" s="105">
        <v>2.0110999999999999</v>
      </c>
      <c r="H361" s="106">
        <f t="shared" si="84"/>
        <v>2976.4279999999999</v>
      </c>
      <c r="I361" s="107">
        <f t="shared" si="85"/>
        <v>3601.4778799999999</v>
      </c>
      <c r="J361" s="108">
        <f t="shared" si="86"/>
        <v>3601.4778799999999</v>
      </c>
      <c r="K361" s="105">
        <f t="shared" si="87"/>
        <v>0</v>
      </c>
      <c r="L361" s="105">
        <f t="shared" si="88"/>
        <v>5042.0690319999994</v>
      </c>
      <c r="M361" s="109" t="str">
        <f t="shared" si="89"/>
        <v>FOTO</v>
      </c>
      <c r="N361" s="110"/>
      <c r="O361" s="101" t="s">
        <v>81</v>
      </c>
    </row>
    <row r="362" spans="1:15" ht="12.75" customHeight="1">
      <c r="A362" s="103" t="s">
        <v>9521</v>
      </c>
      <c r="B362" s="13"/>
      <c r="C362" s="242"/>
      <c r="D362" s="238"/>
      <c r="E362" s="150"/>
      <c r="F362" s="104" t="s">
        <v>9522</v>
      </c>
      <c r="G362" s="105">
        <v>2.0110999999999999</v>
      </c>
      <c r="H362" s="106">
        <f t="shared" si="84"/>
        <v>2976.4279999999999</v>
      </c>
      <c r="I362" s="107">
        <f t="shared" si="85"/>
        <v>3601.4778799999999</v>
      </c>
      <c r="J362" s="108">
        <f t="shared" si="86"/>
        <v>3601.4778799999999</v>
      </c>
      <c r="K362" s="105">
        <f t="shared" si="87"/>
        <v>0</v>
      </c>
      <c r="L362" s="105">
        <f t="shared" si="88"/>
        <v>5042.0690319999994</v>
      </c>
      <c r="M362" s="109" t="str">
        <f t="shared" si="89"/>
        <v>FOTO</v>
      </c>
      <c r="N362" s="110"/>
      <c r="O362" s="101" t="s">
        <v>81</v>
      </c>
    </row>
    <row r="363" spans="1:15" ht="12.75" customHeight="1">
      <c r="A363" s="103" t="s">
        <v>9523</v>
      </c>
      <c r="B363" s="13"/>
      <c r="C363" s="242"/>
      <c r="D363" s="238"/>
      <c r="E363" s="150"/>
      <c r="F363" s="104" t="s">
        <v>9524</v>
      </c>
      <c r="G363" s="105">
        <v>2.0110999999999999</v>
      </c>
      <c r="H363" s="106">
        <f t="shared" si="84"/>
        <v>2976.4279999999999</v>
      </c>
      <c r="I363" s="107">
        <f t="shared" si="85"/>
        <v>3601.4778799999999</v>
      </c>
      <c r="J363" s="108">
        <f t="shared" si="86"/>
        <v>3601.4778799999999</v>
      </c>
      <c r="K363" s="105">
        <f t="shared" si="87"/>
        <v>0</v>
      </c>
      <c r="L363" s="105">
        <f t="shared" si="88"/>
        <v>5042.0690319999994</v>
      </c>
      <c r="M363" s="109" t="str">
        <f t="shared" si="89"/>
        <v>FOTO</v>
      </c>
      <c r="N363" s="110"/>
      <c r="O363" s="101" t="s">
        <v>81</v>
      </c>
    </row>
    <row r="364" spans="1:15" ht="12.75" customHeight="1">
      <c r="A364" s="103" t="s">
        <v>9525</v>
      </c>
      <c r="B364" s="13"/>
      <c r="C364" s="242"/>
      <c r="D364" s="238"/>
      <c r="E364" s="150"/>
      <c r="F364" s="104" t="s">
        <v>9526</v>
      </c>
      <c r="G364" s="105">
        <v>2.0110999999999999</v>
      </c>
      <c r="H364" s="106">
        <f t="shared" si="84"/>
        <v>2976.4279999999999</v>
      </c>
      <c r="I364" s="107">
        <f t="shared" si="85"/>
        <v>3601.4778799999999</v>
      </c>
      <c r="J364" s="108">
        <f t="shared" si="86"/>
        <v>3601.4778799999999</v>
      </c>
      <c r="K364" s="105">
        <f t="shared" si="87"/>
        <v>0</v>
      </c>
      <c r="L364" s="105">
        <f t="shared" si="88"/>
        <v>5042.0690319999994</v>
      </c>
      <c r="M364" s="109" t="str">
        <f t="shared" si="89"/>
        <v>FOTO</v>
      </c>
      <c r="N364" s="110"/>
      <c r="O364" s="101" t="s">
        <v>81</v>
      </c>
    </row>
    <row r="365" spans="1:15" ht="12.75" customHeight="1">
      <c r="A365" s="103" t="s">
        <v>9527</v>
      </c>
      <c r="B365" s="13"/>
      <c r="C365" s="242"/>
      <c r="D365" s="238"/>
      <c r="E365" s="150"/>
      <c r="F365" s="104" t="s">
        <v>9528</v>
      </c>
      <c r="G365" s="105">
        <v>2.0110999999999999</v>
      </c>
      <c r="H365" s="106">
        <f t="shared" si="84"/>
        <v>2976.4279999999999</v>
      </c>
      <c r="I365" s="107">
        <f t="shared" si="85"/>
        <v>3601.4778799999999</v>
      </c>
      <c r="J365" s="108">
        <f t="shared" si="86"/>
        <v>3601.4778799999999</v>
      </c>
      <c r="K365" s="105">
        <f t="shared" si="87"/>
        <v>0</v>
      </c>
      <c r="L365" s="105">
        <f t="shared" si="88"/>
        <v>5042.0690319999994</v>
      </c>
      <c r="M365" s="109" t="str">
        <f t="shared" si="89"/>
        <v>FOTO</v>
      </c>
      <c r="N365" s="110"/>
      <c r="O365" s="101" t="s">
        <v>81</v>
      </c>
    </row>
    <row r="366" spans="1:15" ht="12.75" customHeight="1">
      <c r="A366" s="103" t="s">
        <v>9529</v>
      </c>
      <c r="B366" s="13"/>
      <c r="C366" s="242"/>
      <c r="D366" s="238"/>
      <c r="E366" s="150"/>
      <c r="F366" s="104" t="s">
        <v>9530</v>
      </c>
      <c r="G366" s="105">
        <v>2.0110999999999999</v>
      </c>
      <c r="H366" s="106">
        <f t="shared" si="84"/>
        <v>2976.4279999999999</v>
      </c>
      <c r="I366" s="107">
        <f t="shared" si="85"/>
        <v>3601.4778799999999</v>
      </c>
      <c r="J366" s="108">
        <f t="shared" si="86"/>
        <v>3601.4778799999999</v>
      </c>
      <c r="K366" s="105">
        <f t="shared" si="87"/>
        <v>0</v>
      </c>
      <c r="L366" s="105">
        <f t="shared" si="88"/>
        <v>5042.0690319999994</v>
      </c>
      <c r="M366" s="109" t="str">
        <f t="shared" si="89"/>
        <v>FOTO</v>
      </c>
      <c r="N366" s="110"/>
      <c r="O366" s="101" t="s">
        <v>81</v>
      </c>
    </row>
    <row r="367" spans="1:15" ht="12.75" customHeight="1">
      <c r="A367" s="103" t="s">
        <v>607</v>
      </c>
      <c r="B367" s="13" t="s">
        <v>593</v>
      </c>
      <c r="C367" s="242"/>
      <c r="D367" s="238" t="s">
        <v>9122</v>
      </c>
      <c r="E367" s="150">
        <v>-0.22093023255813959</v>
      </c>
      <c r="F367" s="104" t="s">
        <v>608</v>
      </c>
      <c r="G367" s="105">
        <v>1.742</v>
      </c>
      <c r="H367" s="106">
        <f t="shared" si="84"/>
        <v>2578.16</v>
      </c>
      <c r="I367" s="107">
        <f t="shared" si="85"/>
        <v>3119.5735999999997</v>
      </c>
      <c r="J367" s="108">
        <f t="shared" si="86"/>
        <v>3119.5735999999997</v>
      </c>
      <c r="K367" s="105">
        <f t="shared" si="87"/>
        <v>0</v>
      </c>
      <c r="L367" s="105">
        <f t="shared" si="88"/>
        <v>4367.4030399999992</v>
      </c>
      <c r="M367" s="109" t="str">
        <f t="shared" si="89"/>
        <v>FOTO</v>
      </c>
      <c r="N367" s="110"/>
    </row>
    <row r="368" spans="1:15" ht="12.75" customHeight="1">
      <c r="A368" s="103" t="s">
        <v>609</v>
      </c>
      <c r="B368" s="13" t="s">
        <v>593</v>
      </c>
      <c r="C368" s="242"/>
      <c r="D368" s="238" t="s">
        <v>9122</v>
      </c>
      <c r="E368" s="150">
        <v>-0.22093023255813959</v>
      </c>
      <c r="F368" s="104" t="s">
        <v>610</v>
      </c>
      <c r="G368" s="105">
        <v>1.742</v>
      </c>
      <c r="H368" s="106">
        <f t="shared" si="84"/>
        <v>2578.16</v>
      </c>
      <c r="I368" s="107">
        <f t="shared" si="85"/>
        <v>3119.5735999999997</v>
      </c>
      <c r="J368" s="108">
        <f t="shared" si="86"/>
        <v>3119.5735999999997</v>
      </c>
      <c r="K368" s="105">
        <f t="shared" si="87"/>
        <v>0</v>
      </c>
      <c r="L368" s="105">
        <f t="shared" si="88"/>
        <v>4367.4030399999992</v>
      </c>
      <c r="M368" s="109" t="str">
        <f t="shared" si="89"/>
        <v>FOTO</v>
      </c>
      <c r="N368" s="110"/>
    </row>
    <row r="369" spans="1:14" ht="12.75" customHeight="1">
      <c r="A369" s="103" t="s">
        <v>611</v>
      </c>
      <c r="B369" s="13" t="s">
        <v>593</v>
      </c>
      <c r="C369" s="242"/>
      <c r="D369" s="238" t="s">
        <v>9122</v>
      </c>
      <c r="E369" s="150">
        <v>-0.22093023255813959</v>
      </c>
      <c r="F369" s="104" t="s">
        <v>612</v>
      </c>
      <c r="G369" s="105">
        <v>1.742</v>
      </c>
      <c r="H369" s="106">
        <f t="shared" si="84"/>
        <v>2578.16</v>
      </c>
      <c r="I369" s="107">
        <f t="shared" si="85"/>
        <v>3119.5735999999997</v>
      </c>
      <c r="J369" s="108">
        <f t="shared" si="86"/>
        <v>3119.5735999999997</v>
      </c>
      <c r="K369" s="105">
        <f t="shared" si="87"/>
        <v>0</v>
      </c>
      <c r="L369" s="105">
        <f t="shared" si="88"/>
        <v>4367.4030399999992</v>
      </c>
      <c r="M369" s="109" t="str">
        <f t="shared" si="89"/>
        <v>FOTO</v>
      </c>
      <c r="N369" s="110"/>
    </row>
    <row r="370" spans="1:14" ht="12.75" customHeight="1">
      <c r="A370" s="103" t="s">
        <v>613</v>
      </c>
      <c r="B370" s="13" t="s">
        <v>593</v>
      </c>
      <c r="C370" s="242"/>
      <c r="D370" s="238" t="s">
        <v>9122</v>
      </c>
      <c r="E370" s="150">
        <v>-0.22093023255813959</v>
      </c>
      <c r="F370" s="104" t="s">
        <v>614</v>
      </c>
      <c r="G370" s="105">
        <v>1.742</v>
      </c>
      <c r="H370" s="106">
        <f t="shared" si="84"/>
        <v>2578.16</v>
      </c>
      <c r="I370" s="107">
        <f t="shared" si="85"/>
        <v>3119.5735999999997</v>
      </c>
      <c r="J370" s="108">
        <f t="shared" si="86"/>
        <v>3119.5735999999997</v>
      </c>
      <c r="K370" s="105">
        <f t="shared" si="87"/>
        <v>0</v>
      </c>
      <c r="L370" s="105">
        <f t="shared" si="88"/>
        <v>4367.4030399999992</v>
      </c>
      <c r="M370" s="109" t="str">
        <f t="shared" si="89"/>
        <v>FOTO</v>
      </c>
      <c r="N370" s="110"/>
    </row>
    <row r="371" spans="1:14" ht="12.75" customHeight="1">
      <c r="A371" s="103" t="s">
        <v>615</v>
      </c>
      <c r="B371" s="13" t="s">
        <v>593</v>
      </c>
      <c r="C371" s="242"/>
      <c r="D371" s="238" t="s">
        <v>9122</v>
      </c>
      <c r="E371" s="149">
        <v>-2.992277992278003E-2</v>
      </c>
      <c r="F371" s="104" t="s">
        <v>616</v>
      </c>
      <c r="G371" s="105">
        <v>1.0049999999999999</v>
      </c>
      <c r="H371" s="106">
        <f t="shared" si="84"/>
        <v>1487.3999999999999</v>
      </c>
      <c r="I371" s="107">
        <f t="shared" si="85"/>
        <v>1799.7539999999997</v>
      </c>
      <c r="J371" s="108">
        <f t="shared" si="86"/>
        <v>1799.7539999999997</v>
      </c>
      <c r="K371" s="105">
        <f t="shared" si="87"/>
        <v>0</v>
      </c>
      <c r="L371" s="105">
        <f t="shared" si="88"/>
        <v>2519.6555999999996</v>
      </c>
      <c r="M371" s="109" t="str">
        <f t="shared" si="89"/>
        <v>FOTO</v>
      </c>
      <c r="N371" s="110"/>
    </row>
    <row r="372" spans="1:14" ht="12.75" customHeight="1">
      <c r="A372" s="103" t="s">
        <v>617</v>
      </c>
      <c r="B372" s="13" t="s">
        <v>593</v>
      </c>
      <c r="C372" s="242"/>
      <c r="D372" s="238" t="s">
        <v>9122</v>
      </c>
      <c r="E372" s="149">
        <v>-2.992277992278003E-2</v>
      </c>
      <c r="F372" s="104" t="s">
        <v>618</v>
      </c>
      <c r="G372" s="105">
        <v>1.0049999999999999</v>
      </c>
      <c r="H372" s="106">
        <f t="shared" si="84"/>
        <v>1487.3999999999999</v>
      </c>
      <c r="I372" s="107">
        <f t="shared" si="85"/>
        <v>1799.7539999999997</v>
      </c>
      <c r="J372" s="108">
        <f t="shared" si="86"/>
        <v>1799.7539999999997</v>
      </c>
      <c r="K372" s="105">
        <f t="shared" si="87"/>
        <v>0</v>
      </c>
      <c r="L372" s="105">
        <f t="shared" si="88"/>
        <v>2519.6555999999996</v>
      </c>
      <c r="M372" s="109" t="str">
        <f t="shared" si="89"/>
        <v>FOTO</v>
      </c>
      <c r="N372" s="110"/>
    </row>
    <row r="373" spans="1:14" ht="12.75" customHeight="1">
      <c r="A373" s="103" t="s">
        <v>619</v>
      </c>
      <c r="B373" s="13" t="s">
        <v>593</v>
      </c>
      <c r="C373" s="242"/>
      <c r="D373" s="238" t="s">
        <v>9122</v>
      </c>
      <c r="E373" s="149">
        <v>-2.992277992278003E-2</v>
      </c>
      <c r="F373" s="104" t="s">
        <v>620</v>
      </c>
      <c r="G373" s="105">
        <v>1.0049999999999999</v>
      </c>
      <c r="H373" s="106">
        <f t="shared" si="84"/>
        <v>1487.3999999999999</v>
      </c>
      <c r="I373" s="107">
        <f t="shared" si="85"/>
        <v>1799.7539999999997</v>
      </c>
      <c r="J373" s="108">
        <f t="shared" si="86"/>
        <v>1799.7539999999997</v>
      </c>
      <c r="K373" s="105">
        <f t="shared" si="87"/>
        <v>0</v>
      </c>
      <c r="L373" s="105">
        <f t="shared" si="88"/>
        <v>2519.6555999999996</v>
      </c>
      <c r="M373" s="109" t="str">
        <f t="shared" si="89"/>
        <v>FOTO</v>
      </c>
      <c r="N373" s="110"/>
    </row>
    <row r="374" spans="1:14" ht="12.75" customHeight="1">
      <c r="A374" s="103" t="s">
        <v>621</v>
      </c>
      <c r="B374" s="13" t="s">
        <v>593</v>
      </c>
      <c r="C374" s="242"/>
      <c r="D374" s="238" t="s">
        <v>9122</v>
      </c>
      <c r="E374" s="149">
        <v>-2.992277992278003E-2</v>
      </c>
      <c r="F374" s="104" t="s">
        <v>622</v>
      </c>
      <c r="G374" s="105">
        <v>1.0049999999999999</v>
      </c>
      <c r="H374" s="106">
        <f t="shared" si="84"/>
        <v>1487.3999999999999</v>
      </c>
      <c r="I374" s="107">
        <f t="shared" si="85"/>
        <v>1799.7539999999997</v>
      </c>
      <c r="J374" s="108">
        <f t="shared" si="86"/>
        <v>1799.7539999999997</v>
      </c>
      <c r="K374" s="105">
        <f t="shared" si="87"/>
        <v>0</v>
      </c>
      <c r="L374" s="105">
        <f t="shared" si="88"/>
        <v>2519.6555999999996</v>
      </c>
      <c r="M374" s="109" t="str">
        <f t="shared" si="89"/>
        <v>FOTO</v>
      </c>
      <c r="N374" s="110"/>
    </row>
    <row r="375" spans="1:14" ht="12.75" customHeight="1">
      <c r="A375" s="103" t="s">
        <v>623</v>
      </c>
      <c r="B375" s="13" t="s">
        <v>593</v>
      </c>
      <c r="C375" s="242"/>
      <c r="D375" s="238" t="s">
        <v>9122</v>
      </c>
      <c r="E375" s="149">
        <v>-2.992277992278003E-2</v>
      </c>
      <c r="F375" s="104" t="s">
        <v>624</v>
      </c>
      <c r="G375" s="105">
        <v>1.0049999999999999</v>
      </c>
      <c r="H375" s="106">
        <f t="shared" si="84"/>
        <v>1487.3999999999999</v>
      </c>
      <c r="I375" s="107">
        <f t="shared" si="85"/>
        <v>1799.7539999999997</v>
      </c>
      <c r="J375" s="108">
        <f t="shared" si="86"/>
        <v>1799.7539999999997</v>
      </c>
      <c r="K375" s="105">
        <f t="shared" si="87"/>
        <v>0</v>
      </c>
      <c r="L375" s="105">
        <f t="shared" si="88"/>
        <v>2519.6555999999996</v>
      </c>
      <c r="M375" s="109" t="str">
        <f t="shared" si="89"/>
        <v>FOTO</v>
      </c>
      <c r="N375" s="110"/>
    </row>
    <row r="376" spans="1:14" ht="12.75" customHeight="1">
      <c r="A376" s="103" t="s">
        <v>625</v>
      </c>
      <c r="B376" s="13" t="s">
        <v>593</v>
      </c>
      <c r="C376" s="242"/>
      <c r="D376" s="238" t="s">
        <v>9122</v>
      </c>
      <c r="E376" s="150">
        <v>-0.17953667953667962</v>
      </c>
      <c r="F376" s="104" t="s">
        <v>626</v>
      </c>
      <c r="G376" s="105">
        <v>0.85</v>
      </c>
      <c r="H376" s="106">
        <f t="shared" si="84"/>
        <v>1258</v>
      </c>
      <c r="I376" s="107">
        <f t="shared" si="85"/>
        <v>1522.18</v>
      </c>
      <c r="J376" s="108">
        <f t="shared" si="86"/>
        <v>1522.18</v>
      </c>
      <c r="K376" s="105">
        <f t="shared" si="87"/>
        <v>0</v>
      </c>
      <c r="L376" s="105">
        <f t="shared" si="88"/>
        <v>2131.0520000000001</v>
      </c>
      <c r="M376" s="109" t="str">
        <f t="shared" si="89"/>
        <v>FOTO</v>
      </c>
      <c r="N376" s="110" t="s">
        <v>458</v>
      </c>
    </row>
    <row r="377" spans="1:14" ht="12.75" customHeight="1">
      <c r="A377" s="103" t="s">
        <v>627</v>
      </c>
      <c r="B377" s="13" t="s">
        <v>593</v>
      </c>
      <c r="C377" s="242"/>
      <c r="D377" s="238" t="s">
        <v>9122</v>
      </c>
      <c r="E377" s="150">
        <v>-0.17953667953667962</v>
      </c>
      <c r="F377" s="104" t="s">
        <v>628</v>
      </c>
      <c r="G377" s="105">
        <v>0.85</v>
      </c>
      <c r="H377" s="106">
        <f t="shared" si="84"/>
        <v>1258</v>
      </c>
      <c r="I377" s="107">
        <f t="shared" si="85"/>
        <v>1522.18</v>
      </c>
      <c r="J377" s="108">
        <f t="shared" si="86"/>
        <v>1522.18</v>
      </c>
      <c r="K377" s="105">
        <f t="shared" si="87"/>
        <v>0</v>
      </c>
      <c r="L377" s="105">
        <f t="shared" si="88"/>
        <v>2131.0520000000001</v>
      </c>
      <c r="M377" s="109" t="str">
        <f t="shared" si="89"/>
        <v>FOTO</v>
      </c>
      <c r="N377" s="110" t="s">
        <v>458</v>
      </c>
    </row>
    <row r="378" spans="1:14" ht="12.75" customHeight="1">
      <c r="A378" s="103" t="s">
        <v>629</v>
      </c>
      <c r="B378" s="13" t="s">
        <v>593</v>
      </c>
      <c r="C378" s="242"/>
      <c r="D378" s="238" t="s">
        <v>9122</v>
      </c>
      <c r="E378" s="150">
        <v>-0.17953667953667962</v>
      </c>
      <c r="F378" s="104" t="s">
        <v>630</v>
      </c>
      <c r="G378" s="105">
        <v>0.85</v>
      </c>
      <c r="H378" s="106">
        <f t="shared" si="84"/>
        <v>1258</v>
      </c>
      <c r="I378" s="107">
        <f t="shared" si="85"/>
        <v>1522.18</v>
      </c>
      <c r="J378" s="108">
        <f t="shared" si="86"/>
        <v>1522.18</v>
      </c>
      <c r="K378" s="105">
        <f t="shared" si="87"/>
        <v>0</v>
      </c>
      <c r="L378" s="105">
        <f t="shared" si="88"/>
        <v>2131.0520000000001</v>
      </c>
      <c r="M378" s="109" t="str">
        <f t="shared" si="89"/>
        <v>FOTO</v>
      </c>
      <c r="N378" s="110" t="s">
        <v>458</v>
      </c>
    </row>
    <row r="379" spans="1:14" ht="12.75" customHeight="1">
      <c r="A379" s="103" t="s">
        <v>631</v>
      </c>
      <c r="B379" s="13" t="s">
        <v>593</v>
      </c>
      <c r="C379" s="242"/>
      <c r="D379" s="238" t="s">
        <v>9122</v>
      </c>
      <c r="E379" s="150">
        <v>-0.17953667953667962</v>
      </c>
      <c r="F379" s="104" t="s">
        <v>632</v>
      </c>
      <c r="G379" s="105">
        <v>0.85</v>
      </c>
      <c r="H379" s="106">
        <f t="shared" ref="H379:H410" si="90">+G379*H$18</f>
        <v>1258</v>
      </c>
      <c r="I379" s="107">
        <f t="shared" ref="I379:I410" si="91">+H379*(1+I$18)</f>
        <v>1522.18</v>
      </c>
      <c r="J379" s="108">
        <f t="shared" ref="J379:J410" si="92">+I379*(1-J$18)</f>
        <v>1522.18</v>
      </c>
      <c r="K379" s="105">
        <f t="shared" ref="K379:K410" si="93">+I379*C379</f>
        <v>0</v>
      </c>
      <c r="L379" s="105">
        <f t="shared" ref="L379:L410" si="94">+I379*(1+L$18)</f>
        <v>2131.0520000000001</v>
      </c>
      <c r="M379" s="109" t="str">
        <f t="shared" ref="M379:M410" si="95">HYPERLINK(CONCATENATE("https://buscador.neorep.com.ar/",TRIM(A379),"/"),"FOTO")</f>
        <v>FOTO</v>
      </c>
      <c r="N379" s="110" t="s">
        <v>458</v>
      </c>
    </row>
    <row r="380" spans="1:14" ht="12.75" customHeight="1">
      <c r="A380" s="103" t="s">
        <v>633</v>
      </c>
      <c r="B380" s="13" t="s">
        <v>593</v>
      </c>
      <c r="C380" s="242"/>
      <c r="D380" s="238" t="s">
        <v>9122</v>
      </c>
      <c r="E380" s="150">
        <v>-0.17953667953667962</v>
      </c>
      <c r="F380" s="104" t="s">
        <v>634</v>
      </c>
      <c r="G380" s="105">
        <v>0.85</v>
      </c>
      <c r="H380" s="106">
        <f t="shared" si="90"/>
        <v>1258</v>
      </c>
      <c r="I380" s="107">
        <f t="shared" si="91"/>
        <v>1522.18</v>
      </c>
      <c r="J380" s="108">
        <f t="shared" si="92"/>
        <v>1522.18</v>
      </c>
      <c r="K380" s="105">
        <f t="shared" si="93"/>
        <v>0</v>
      </c>
      <c r="L380" s="105">
        <f t="shared" si="94"/>
        <v>2131.0520000000001</v>
      </c>
      <c r="M380" s="109" t="str">
        <f t="shared" si="95"/>
        <v>FOTO</v>
      </c>
      <c r="N380" s="110" t="s">
        <v>458</v>
      </c>
    </row>
    <row r="381" spans="1:14" ht="12.75" customHeight="1">
      <c r="A381" s="103" t="s">
        <v>635</v>
      </c>
      <c r="B381" s="13" t="s">
        <v>593</v>
      </c>
      <c r="C381" s="242"/>
      <c r="D381" s="238" t="s">
        <v>9122</v>
      </c>
      <c r="E381" s="149">
        <v>-0.10424710424710426</v>
      </c>
      <c r="F381" s="104" t="s">
        <v>636</v>
      </c>
      <c r="G381" s="105">
        <v>0.92800000000000005</v>
      </c>
      <c r="H381" s="106">
        <f t="shared" si="90"/>
        <v>1373.44</v>
      </c>
      <c r="I381" s="107">
        <f t="shared" si="91"/>
        <v>1661.8624</v>
      </c>
      <c r="J381" s="108">
        <f t="shared" si="92"/>
        <v>1661.8624</v>
      </c>
      <c r="K381" s="105">
        <f t="shared" si="93"/>
        <v>0</v>
      </c>
      <c r="L381" s="105">
        <f t="shared" si="94"/>
        <v>2326.60736</v>
      </c>
      <c r="M381" s="109" t="str">
        <f t="shared" si="95"/>
        <v>FOTO</v>
      </c>
      <c r="N381" s="110" t="s">
        <v>414</v>
      </c>
    </row>
    <row r="382" spans="1:14" ht="12.75" customHeight="1">
      <c r="A382" s="103" t="s">
        <v>637</v>
      </c>
      <c r="B382" s="13" t="s">
        <v>593</v>
      </c>
      <c r="C382" s="242"/>
      <c r="D382" s="238" t="s">
        <v>9122</v>
      </c>
      <c r="E382" s="149">
        <v>-0.10424710424710426</v>
      </c>
      <c r="F382" s="104" t="s">
        <v>638</v>
      </c>
      <c r="G382" s="105">
        <v>0.92800000000000005</v>
      </c>
      <c r="H382" s="106">
        <f t="shared" si="90"/>
        <v>1373.44</v>
      </c>
      <c r="I382" s="107">
        <f t="shared" si="91"/>
        <v>1661.8624</v>
      </c>
      <c r="J382" s="108">
        <f t="shared" si="92"/>
        <v>1661.8624</v>
      </c>
      <c r="K382" s="105">
        <f t="shared" si="93"/>
        <v>0</v>
      </c>
      <c r="L382" s="105">
        <f t="shared" si="94"/>
        <v>2326.60736</v>
      </c>
      <c r="M382" s="109" t="str">
        <f t="shared" si="95"/>
        <v>FOTO</v>
      </c>
      <c r="N382" s="110" t="s">
        <v>458</v>
      </c>
    </row>
    <row r="383" spans="1:14" ht="12.75" customHeight="1">
      <c r="A383" s="103" t="s">
        <v>639</v>
      </c>
      <c r="B383" s="13" t="s">
        <v>593</v>
      </c>
      <c r="C383" s="242"/>
      <c r="D383" s="238" t="s">
        <v>9122</v>
      </c>
      <c r="E383" s="150">
        <v>-0.17953667953667962</v>
      </c>
      <c r="F383" s="104" t="s">
        <v>640</v>
      </c>
      <c r="G383" s="105">
        <v>0.85</v>
      </c>
      <c r="H383" s="106">
        <f t="shared" si="90"/>
        <v>1258</v>
      </c>
      <c r="I383" s="107">
        <f t="shared" si="91"/>
        <v>1522.18</v>
      </c>
      <c r="J383" s="108">
        <f t="shared" si="92"/>
        <v>1522.18</v>
      </c>
      <c r="K383" s="105">
        <f t="shared" si="93"/>
        <v>0</v>
      </c>
      <c r="L383" s="105">
        <f t="shared" si="94"/>
        <v>2131.0520000000001</v>
      </c>
      <c r="M383" s="109" t="str">
        <f t="shared" si="95"/>
        <v>FOTO</v>
      </c>
      <c r="N383" s="110"/>
    </row>
    <row r="384" spans="1:14" ht="12.75" customHeight="1">
      <c r="A384" s="103" t="s">
        <v>641</v>
      </c>
      <c r="B384" s="13" t="s">
        <v>593</v>
      </c>
      <c r="C384" s="242"/>
      <c r="D384" s="238" t="s">
        <v>9122</v>
      </c>
      <c r="E384" s="150">
        <v>-0.17953667953667962</v>
      </c>
      <c r="F384" s="104" t="s">
        <v>642</v>
      </c>
      <c r="G384" s="105">
        <v>0.85</v>
      </c>
      <c r="H384" s="106">
        <f t="shared" si="90"/>
        <v>1258</v>
      </c>
      <c r="I384" s="107">
        <f t="shared" si="91"/>
        <v>1522.18</v>
      </c>
      <c r="J384" s="108">
        <f t="shared" si="92"/>
        <v>1522.18</v>
      </c>
      <c r="K384" s="105">
        <f t="shared" si="93"/>
        <v>0</v>
      </c>
      <c r="L384" s="105">
        <f t="shared" si="94"/>
        <v>2131.0520000000001</v>
      </c>
      <c r="M384" s="109" t="str">
        <f t="shared" si="95"/>
        <v>FOTO</v>
      </c>
      <c r="N384" s="110"/>
    </row>
    <row r="385" spans="1:14" ht="12.75" customHeight="1">
      <c r="A385" s="103" t="s">
        <v>643</v>
      </c>
      <c r="B385" s="13" t="s">
        <v>593</v>
      </c>
      <c r="C385" s="242"/>
      <c r="D385" s="238" t="s">
        <v>9122</v>
      </c>
      <c r="E385" s="150">
        <v>-0.16250000000000009</v>
      </c>
      <c r="F385" s="104" t="s">
        <v>644</v>
      </c>
      <c r="G385" s="105">
        <v>1.0049999999999999</v>
      </c>
      <c r="H385" s="106">
        <f t="shared" si="90"/>
        <v>1487.3999999999999</v>
      </c>
      <c r="I385" s="107">
        <f t="shared" si="91"/>
        <v>1799.7539999999997</v>
      </c>
      <c r="J385" s="108">
        <f t="shared" si="92"/>
        <v>1799.7539999999997</v>
      </c>
      <c r="K385" s="105">
        <f t="shared" si="93"/>
        <v>0</v>
      </c>
      <c r="L385" s="105">
        <f t="shared" si="94"/>
        <v>2519.6555999999996</v>
      </c>
      <c r="M385" s="109" t="str">
        <f t="shared" si="95"/>
        <v>FOTO</v>
      </c>
      <c r="N385" s="110"/>
    </row>
    <row r="386" spans="1:14" ht="12.75" customHeight="1">
      <c r="A386" s="103" t="s">
        <v>645</v>
      </c>
      <c r="B386" s="13" t="s">
        <v>593</v>
      </c>
      <c r="C386" s="242"/>
      <c r="D386" s="238" t="s">
        <v>9122</v>
      </c>
      <c r="E386" s="150">
        <v>-0.16250000000000009</v>
      </c>
      <c r="F386" s="104" t="s">
        <v>646</v>
      </c>
      <c r="G386" s="105">
        <v>1.0049999999999999</v>
      </c>
      <c r="H386" s="106">
        <f t="shared" si="90"/>
        <v>1487.3999999999999</v>
      </c>
      <c r="I386" s="107">
        <f t="shared" si="91"/>
        <v>1799.7539999999997</v>
      </c>
      <c r="J386" s="108">
        <f t="shared" si="92"/>
        <v>1799.7539999999997</v>
      </c>
      <c r="K386" s="105">
        <f t="shared" si="93"/>
        <v>0</v>
      </c>
      <c r="L386" s="105">
        <f t="shared" si="94"/>
        <v>2519.6555999999996</v>
      </c>
      <c r="M386" s="109" t="str">
        <f t="shared" si="95"/>
        <v>FOTO</v>
      </c>
      <c r="N386" s="110"/>
    </row>
    <row r="387" spans="1:14" ht="12.75" customHeight="1">
      <c r="A387" s="103" t="s">
        <v>647</v>
      </c>
      <c r="B387" s="13" t="s">
        <v>593</v>
      </c>
      <c r="C387" s="242"/>
      <c r="D387" s="238" t="s">
        <v>9122</v>
      </c>
      <c r="E387" s="150">
        <v>-0.16250000000000009</v>
      </c>
      <c r="F387" s="104" t="s">
        <v>648</v>
      </c>
      <c r="G387" s="105">
        <v>1.0049999999999999</v>
      </c>
      <c r="H387" s="106">
        <f t="shared" si="90"/>
        <v>1487.3999999999999</v>
      </c>
      <c r="I387" s="107">
        <f t="shared" si="91"/>
        <v>1799.7539999999997</v>
      </c>
      <c r="J387" s="108">
        <f t="shared" si="92"/>
        <v>1799.7539999999997</v>
      </c>
      <c r="K387" s="105">
        <f t="shared" si="93"/>
        <v>0</v>
      </c>
      <c r="L387" s="105">
        <f t="shared" si="94"/>
        <v>2519.6555999999996</v>
      </c>
      <c r="M387" s="109" t="str">
        <f t="shared" si="95"/>
        <v>FOTO</v>
      </c>
      <c r="N387" s="110"/>
    </row>
    <row r="388" spans="1:14" ht="12.75" customHeight="1">
      <c r="A388" s="103" t="s">
        <v>649</v>
      </c>
      <c r="B388" s="13" t="s">
        <v>593</v>
      </c>
      <c r="C388" s="242"/>
      <c r="D388" s="238" t="s">
        <v>9122</v>
      </c>
      <c r="E388" s="150">
        <v>-0.16250000000000009</v>
      </c>
      <c r="F388" s="104" t="s">
        <v>650</v>
      </c>
      <c r="G388" s="105">
        <v>1.0049999999999999</v>
      </c>
      <c r="H388" s="106">
        <f t="shared" si="90"/>
        <v>1487.3999999999999</v>
      </c>
      <c r="I388" s="107">
        <f t="shared" si="91"/>
        <v>1799.7539999999997</v>
      </c>
      <c r="J388" s="108">
        <f t="shared" si="92"/>
        <v>1799.7539999999997</v>
      </c>
      <c r="K388" s="105">
        <f t="shared" si="93"/>
        <v>0</v>
      </c>
      <c r="L388" s="105">
        <f t="shared" si="94"/>
        <v>2519.6555999999996</v>
      </c>
      <c r="M388" s="109" t="str">
        <f t="shared" si="95"/>
        <v>FOTO</v>
      </c>
      <c r="N388" s="110"/>
    </row>
    <row r="389" spans="1:14" ht="12.75" customHeight="1">
      <c r="A389" s="103" t="s">
        <v>651</v>
      </c>
      <c r="B389" s="13" t="s">
        <v>593</v>
      </c>
      <c r="C389" s="242"/>
      <c r="D389" s="238" t="s">
        <v>9122</v>
      </c>
      <c r="E389" s="150">
        <v>-0.16250000000000009</v>
      </c>
      <c r="F389" s="104" t="s">
        <v>652</v>
      </c>
      <c r="G389" s="105">
        <v>1.0049999999999999</v>
      </c>
      <c r="H389" s="106">
        <f t="shared" si="90"/>
        <v>1487.3999999999999</v>
      </c>
      <c r="I389" s="107">
        <f t="shared" si="91"/>
        <v>1799.7539999999997</v>
      </c>
      <c r="J389" s="108">
        <f t="shared" si="92"/>
        <v>1799.7539999999997</v>
      </c>
      <c r="K389" s="105">
        <f t="shared" si="93"/>
        <v>0</v>
      </c>
      <c r="L389" s="105">
        <f t="shared" si="94"/>
        <v>2519.6555999999996</v>
      </c>
      <c r="M389" s="109" t="str">
        <f t="shared" si="95"/>
        <v>FOTO</v>
      </c>
      <c r="N389" s="110"/>
    </row>
    <row r="390" spans="1:14" ht="12.75" customHeight="1">
      <c r="A390" s="103" t="s">
        <v>653</v>
      </c>
      <c r="B390" s="13" t="s">
        <v>593</v>
      </c>
      <c r="C390" s="242"/>
      <c r="D390" s="238" t="s">
        <v>9122</v>
      </c>
      <c r="E390" s="150">
        <v>-0.16250000000000009</v>
      </c>
      <c r="F390" s="104" t="s">
        <v>654</v>
      </c>
      <c r="G390" s="105">
        <v>1.0049999999999999</v>
      </c>
      <c r="H390" s="106">
        <f t="shared" si="90"/>
        <v>1487.3999999999999</v>
      </c>
      <c r="I390" s="107">
        <f t="shared" si="91"/>
        <v>1799.7539999999997</v>
      </c>
      <c r="J390" s="108">
        <f t="shared" si="92"/>
        <v>1799.7539999999997</v>
      </c>
      <c r="K390" s="105">
        <f t="shared" si="93"/>
        <v>0</v>
      </c>
      <c r="L390" s="105">
        <f t="shared" si="94"/>
        <v>2519.6555999999996</v>
      </c>
      <c r="M390" s="109" t="str">
        <f t="shared" si="95"/>
        <v>FOTO</v>
      </c>
      <c r="N390" s="110"/>
    </row>
    <row r="391" spans="1:14" ht="12.75" customHeight="1">
      <c r="A391" s="103" t="s">
        <v>655</v>
      </c>
      <c r="B391" s="13" t="s">
        <v>593</v>
      </c>
      <c r="C391" s="242"/>
      <c r="D391" s="238" t="s">
        <v>9122</v>
      </c>
      <c r="E391" s="150">
        <v>-0.16250000000000009</v>
      </c>
      <c r="F391" s="104" t="s">
        <v>656</v>
      </c>
      <c r="G391" s="105">
        <v>1.0049999999999999</v>
      </c>
      <c r="H391" s="106">
        <f t="shared" si="90"/>
        <v>1487.3999999999999</v>
      </c>
      <c r="I391" s="107">
        <f t="shared" si="91"/>
        <v>1799.7539999999997</v>
      </c>
      <c r="J391" s="108">
        <f t="shared" si="92"/>
        <v>1799.7539999999997</v>
      </c>
      <c r="K391" s="105">
        <f t="shared" si="93"/>
        <v>0</v>
      </c>
      <c r="L391" s="105">
        <f t="shared" si="94"/>
        <v>2519.6555999999996</v>
      </c>
      <c r="M391" s="109" t="str">
        <f t="shared" si="95"/>
        <v>FOTO</v>
      </c>
      <c r="N391" s="110"/>
    </row>
    <row r="392" spans="1:14" ht="12.75" customHeight="1">
      <c r="A392" s="103" t="s">
        <v>657</v>
      </c>
      <c r="B392" s="13" t="s">
        <v>593</v>
      </c>
      <c r="C392" s="242"/>
      <c r="D392" s="238" t="s">
        <v>9122</v>
      </c>
      <c r="E392" s="150">
        <v>-0.16250000000000009</v>
      </c>
      <c r="F392" s="104" t="s">
        <v>658</v>
      </c>
      <c r="G392" s="105">
        <v>1.0049999999999999</v>
      </c>
      <c r="H392" s="106">
        <f t="shared" si="90"/>
        <v>1487.3999999999999</v>
      </c>
      <c r="I392" s="107">
        <f t="shared" si="91"/>
        <v>1799.7539999999997</v>
      </c>
      <c r="J392" s="108">
        <f t="shared" si="92"/>
        <v>1799.7539999999997</v>
      </c>
      <c r="K392" s="105">
        <f t="shared" si="93"/>
        <v>0</v>
      </c>
      <c r="L392" s="105">
        <f t="shared" si="94"/>
        <v>2519.6555999999996</v>
      </c>
      <c r="M392" s="109" t="str">
        <f t="shared" si="95"/>
        <v>FOTO</v>
      </c>
      <c r="N392" s="110"/>
    </row>
    <row r="393" spans="1:14" ht="12.75" customHeight="1">
      <c r="A393" s="103" t="s">
        <v>659</v>
      </c>
      <c r="B393" s="13" t="s">
        <v>593</v>
      </c>
      <c r="C393" s="242"/>
      <c r="D393" s="238" t="s">
        <v>9122</v>
      </c>
      <c r="E393" s="150">
        <v>-0.16250000000000009</v>
      </c>
      <c r="F393" s="104" t="s">
        <v>660</v>
      </c>
      <c r="G393" s="105">
        <v>1.0049999999999999</v>
      </c>
      <c r="H393" s="106">
        <f t="shared" si="90"/>
        <v>1487.3999999999999</v>
      </c>
      <c r="I393" s="107">
        <f t="shared" si="91"/>
        <v>1799.7539999999997</v>
      </c>
      <c r="J393" s="108">
        <f t="shared" si="92"/>
        <v>1799.7539999999997</v>
      </c>
      <c r="K393" s="105">
        <f t="shared" si="93"/>
        <v>0</v>
      </c>
      <c r="L393" s="105">
        <f t="shared" si="94"/>
        <v>2519.6555999999996</v>
      </c>
      <c r="M393" s="109" t="str">
        <f t="shared" si="95"/>
        <v>FOTO</v>
      </c>
      <c r="N393" s="110"/>
    </row>
    <row r="394" spans="1:14" ht="12.75" customHeight="1">
      <c r="A394" s="103" t="s">
        <v>661</v>
      </c>
      <c r="B394" s="13" t="s">
        <v>593</v>
      </c>
      <c r="C394" s="242"/>
      <c r="D394" s="238" t="s">
        <v>9122</v>
      </c>
      <c r="E394" s="150">
        <v>-0.22666666666666657</v>
      </c>
      <c r="F394" s="104" t="s">
        <v>662</v>
      </c>
      <c r="G394" s="105">
        <v>0.92800000000000005</v>
      </c>
      <c r="H394" s="106">
        <f t="shared" si="90"/>
        <v>1373.44</v>
      </c>
      <c r="I394" s="107">
        <f t="shared" si="91"/>
        <v>1661.8624</v>
      </c>
      <c r="J394" s="108">
        <f t="shared" si="92"/>
        <v>1661.8624</v>
      </c>
      <c r="K394" s="105">
        <f t="shared" si="93"/>
        <v>0</v>
      </c>
      <c r="L394" s="105">
        <f t="shared" si="94"/>
        <v>2326.60736</v>
      </c>
      <c r="M394" s="109" t="str">
        <f t="shared" si="95"/>
        <v>FOTO</v>
      </c>
      <c r="N394" s="110" t="s">
        <v>458</v>
      </c>
    </row>
    <row r="395" spans="1:14" ht="12.75" customHeight="1">
      <c r="A395" s="103" t="s">
        <v>663</v>
      </c>
      <c r="B395" s="13" t="s">
        <v>593</v>
      </c>
      <c r="C395" s="242"/>
      <c r="D395" s="238" t="s">
        <v>9122</v>
      </c>
      <c r="E395" s="150">
        <v>-0.22666666666666657</v>
      </c>
      <c r="F395" s="104" t="s">
        <v>664</v>
      </c>
      <c r="G395" s="105">
        <v>0.92800000000000005</v>
      </c>
      <c r="H395" s="106">
        <f t="shared" si="90"/>
        <v>1373.44</v>
      </c>
      <c r="I395" s="107">
        <f t="shared" si="91"/>
        <v>1661.8624</v>
      </c>
      <c r="J395" s="108">
        <f t="shared" si="92"/>
        <v>1661.8624</v>
      </c>
      <c r="K395" s="105">
        <f t="shared" si="93"/>
        <v>0</v>
      </c>
      <c r="L395" s="105">
        <f t="shared" si="94"/>
        <v>2326.60736</v>
      </c>
      <c r="M395" s="109" t="str">
        <f t="shared" si="95"/>
        <v>FOTO</v>
      </c>
      <c r="N395" s="110"/>
    </row>
    <row r="396" spans="1:14" ht="12.75" customHeight="1">
      <c r="A396" s="103" t="s">
        <v>665</v>
      </c>
      <c r="B396" s="13" t="s">
        <v>593</v>
      </c>
      <c r="C396" s="242"/>
      <c r="D396" s="238" t="s">
        <v>9122</v>
      </c>
      <c r="E396" s="150">
        <v>-0.22666666666666657</v>
      </c>
      <c r="F396" s="104" t="s">
        <v>666</v>
      </c>
      <c r="G396" s="105">
        <v>0.92800000000000005</v>
      </c>
      <c r="H396" s="106">
        <f t="shared" si="90"/>
        <v>1373.44</v>
      </c>
      <c r="I396" s="107">
        <f t="shared" si="91"/>
        <v>1661.8624</v>
      </c>
      <c r="J396" s="108">
        <f t="shared" si="92"/>
        <v>1661.8624</v>
      </c>
      <c r="K396" s="105">
        <f t="shared" si="93"/>
        <v>0</v>
      </c>
      <c r="L396" s="105">
        <f t="shared" si="94"/>
        <v>2326.60736</v>
      </c>
      <c r="M396" s="109" t="str">
        <f t="shared" si="95"/>
        <v>FOTO</v>
      </c>
      <c r="N396" s="110"/>
    </row>
    <row r="397" spans="1:14" ht="12.75" customHeight="1">
      <c r="A397" s="103" t="s">
        <v>667</v>
      </c>
      <c r="B397" s="13" t="s">
        <v>593</v>
      </c>
      <c r="C397" s="242"/>
      <c r="D397" s="238" t="s">
        <v>9122</v>
      </c>
      <c r="E397" s="150">
        <v>-0.22666666666666657</v>
      </c>
      <c r="F397" s="104" t="s">
        <v>668</v>
      </c>
      <c r="G397" s="105">
        <v>0.92800000000000005</v>
      </c>
      <c r="H397" s="106">
        <f t="shared" si="90"/>
        <v>1373.44</v>
      </c>
      <c r="I397" s="107">
        <f t="shared" si="91"/>
        <v>1661.8624</v>
      </c>
      <c r="J397" s="108">
        <f t="shared" si="92"/>
        <v>1661.8624</v>
      </c>
      <c r="K397" s="105">
        <f t="shared" si="93"/>
        <v>0</v>
      </c>
      <c r="L397" s="105">
        <f t="shared" si="94"/>
        <v>2326.60736</v>
      </c>
      <c r="M397" s="109" t="str">
        <f t="shared" si="95"/>
        <v>FOTO</v>
      </c>
      <c r="N397" s="110"/>
    </row>
    <row r="398" spans="1:14" ht="12.75" customHeight="1">
      <c r="A398" s="103" t="s">
        <v>669</v>
      </c>
      <c r="B398" s="13" t="s">
        <v>593</v>
      </c>
      <c r="C398" s="242"/>
      <c r="D398" s="238" t="s">
        <v>9122</v>
      </c>
      <c r="E398" s="150">
        <v>-0.22666666666666657</v>
      </c>
      <c r="F398" s="104" t="s">
        <v>670</v>
      </c>
      <c r="G398" s="105">
        <v>0.92800000000000005</v>
      </c>
      <c r="H398" s="106">
        <f t="shared" si="90"/>
        <v>1373.44</v>
      </c>
      <c r="I398" s="107">
        <f t="shared" si="91"/>
        <v>1661.8624</v>
      </c>
      <c r="J398" s="108">
        <f t="shared" si="92"/>
        <v>1661.8624</v>
      </c>
      <c r="K398" s="105">
        <f t="shared" si="93"/>
        <v>0</v>
      </c>
      <c r="L398" s="105">
        <f t="shared" si="94"/>
        <v>2326.60736</v>
      </c>
      <c r="M398" s="109" t="str">
        <f t="shared" si="95"/>
        <v>FOTO</v>
      </c>
      <c r="N398" s="110"/>
    </row>
    <row r="399" spans="1:14" ht="12.75" customHeight="1">
      <c r="A399" s="103" t="s">
        <v>671</v>
      </c>
      <c r="B399" s="13" t="s">
        <v>593</v>
      </c>
      <c r="C399" s="242"/>
      <c r="D399" s="238" t="s">
        <v>9122</v>
      </c>
      <c r="E399" s="150">
        <v>-0.22666666666666657</v>
      </c>
      <c r="F399" s="104" t="s">
        <v>672</v>
      </c>
      <c r="G399" s="105">
        <v>0.92800000000000005</v>
      </c>
      <c r="H399" s="106">
        <f t="shared" si="90"/>
        <v>1373.44</v>
      </c>
      <c r="I399" s="107">
        <f t="shared" si="91"/>
        <v>1661.8624</v>
      </c>
      <c r="J399" s="108">
        <f t="shared" si="92"/>
        <v>1661.8624</v>
      </c>
      <c r="K399" s="105">
        <f t="shared" si="93"/>
        <v>0</v>
      </c>
      <c r="L399" s="105">
        <f t="shared" si="94"/>
        <v>2326.60736</v>
      </c>
      <c r="M399" s="109" t="str">
        <f t="shared" si="95"/>
        <v>FOTO</v>
      </c>
      <c r="N399" s="110" t="s">
        <v>458</v>
      </c>
    </row>
    <row r="400" spans="1:14" ht="12.75" customHeight="1">
      <c r="A400" s="103" t="s">
        <v>673</v>
      </c>
      <c r="B400" s="13" t="s">
        <v>593</v>
      </c>
      <c r="C400" s="242"/>
      <c r="D400" s="238" t="s">
        <v>9122</v>
      </c>
      <c r="E400" s="150">
        <v>-0.24919093851132679</v>
      </c>
      <c r="F400" s="104" t="s">
        <v>674</v>
      </c>
      <c r="G400" s="105">
        <v>0.92800000000000005</v>
      </c>
      <c r="H400" s="106">
        <f t="shared" si="90"/>
        <v>1373.44</v>
      </c>
      <c r="I400" s="107">
        <f t="shared" si="91"/>
        <v>1661.8624</v>
      </c>
      <c r="J400" s="108">
        <f t="shared" si="92"/>
        <v>1661.8624</v>
      </c>
      <c r="K400" s="105">
        <f t="shared" si="93"/>
        <v>0</v>
      </c>
      <c r="L400" s="105">
        <f t="shared" si="94"/>
        <v>2326.60736</v>
      </c>
      <c r="M400" s="109" t="str">
        <f t="shared" si="95"/>
        <v>FOTO</v>
      </c>
      <c r="N400" s="110" t="s">
        <v>414</v>
      </c>
    </row>
    <row r="401" spans="1:15" ht="12.75" customHeight="1">
      <c r="A401" s="103" t="s">
        <v>675</v>
      </c>
      <c r="B401" s="13" t="s">
        <v>593</v>
      </c>
      <c r="C401" s="242"/>
      <c r="D401" s="238" t="s">
        <v>9122</v>
      </c>
      <c r="E401" s="150">
        <v>-0.22666666666666657</v>
      </c>
      <c r="F401" s="104" t="s">
        <v>676</v>
      </c>
      <c r="G401" s="105">
        <v>0.92800000000000005</v>
      </c>
      <c r="H401" s="106">
        <f t="shared" si="90"/>
        <v>1373.44</v>
      </c>
      <c r="I401" s="107">
        <f t="shared" si="91"/>
        <v>1661.8624</v>
      </c>
      <c r="J401" s="108">
        <f t="shared" si="92"/>
        <v>1661.8624</v>
      </c>
      <c r="K401" s="105">
        <f t="shared" si="93"/>
        <v>0</v>
      </c>
      <c r="L401" s="105">
        <f t="shared" si="94"/>
        <v>2326.60736</v>
      </c>
      <c r="M401" s="109" t="str">
        <f t="shared" si="95"/>
        <v>FOTO</v>
      </c>
      <c r="N401" s="110"/>
    </row>
    <row r="402" spans="1:15" ht="12.75" customHeight="1">
      <c r="A402" s="103" t="s">
        <v>679</v>
      </c>
      <c r="B402" s="13" t="s">
        <v>593</v>
      </c>
      <c r="C402" s="242"/>
      <c r="D402" s="238" t="s">
        <v>9122</v>
      </c>
      <c r="E402" s="149">
        <v>-3.1451612903225734E-2</v>
      </c>
      <c r="F402" s="104" t="s">
        <v>680</v>
      </c>
      <c r="G402" s="105">
        <v>1.2010000000000001</v>
      </c>
      <c r="H402" s="106">
        <f t="shared" si="90"/>
        <v>1777.48</v>
      </c>
      <c r="I402" s="107">
        <f t="shared" si="91"/>
        <v>2150.7507999999998</v>
      </c>
      <c r="J402" s="108">
        <f t="shared" si="92"/>
        <v>2150.7507999999998</v>
      </c>
      <c r="K402" s="105">
        <f t="shared" si="93"/>
        <v>0</v>
      </c>
      <c r="L402" s="105">
        <f t="shared" si="94"/>
        <v>3011.0511199999996</v>
      </c>
      <c r="M402" s="109" t="str">
        <f t="shared" si="95"/>
        <v>FOTO</v>
      </c>
      <c r="N402" s="110" t="s">
        <v>458</v>
      </c>
      <c r="O402" s="37"/>
    </row>
    <row r="403" spans="1:15" ht="12.75" customHeight="1">
      <c r="A403" s="103" t="s">
        <v>681</v>
      </c>
      <c r="B403" s="13" t="s">
        <v>593</v>
      </c>
      <c r="C403" s="242"/>
      <c r="D403" s="238" t="s">
        <v>9122</v>
      </c>
      <c r="E403" s="149">
        <v>-3.1451612903225734E-2</v>
      </c>
      <c r="F403" s="104" t="s">
        <v>682</v>
      </c>
      <c r="G403" s="105">
        <v>1.2010000000000001</v>
      </c>
      <c r="H403" s="106">
        <f t="shared" si="90"/>
        <v>1777.48</v>
      </c>
      <c r="I403" s="107">
        <f t="shared" si="91"/>
        <v>2150.7507999999998</v>
      </c>
      <c r="J403" s="108">
        <f t="shared" si="92"/>
        <v>2150.7507999999998</v>
      </c>
      <c r="K403" s="105">
        <f t="shared" si="93"/>
        <v>0</v>
      </c>
      <c r="L403" s="105">
        <f t="shared" si="94"/>
        <v>3011.0511199999996</v>
      </c>
      <c r="M403" s="109" t="str">
        <f t="shared" si="95"/>
        <v>FOTO</v>
      </c>
      <c r="N403" s="110" t="s">
        <v>458</v>
      </c>
      <c r="O403" s="37"/>
    </row>
    <row r="404" spans="1:15" ht="12.75" customHeight="1">
      <c r="A404" s="103" t="s">
        <v>683</v>
      </c>
      <c r="B404" s="13" t="s">
        <v>593</v>
      </c>
      <c r="C404" s="242"/>
      <c r="D404" s="238" t="s">
        <v>9122</v>
      </c>
      <c r="E404" s="149">
        <v>-3.1451612903225734E-2</v>
      </c>
      <c r="F404" s="104" t="s">
        <v>684</v>
      </c>
      <c r="G404" s="105">
        <v>1.2010000000000001</v>
      </c>
      <c r="H404" s="106">
        <f t="shared" si="90"/>
        <v>1777.48</v>
      </c>
      <c r="I404" s="107">
        <f t="shared" si="91"/>
        <v>2150.7507999999998</v>
      </c>
      <c r="J404" s="108">
        <f t="shared" si="92"/>
        <v>2150.7507999999998</v>
      </c>
      <c r="K404" s="105">
        <f t="shared" si="93"/>
        <v>0</v>
      </c>
      <c r="L404" s="105">
        <f t="shared" si="94"/>
        <v>3011.0511199999996</v>
      </c>
      <c r="M404" s="109" t="str">
        <f t="shared" si="95"/>
        <v>FOTO</v>
      </c>
      <c r="N404" s="110"/>
      <c r="O404" s="37"/>
    </row>
    <row r="405" spans="1:15" ht="12.75" customHeight="1">
      <c r="A405" s="103" t="s">
        <v>685</v>
      </c>
      <c r="B405" s="13" t="s">
        <v>593</v>
      </c>
      <c r="C405" s="242"/>
      <c r="D405" s="238" t="s">
        <v>9122</v>
      </c>
      <c r="E405" s="149">
        <v>-3.1451612903225734E-2</v>
      </c>
      <c r="F405" s="104" t="s">
        <v>686</v>
      </c>
      <c r="G405" s="105">
        <v>1.2010000000000001</v>
      </c>
      <c r="H405" s="106">
        <f t="shared" si="90"/>
        <v>1777.48</v>
      </c>
      <c r="I405" s="107">
        <f t="shared" si="91"/>
        <v>2150.7507999999998</v>
      </c>
      <c r="J405" s="108">
        <f t="shared" si="92"/>
        <v>2150.7507999999998</v>
      </c>
      <c r="K405" s="105">
        <f t="shared" si="93"/>
        <v>0</v>
      </c>
      <c r="L405" s="105">
        <f t="shared" si="94"/>
        <v>3011.0511199999996</v>
      </c>
      <c r="M405" s="109" t="str">
        <f t="shared" si="95"/>
        <v>FOTO</v>
      </c>
      <c r="N405" s="110"/>
      <c r="O405" s="37"/>
    </row>
    <row r="406" spans="1:15" ht="12.75" customHeight="1">
      <c r="A406" s="103" t="s">
        <v>687</v>
      </c>
      <c r="B406" s="13" t="s">
        <v>593</v>
      </c>
      <c r="C406" s="242"/>
      <c r="D406" s="238" t="s">
        <v>9122</v>
      </c>
      <c r="E406" s="149">
        <v>-3.1451612903225734E-2</v>
      </c>
      <c r="F406" s="104" t="s">
        <v>688</v>
      </c>
      <c r="G406" s="105">
        <v>1.2010000000000001</v>
      </c>
      <c r="H406" s="106">
        <f t="shared" si="90"/>
        <v>1777.48</v>
      </c>
      <c r="I406" s="107">
        <f t="shared" si="91"/>
        <v>2150.7507999999998</v>
      </c>
      <c r="J406" s="108">
        <f t="shared" si="92"/>
        <v>2150.7507999999998</v>
      </c>
      <c r="K406" s="105">
        <f t="shared" si="93"/>
        <v>0</v>
      </c>
      <c r="L406" s="105">
        <f t="shared" si="94"/>
        <v>3011.0511199999996</v>
      </c>
      <c r="M406" s="109" t="str">
        <f t="shared" si="95"/>
        <v>FOTO</v>
      </c>
      <c r="N406" s="110" t="s">
        <v>414</v>
      </c>
      <c r="O406" s="37"/>
    </row>
    <row r="407" spans="1:15" ht="12.75" customHeight="1">
      <c r="A407" s="103" t="s">
        <v>677</v>
      </c>
      <c r="B407" s="13" t="s">
        <v>593</v>
      </c>
      <c r="C407" s="242"/>
      <c r="D407" s="238" t="s">
        <v>9122</v>
      </c>
      <c r="E407" s="150">
        <v>-0.22666666666666657</v>
      </c>
      <c r="F407" s="104" t="s">
        <v>678</v>
      </c>
      <c r="G407" s="105">
        <v>0.92800000000000005</v>
      </c>
      <c r="H407" s="106">
        <f t="shared" si="90"/>
        <v>1373.44</v>
      </c>
      <c r="I407" s="107">
        <f t="shared" si="91"/>
        <v>1661.8624</v>
      </c>
      <c r="J407" s="108">
        <f t="shared" si="92"/>
        <v>1661.8624</v>
      </c>
      <c r="K407" s="105">
        <f t="shared" si="93"/>
        <v>0</v>
      </c>
      <c r="L407" s="105">
        <f t="shared" si="94"/>
        <v>2326.60736</v>
      </c>
      <c r="M407" s="109" t="str">
        <f t="shared" si="95"/>
        <v>FOTO</v>
      </c>
      <c r="N407" s="110"/>
    </row>
    <row r="408" spans="1:15" ht="12.75" customHeight="1">
      <c r="A408" s="103" t="s">
        <v>699</v>
      </c>
      <c r="B408" s="13" t="s">
        <v>593</v>
      </c>
      <c r="C408" s="242"/>
      <c r="D408" s="238" t="s">
        <v>9122</v>
      </c>
      <c r="E408" s="149">
        <v>-3.9199999999999902E-2</v>
      </c>
      <c r="F408" s="104" t="s">
        <v>700</v>
      </c>
      <c r="G408" s="105">
        <v>1.2010000000000001</v>
      </c>
      <c r="H408" s="106">
        <f t="shared" si="90"/>
        <v>1777.48</v>
      </c>
      <c r="I408" s="107">
        <f t="shared" si="91"/>
        <v>2150.7507999999998</v>
      </c>
      <c r="J408" s="108">
        <f t="shared" si="92"/>
        <v>2150.7507999999998</v>
      </c>
      <c r="K408" s="105">
        <f t="shared" si="93"/>
        <v>0</v>
      </c>
      <c r="L408" s="105">
        <f t="shared" si="94"/>
        <v>3011.0511199999996</v>
      </c>
      <c r="M408" s="109" t="str">
        <f t="shared" si="95"/>
        <v>FOTO</v>
      </c>
      <c r="N408" s="110" t="s">
        <v>458</v>
      </c>
    </row>
    <row r="409" spans="1:15" ht="12.75" customHeight="1">
      <c r="A409" s="103" t="s">
        <v>701</v>
      </c>
      <c r="B409" s="13" t="s">
        <v>593</v>
      </c>
      <c r="C409" s="242"/>
      <c r="D409" s="238" t="s">
        <v>9122</v>
      </c>
      <c r="E409" s="149">
        <v>-3.9199999999999902E-2</v>
      </c>
      <c r="F409" s="104" t="s">
        <v>702</v>
      </c>
      <c r="G409" s="105">
        <v>1.2010000000000001</v>
      </c>
      <c r="H409" s="106">
        <f t="shared" si="90"/>
        <v>1777.48</v>
      </c>
      <c r="I409" s="107">
        <f t="shared" si="91"/>
        <v>2150.7507999999998</v>
      </c>
      <c r="J409" s="108">
        <f t="shared" si="92"/>
        <v>2150.7507999999998</v>
      </c>
      <c r="K409" s="105">
        <f t="shared" si="93"/>
        <v>0</v>
      </c>
      <c r="L409" s="105">
        <f t="shared" si="94"/>
        <v>3011.0511199999996</v>
      </c>
      <c r="M409" s="109" t="str">
        <f t="shared" si="95"/>
        <v>FOTO</v>
      </c>
      <c r="N409" s="110" t="s">
        <v>458</v>
      </c>
    </row>
    <row r="410" spans="1:15" ht="12.75" customHeight="1">
      <c r="A410" s="103" t="s">
        <v>703</v>
      </c>
      <c r="B410" s="13" t="s">
        <v>593</v>
      </c>
      <c r="C410" s="242"/>
      <c r="D410" s="238" t="s">
        <v>9122</v>
      </c>
      <c r="E410" s="149">
        <v>-3.9199999999999902E-2</v>
      </c>
      <c r="F410" s="104" t="s">
        <v>704</v>
      </c>
      <c r="G410" s="105">
        <v>1.2010000000000001</v>
      </c>
      <c r="H410" s="106">
        <f t="shared" si="90"/>
        <v>1777.48</v>
      </c>
      <c r="I410" s="107">
        <f t="shared" si="91"/>
        <v>2150.7507999999998</v>
      </c>
      <c r="J410" s="108">
        <f t="shared" si="92"/>
        <v>2150.7507999999998</v>
      </c>
      <c r="K410" s="105">
        <f t="shared" si="93"/>
        <v>0</v>
      </c>
      <c r="L410" s="105">
        <f t="shared" si="94"/>
        <v>3011.0511199999996</v>
      </c>
      <c r="M410" s="109" t="str">
        <f t="shared" si="95"/>
        <v>FOTO</v>
      </c>
      <c r="N410" s="110"/>
    </row>
    <row r="411" spans="1:15" ht="12.75" customHeight="1">
      <c r="A411" s="103" t="s">
        <v>705</v>
      </c>
      <c r="B411" s="13" t="s">
        <v>593</v>
      </c>
      <c r="C411" s="242"/>
      <c r="D411" s="238" t="s">
        <v>9122</v>
      </c>
      <c r="E411" s="150">
        <v>-0.34354838709677427</v>
      </c>
      <c r="F411" s="104" t="s">
        <v>706</v>
      </c>
      <c r="G411" s="105">
        <v>0.81399999999999995</v>
      </c>
      <c r="H411" s="106">
        <f t="shared" ref="H411:H442" si="96">+G411*H$18</f>
        <v>1204.72</v>
      </c>
      <c r="I411" s="107">
        <f t="shared" ref="I411:I442" si="97">+H411*(1+I$18)</f>
        <v>1457.7112</v>
      </c>
      <c r="J411" s="108">
        <f t="shared" ref="J411:J442" si="98">+I411*(1-J$18)</f>
        <v>1457.7112</v>
      </c>
      <c r="K411" s="105">
        <f t="shared" ref="K411:K442" si="99">+I411*C411</f>
        <v>0</v>
      </c>
      <c r="L411" s="105">
        <f t="shared" ref="L411:L442" si="100">+I411*(1+L$18)</f>
        <v>2040.7956799999997</v>
      </c>
      <c r="M411" s="109" t="str">
        <f t="shared" ref="M411:M442" si="101">HYPERLINK(CONCATENATE("https://buscador.neorep.com.ar/",TRIM(A411),"/"),"FOTO")</f>
        <v>FOTO</v>
      </c>
      <c r="N411" s="110" t="s">
        <v>458</v>
      </c>
      <c r="O411" s="37"/>
    </row>
    <row r="412" spans="1:15" ht="12.75" customHeight="1">
      <c r="A412" s="103" t="s">
        <v>707</v>
      </c>
      <c r="B412" s="13" t="s">
        <v>593</v>
      </c>
      <c r="C412" s="242"/>
      <c r="D412" s="238" t="s">
        <v>9122</v>
      </c>
      <c r="E412" s="149">
        <v>-3.1451612903225734E-2</v>
      </c>
      <c r="F412" s="104" t="s">
        <v>708</v>
      </c>
      <c r="G412" s="105">
        <v>1.2010000000000001</v>
      </c>
      <c r="H412" s="106">
        <f t="shared" si="96"/>
        <v>1777.48</v>
      </c>
      <c r="I412" s="107">
        <f t="shared" si="97"/>
        <v>2150.7507999999998</v>
      </c>
      <c r="J412" s="108">
        <f t="shared" si="98"/>
        <v>2150.7507999999998</v>
      </c>
      <c r="K412" s="105">
        <f t="shared" si="99"/>
        <v>0</v>
      </c>
      <c r="L412" s="105">
        <f t="shared" si="100"/>
        <v>3011.0511199999996</v>
      </c>
      <c r="M412" s="109" t="str">
        <f t="shared" si="101"/>
        <v>FOTO</v>
      </c>
      <c r="N412" s="110"/>
      <c r="O412" s="37"/>
    </row>
    <row r="413" spans="1:15" ht="12.75" customHeight="1">
      <c r="A413" s="103" t="s">
        <v>711</v>
      </c>
      <c r="B413" s="13" t="s">
        <v>593</v>
      </c>
      <c r="C413" s="242"/>
      <c r="D413" s="238" t="s">
        <v>9122</v>
      </c>
      <c r="E413" s="149">
        <v>-0.10424710424710426</v>
      </c>
      <c r="F413" s="104" t="s">
        <v>712</v>
      </c>
      <c r="G413" s="105">
        <v>0.92800000000000005</v>
      </c>
      <c r="H413" s="106">
        <f t="shared" si="96"/>
        <v>1373.44</v>
      </c>
      <c r="I413" s="107">
        <f t="shared" si="97"/>
        <v>1661.8624</v>
      </c>
      <c r="J413" s="108">
        <f t="shared" si="98"/>
        <v>1661.8624</v>
      </c>
      <c r="K413" s="105">
        <f t="shared" si="99"/>
        <v>0</v>
      </c>
      <c r="L413" s="105">
        <f t="shared" si="100"/>
        <v>2326.60736</v>
      </c>
      <c r="M413" s="109" t="str">
        <f t="shared" si="101"/>
        <v>FOTO</v>
      </c>
      <c r="N413" s="110"/>
    </row>
    <row r="414" spans="1:15" ht="12.75" customHeight="1">
      <c r="A414" s="103" t="s">
        <v>713</v>
      </c>
      <c r="B414" s="13" t="s">
        <v>593</v>
      </c>
      <c r="C414" s="242"/>
      <c r="D414" s="238" t="s">
        <v>9122</v>
      </c>
      <c r="E414" s="149">
        <v>-0.10424710424710426</v>
      </c>
      <c r="F414" s="104" t="s">
        <v>714</v>
      </c>
      <c r="G414" s="105">
        <v>0.92800000000000005</v>
      </c>
      <c r="H414" s="106">
        <f t="shared" si="96"/>
        <v>1373.44</v>
      </c>
      <c r="I414" s="107">
        <f t="shared" si="97"/>
        <v>1661.8624</v>
      </c>
      <c r="J414" s="108">
        <f t="shared" si="98"/>
        <v>1661.8624</v>
      </c>
      <c r="K414" s="105">
        <f t="shared" si="99"/>
        <v>0</v>
      </c>
      <c r="L414" s="105">
        <f t="shared" si="100"/>
        <v>2326.60736</v>
      </c>
      <c r="M414" s="109" t="str">
        <f t="shared" si="101"/>
        <v>FOTO</v>
      </c>
      <c r="N414" s="110"/>
    </row>
    <row r="415" spans="1:15" ht="12.75" customHeight="1">
      <c r="A415" s="103" t="s">
        <v>715</v>
      </c>
      <c r="B415" s="13" t="s">
        <v>593</v>
      </c>
      <c r="C415" s="242"/>
      <c r="D415" s="238" t="s">
        <v>9122</v>
      </c>
      <c r="E415" s="149">
        <v>-0.10424710424710426</v>
      </c>
      <c r="F415" s="104" t="s">
        <v>716</v>
      </c>
      <c r="G415" s="105">
        <v>0.92800000000000005</v>
      </c>
      <c r="H415" s="106">
        <f t="shared" si="96"/>
        <v>1373.44</v>
      </c>
      <c r="I415" s="107">
        <f t="shared" si="97"/>
        <v>1661.8624</v>
      </c>
      <c r="J415" s="108">
        <f t="shared" si="98"/>
        <v>1661.8624</v>
      </c>
      <c r="K415" s="105">
        <f t="shared" si="99"/>
        <v>0</v>
      </c>
      <c r="L415" s="105">
        <f t="shared" si="100"/>
        <v>2326.60736</v>
      </c>
      <c r="M415" s="109" t="str">
        <f t="shared" si="101"/>
        <v>FOTO</v>
      </c>
      <c r="N415" s="110" t="s">
        <v>173</v>
      </c>
    </row>
    <row r="416" spans="1:15" ht="12.75" customHeight="1">
      <c r="A416" s="103" t="s">
        <v>717</v>
      </c>
      <c r="B416" s="13" t="s">
        <v>593</v>
      </c>
      <c r="C416" s="242"/>
      <c r="D416" s="238" t="s">
        <v>9122</v>
      </c>
      <c r="E416" s="149">
        <v>-0.10424710424710426</v>
      </c>
      <c r="F416" s="104" t="s">
        <v>718</v>
      </c>
      <c r="G416" s="105">
        <v>0.92800000000000005</v>
      </c>
      <c r="H416" s="106">
        <f t="shared" si="96"/>
        <v>1373.44</v>
      </c>
      <c r="I416" s="107">
        <f t="shared" si="97"/>
        <v>1661.8624</v>
      </c>
      <c r="J416" s="108">
        <f t="shared" si="98"/>
        <v>1661.8624</v>
      </c>
      <c r="K416" s="105">
        <f t="shared" si="99"/>
        <v>0</v>
      </c>
      <c r="L416" s="105">
        <f t="shared" si="100"/>
        <v>2326.60736</v>
      </c>
      <c r="M416" s="109" t="str">
        <f t="shared" si="101"/>
        <v>FOTO</v>
      </c>
      <c r="N416" s="110" t="s">
        <v>173</v>
      </c>
    </row>
    <row r="417" spans="1:15" ht="12.75" customHeight="1">
      <c r="A417" s="103" t="s">
        <v>719</v>
      </c>
      <c r="B417" s="13" t="s">
        <v>593</v>
      </c>
      <c r="C417" s="242"/>
      <c r="D417" s="238" t="s">
        <v>9122</v>
      </c>
      <c r="E417" s="149">
        <v>-0.10424710424710426</v>
      </c>
      <c r="F417" s="104" t="s">
        <v>720</v>
      </c>
      <c r="G417" s="105">
        <v>0.92800000000000005</v>
      </c>
      <c r="H417" s="106">
        <f t="shared" si="96"/>
        <v>1373.44</v>
      </c>
      <c r="I417" s="107">
        <f t="shared" si="97"/>
        <v>1661.8624</v>
      </c>
      <c r="J417" s="108">
        <f t="shared" si="98"/>
        <v>1661.8624</v>
      </c>
      <c r="K417" s="105">
        <f t="shared" si="99"/>
        <v>0</v>
      </c>
      <c r="L417" s="105">
        <f t="shared" si="100"/>
        <v>2326.60736</v>
      </c>
      <c r="M417" s="109" t="str">
        <f t="shared" si="101"/>
        <v>FOTO</v>
      </c>
      <c r="N417" s="110"/>
    </row>
    <row r="418" spans="1:15" ht="12.75" customHeight="1">
      <c r="A418" s="103" t="s">
        <v>721</v>
      </c>
      <c r="B418" s="13" t="s">
        <v>593</v>
      </c>
      <c r="C418" s="242"/>
      <c r="D418" s="238" t="s">
        <v>9122</v>
      </c>
      <c r="E418" s="149">
        <v>-0.10424710424710426</v>
      </c>
      <c r="F418" s="104" t="s">
        <v>722</v>
      </c>
      <c r="G418" s="105">
        <v>0.92800000000000005</v>
      </c>
      <c r="H418" s="106">
        <f t="shared" si="96"/>
        <v>1373.44</v>
      </c>
      <c r="I418" s="107">
        <f t="shared" si="97"/>
        <v>1661.8624</v>
      </c>
      <c r="J418" s="108">
        <f t="shared" si="98"/>
        <v>1661.8624</v>
      </c>
      <c r="K418" s="105">
        <f t="shared" si="99"/>
        <v>0</v>
      </c>
      <c r="L418" s="105">
        <f t="shared" si="100"/>
        <v>2326.60736</v>
      </c>
      <c r="M418" s="109" t="str">
        <f t="shared" si="101"/>
        <v>FOTO</v>
      </c>
      <c r="N418" s="110"/>
    </row>
    <row r="419" spans="1:15" ht="12.75" customHeight="1">
      <c r="A419" s="103" t="s">
        <v>723</v>
      </c>
      <c r="B419" s="13" t="s">
        <v>593</v>
      </c>
      <c r="C419" s="242"/>
      <c r="D419" s="238" t="s">
        <v>9122</v>
      </c>
      <c r="E419" s="149">
        <v>-0.10424710424710426</v>
      </c>
      <c r="F419" s="104" t="s">
        <v>724</v>
      </c>
      <c r="G419" s="105">
        <v>0.92800000000000005</v>
      </c>
      <c r="H419" s="106">
        <f t="shared" si="96"/>
        <v>1373.44</v>
      </c>
      <c r="I419" s="107">
        <f t="shared" si="97"/>
        <v>1661.8624</v>
      </c>
      <c r="J419" s="108">
        <f t="shared" si="98"/>
        <v>1661.8624</v>
      </c>
      <c r="K419" s="105">
        <f t="shared" si="99"/>
        <v>0</v>
      </c>
      <c r="L419" s="105">
        <f t="shared" si="100"/>
        <v>2326.60736</v>
      </c>
      <c r="M419" s="109" t="str">
        <f t="shared" si="101"/>
        <v>FOTO</v>
      </c>
      <c r="N419" s="110"/>
    </row>
    <row r="420" spans="1:15" ht="12.75" customHeight="1">
      <c r="A420" s="103" t="s">
        <v>725</v>
      </c>
      <c r="B420" s="13" t="s">
        <v>593</v>
      </c>
      <c r="C420" s="242"/>
      <c r="D420" s="238" t="s">
        <v>9122</v>
      </c>
      <c r="E420" s="149">
        <v>-0.10424710424710426</v>
      </c>
      <c r="F420" s="104" t="s">
        <v>726</v>
      </c>
      <c r="G420" s="105">
        <v>0.92800000000000005</v>
      </c>
      <c r="H420" s="106">
        <f t="shared" si="96"/>
        <v>1373.44</v>
      </c>
      <c r="I420" s="107">
        <f t="shared" si="97"/>
        <v>1661.8624</v>
      </c>
      <c r="J420" s="108">
        <f t="shared" si="98"/>
        <v>1661.8624</v>
      </c>
      <c r="K420" s="105">
        <f t="shared" si="99"/>
        <v>0</v>
      </c>
      <c r="L420" s="105">
        <f t="shared" si="100"/>
        <v>2326.60736</v>
      </c>
      <c r="M420" s="109" t="str">
        <f t="shared" si="101"/>
        <v>FOTO</v>
      </c>
      <c r="N420" s="110"/>
    </row>
    <row r="421" spans="1:15" ht="12.75" customHeight="1">
      <c r="A421" s="103" t="s">
        <v>709</v>
      </c>
      <c r="B421" s="13" t="s">
        <v>593</v>
      </c>
      <c r="C421" s="242"/>
      <c r="D421" s="238" t="s">
        <v>9122</v>
      </c>
      <c r="E421" s="149">
        <v>-0.10424710424710426</v>
      </c>
      <c r="F421" s="104" t="s">
        <v>710</v>
      </c>
      <c r="G421" s="105">
        <v>0.92800000000000005</v>
      </c>
      <c r="H421" s="106">
        <f t="shared" si="96"/>
        <v>1373.44</v>
      </c>
      <c r="I421" s="107">
        <f t="shared" si="97"/>
        <v>1661.8624</v>
      </c>
      <c r="J421" s="108">
        <f t="shared" si="98"/>
        <v>1661.8624</v>
      </c>
      <c r="K421" s="105">
        <f t="shared" si="99"/>
        <v>0</v>
      </c>
      <c r="L421" s="105">
        <f t="shared" si="100"/>
        <v>2326.60736</v>
      </c>
      <c r="M421" s="109" t="str">
        <f t="shared" si="101"/>
        <v>FOTO</v>
      </c>
      <c r="N421" s="110" t="s">
        <v>444</v>
      </c>
    </row>
    <row r="422" spans="1:15" ht="12.75" customHeight="1">
      <c r="A422" s="103" t="s">
        <v>727</v>
      </c>
      <c r="B422" s="13" t="s">
        <v>593</v>
      </c>
      <c r="C422" s="242"/>
      <c r="D422" s="238" t="s">
        <v>9122</v>
      </c>
      <c r="E422" s="150">
        <v>-0.17905918057663128</v>
      </c>
      <c r="F422" s="104" t="s">
        <v>728</v>
      </c>
      <c r="G422" s="105">
        <v>1.0820000000000001</v>
      </c>
      <c r="H422" s="106">
        <f t="shared" si="96"/>
        <v>1601.3600000000001</v>
      </c>
      <c r="I422" s="107">
        <f t="shared" si="97"/>
        <v>1937.6456000000001</v>
      </c>
      <c r="J422" s="108">
        <f t="shared" si="98"/>
        <v>1937.6456000000001</v>
      </c>
      <c r="K422" s="105">
        <f t="shared" si="99"/>
        <v>0</v>
      </c>
      <c r="L422" s="105">
        <f t="shared" si="100"/>
        <v>2712.7038400000001</v>
      </c>
      <c r="M422" s="109" t="str">
        <f t="shared" si="101"/>
        <v>FOTO</v>
      </c>
      <c r="N422" s="110" t="s">
        <v>458</v>
      </c>
    </row>
    <row r="423" spans="1:15" ht="12.75" customHeight="1">
      <c r="A423" s="103" t="s">
        <v>729</v>
      </c>
      <c r="B423" s="13" t="s">
        <v>593</v>
      </c>
      <c r="C423" s="242"/>
      <c r="D423" s="238" t="s">
        <v>9122</v>
      </c>
      <c r="E423" s="150">
        <v>-0.17905918057663128</v>
      </c>
      <c r="F423" s="104" t="s">
        <v>730</v>
      </c>
      <c r="G423" s="105">
        <v>1.0820000000000001</v>
      </c>
      <c r="H423" s="106">
        <f t="shared" si="96"/>
        <v>1601.3600000000001</v>
      </c>
      <c r="I423" s="107">
        <f t="shared" si="97"/>
        <v>1937.6456000000001</v>
      </c>
      <c r="J423" s="108">
        <f t="shared" si="98"/>
        <v>1937.6456000000001</v>
      </c>
      <c r="K423" s="105">
        <f t="shared" si="99"/>
        <v>0</v>
      </c>
      <c r="L423" s="105">
        <f t="shared" si="100"/>
        <v>2712.7038400000001</v>
      </c>
      <c r="M423" s="109" t="str">
        <f t="shared" si="101"/>
        <v>FOTO</v>
      </c>
      <c r="N423" s="110" t="s">
        <v>458</v>
      </c>
    </row>
    <row r="424" spans="1:15" ht="12.75" customHeight="1">
      <c r="A424" s="103" t="s">
        <v>731</v>
      </c>
      <c r="B424" s="13" t="s">
        <v>593</v>
      </c>
      <c r="C424" s="242"/>
      <c r="D424" s="238" t="s">
        <v>9122</v>
      </c>
      <c r="E424" s="150">
        <v>-0.17905918057663128</v>
      </c>
      <c r="F424" s="104" t="s">
        <v>732</v>
      </c>
      <c r="G424" s="105">
        <v>1.0820000000000001</v>
      </c>
      <c r="H424" s="106">
        <f t="shared" si="96"/>
        <v>1601.3600000000001</v>
      </c>
      <c r="I424" s="107">
        <f t="shared" si="97"/>
        <v>1937.6456000000001</v>
      </c>
      <c r="J424" s="108">
        <f t="shared" si="98"/>
        <v>1937.6456000000001</v>
      </c>
      <c r="K424" s="105">
        <f t="shared" si="99"/>
        <v>0</v>
      </c>
      <c r="L424" s="105">
        <f t="shared" si="100"/>
        <v>2712.7038400000001</v>
      </c>
      <c r="M424" s="109" t="str">
        <f t="shared" si="101"/>
        <v>FOTO</v>
      </c>
      <c r="N424" s="110" t="s">
        <v>458</v>
      </c>
    </row>
    <row r="425" spans="1:15" ht="12.75" customHeight="1">
      <c r="A425" s="103" t="s">
        <v>733</v>
      </c>
      <c r="B425" s="13" t="s">
        <v>593</v>
      </c>
      <c r="C425" s="242"/>
      <c r="D425" s="238" t="s">
        <v>9122</v>
      </c>
      <c r="E425" s="150">
        <v>-0.17905918057663128</v>
      </c>
      <c r="F425" s="104" t="s">
        <v>734</v>
      </c>
      <c r="G425" s="105">
        <v>1.0820000000000001</v>
      </c>
      <c r="H425" s="106">
        <f t="shared" si="96"/>
        <v>1601.3600000000001</v>
      </c>
      <c r="I425" s="107">
        <f t="shared" si="97"/>
        <v>1937.6456000000001</v>
      </c>
      <c r="J425" s="108">
        <f t="shared" si="98"/>
        <v>1937.6456000000001</v>
      </c>
      <c r="K425" s="105">
        <f t="shared" si="99"/>
        <v>0</v>
      </c>
      <c r="L425" s="105">
        <f t="shared" si="100"/>
        <v>2712.7038400000001</v>
      </c>
      <c r="M425" s="109" t="str">
        <f t="shared" si="101"/>
        <v>FOTO</v>
      </c>
      <c r="N425" s="110" t="s">
        <v>458</v>
      </c>
    </row>
    <row r="426" spans="1:15" ht="12.75" customHeight="1">
      <c r="A426" s="103" t="s">
        <v>735</v>
      </c>
      <c r="B426" s="13" t="s">
        <v>593</v>
      </c>
      <c r="C426" s="242"/>
      <c r="D426" s="238" t="s">
        <v>9122</v>
      </c>
      <c r="E426" s="150">
        <v>-0.17905918057663128</v>
      </c>
      <c r="F426" s="104" t="s">
        <v>736</v>
      </c>
      <c r="G426" s="105">
        <v>1.0820000000000001</v>
      </c>
      <c r="H426" s="106">
        <f t="shared" si="96"/>
        <v>1601.3600000000001</v>
      </c>
      <c r="I426" s="107">
        <f t="shared" si="97"/>
        <v>1937.6456000000001</v>
      </c>
      <c r="J426" s="108">
        <f t="shared" si="98"/>
        <v>1937.6456000000001</v>
      </c>
      <c r="K426" s="105">
        <f t="shared" si="99"/>
        <v>0</v>
      </c>
      <c r="L426" s="105">
        <f t="shared" si="100"/>
        <v>2712.7038400000001</v>
      </c>
      <c r="M426" s="109" t="str">
        <f t="shared" si="101"/>
        <v>FOTO</v>
      </c>
      <c r="N426" s="110"/>
    </row>
    <row r="427" spans="1:15" ht="12.75" customHeight="1">
      <c r="A427" s="103" t="s">
        <v>737</v>
      </c>
      <c r="B427" s="13" t="s">
        <v>593</v>
      </c>
      <c r="C427" s="242"/>
      <c r="D427" s="238" t="s">
        <v>9122</v>
      </c>
      <c r="E427" s="149">
        <v>-3.1451612903225734E-2</v>
      </c>
      <c r="F427" s="104" t="s">
        <v>738</v>
      </c>
      <c r="G427" s="105">
        <v>1.2010000000000001</v>
      </c>
      <c r="H427" s="106">
        <f t="shared" si="96"/>
        <v>1777.48</v>
      </c>
      <c r="I427" s="107">
        <f t="shared" si="97"/>
        <v>2150.7507999999998</v>
      </c>
      <c r="J427" s="108">
        <f t="shared" si="98"/>
        <v>2150.7507999999998</v>
      </c>
      <c r="K427" s="105">
        <f t="shared" si="99"/>
        <v>0</v>
      </c>
      <c r="L427" s="105">
        <f t="shared" si="100"/>
        <v>3011.0511199999996</v>
      </c>
      <c r="M427" s="109" t="str">
        <f t="shared" si="101"/>
        <v>FOTO</v>
      </c>
      <c r="N427" s="110"/>
      <c r="O427" s="37"/>
    </row>
    <row r="428" spans="1:15" ht="12.75" customHeight="1">
      <c r="A428" s="103" t="s">
        <v>739</v>
      </c>
      <c r="B428" s="13" t="s">
        <v>593</v>
      </c>
      <c r="C428" s="242"/>
      <c r="D428" s="238" t="s">
        <v>9122</v>
      </c>
      <c r="E428" s="149">
        <v>-3.1451612903225734E-2</v>
      </c>
      <c r="F428" s="104" t="s">
        <v>740</v>
      </c>
      <c r="G428" s="105">
        <v>1.2010000000000001</v>
      </c>
      <c r="H428" s="106">
        <f t="shared" si="96"/>
        <v>1777.48</v>
      </c>
      <c r="I428" s="107">
        <f t="shared" si="97"/>
        <v>2150.7507999999998</v>
      </c>
      <c r="J428" s="108">
        <f t="shared" si="98"/>
        <v>2150.7507999999998</v>
      </c>
      <c r="K428" s="105">
        <f t="shared" si="99"/>
        <v>0</v>
      </c>
      <c r="L428" s="105">
        <f t="shared" si="100"/>
        <v>3011.0511199999996</v>
      </c>
      <c r="M428" s="109" t="str">
        <f t="shared" si="101"/>
        <v>FOTO</v>
      </c>
      <c r="N428" s="110"/>
      <c r="O428" s="37"/>
    </row>
    <row r="429" spans="1:15" ht="12.75" customHeight="1">
      <c r="A429" s="103" t="s">
        <v>741</v>
      </c>
      <c r="B429" s="13" t="s">
        <v>593</v>
      </c>
      <c r="C429" s="242"/>
      <c r="D429" s="238" t="s">
        <v>9122</v>
      </c>
      <c r="E429" s="149">
        <v>-3.1451612903225734E-2</v>
      </c>
      <c r="F429" s="104" t="s">
        <v>742</v>
      </c>
      <c r="G429" s="105">
        <v>1.2010000000000001</v>
      </c>
      <c r="H429" s="106">
        <f t="shared" si="96"/>
        <v>1777.48</v>
      </c>
      <c r="I429" s="107">
        <f t="shared" si="97"/>
        <v>2150.7507999999998</v>
      </c>
      <c r="J429" s="108">
        <f t="shared" si="98"/>
        <v>2150.7507999999998</v>
      </c>
      <c r="K429" s="105">
        <f t="shared" si="99"/>
        <v>0</v>
      </c>
      <c r="L429" s="105">
        <f t="shared" si="100"/>
        <v>3011.0511199999996</v>
      </c>
      <c r="M429" s="109" t="str">
        <f t="shared" si="101"/>
        <v>FOTO</v>
      </c>
      <c r="N429" s="110"/>
      <c r="O429" s="37"/>
    </row>
    <row r="430" spans="1:15" ht="12.75" customHeight="1">
      <c r="A430" s="103" t="s">
        <v>743</v>
      </c>
      <c r="B430" s="13" t="s">
        <v>593</v>
      </c>
      <c r="C430" s="242"/>
      <c r="D430" s="238" t="s">
        <v>9122</v>
      </c>
      <c r="E430" s="149">
        <v>-3.1451612903225734E-2</v>
      </c>
      <c r="F430" s="104" t="s">
        <v>744</v>
      </c>
      <c r="G430" s="105">
        <v>1.2010000000000001</v>
      </c>
      <c r="H430" s="106">
        <f t="shared" si="96"/>
        <v>1777.48</v>
      </c>
      <c r="I430" s="107">
        <f t="shared" si="97"/>
        <v>2150.7507999999998</v>
      </c>
      <c r="J430" s="108">
        <f t="shared" si="98"/>
        <v>2150.7507999999998</v>
      </c>
      <c r="K430" s="105">
        <f t="shared" si="99"/>
        <v>0</v>
      </c>
      <c r="L430" s="105">
        <f t="shared" si="100"/>
        <v>3011.0511199999996</v>
      </c>
      <c r="M430" s="109" t="str">
        <f t="shared" si="101"/>
        <v>FOTO</v>
      </c>
      <c r="N430" s="110"/>
      <c r="O430" s="37"/>
    </row>
    <row r="431" spans="1:15" ht="12.75" customHeight="1">
      <c r="A431" s="103" t="s">
        <v>745</v>
      </c>
      <c r="B431" s="13" t="s">
        <v>593</v>
      </c>
      <c r="C431" s="242"/>
      <c r="D431" s="238" t="s">
        <v>9122</v>
      </c>
      <c r="E431" s="149">
        <v>-3.1451612903225734E-2</v>
      </c>
      <c r="F431" s="104" t="s">
        <v>746</v>
      </c>
      <c r="G431" s="105">
        <v>1.2010000000000001</v>
      </c>
      <c r="H431" s="106">
        <f t="shared" si="96"/>
        <v>1777.48</v>
      </c>
      <c r="I431" s="107">
        <f t="shared" si="97"/>
        <v>2150.7507999999998</v>
      </c>
      <c r="J431" s="108">
        <f t="shared" si="98"/>
        <v>2150.7507999999998</v>
      </c>
      <c r="K431" s="105">
        <f t="shared" si="99"/>
        <v>0</v>
      </c>
      <c r="L431" s="105">
        <f t="shared" si="100"/>
        <v>3011.0511199999996</v>
      </c>
      <c r="M431" s="109" t="str">
        <f t="shared" si="101"/>
        <v>FOTO</v>
      </c>
      <c r="N431" s="110"/>
      <c r="O431" s="37"/>
    </row>
    <row r="432" spans="1:15" ht="12.75" customHeight="1">
      <c r="A432" s="103" t="s">
        <v>747</v>
      </c>
      <c r="B432" s="13" t="s">
        <v>593</v>
      </c>
      <c r="C432" s="242"/>
      <c r="D432" s="238" t="s">
        <v>9122</v>
      </c>
      <c r="E432" s="149">
        <v>-3.1451612903225734E-2</v>
      </c>
      <c r="F432" s="104" t="s">
        <v>748</v>
      </c>
      <c r="G432" s="105">
        <v>1.2010000000000001</v>
      </c>
      <c r="H432" s="106">
        <f t="shared" si="96"/>
        <v>1777.48</v>
      </c>
      <c r="I432" s="107">
        <f t="shared" si="97"/>
        <v>2150.7507999999998</v>
      </c>
      <c r="J432" s="108">
        <f t="shared" si="98"/>
        <v>2150.7507999999998</v>
      </c>
      <c r="K432" s="105">
        <f t="shared" si="99"/>
        <v>0</v>
      </c>
      <c r="L432" s="105">
        <f t="shared" si="100"/>
        <v>3011.0511199999996</v>
      </c>
      <c r="M432" s="109" t="str">
        <f t="shared" si="101"/>
        <v>FOTO</v>
      </c>
      <c r="N432" s="110"/>
      <c r="O432" s="37"/>
    </row>
    <row r="433" spans="1:15" ht="12.75" customHeight="1">
      <c r="A433" s="103" t="s">
        <v>749</v>
      </c>
      <c r="B433" s="13" t="s">
        <v>593</v>
      </c>
      <c r="C433" s="242"/>
      <c r="D433" s="238" t="s">
        <v>9122</v>
      </c>
      <c r="E433" s="150">
        <v>-0.25161290322580643</v>
      </c>
      <c r="F433" s="104" t="s">
        <v>750</v>
      </c>
      <c r="G433" s="105">
        <v>0.92800000000000005</v>
      </c>
      <c r="H433" s="106">
        <f t="shared" si="96"/>
        <v>1373.44</v>
      </c>
      <c r="I433" s="107">
        <f t="shared" si="97"/>
        <v>1661.8624</v>
      </c>
      <c r="J433" s="108">
        <f t="shared" si="98"/>
        <v>1661.8624</v>
      </c>
      <c r="K433" s="105">
        <f t="shared" si="99"/>
        <v>0</v>
      </c>
      <c r="L433" s="105">
        <f t="shared" si="100"/>
        <v>2326.60736</v>
      </c>
      <c r="M433" s="109" t="str">
        <f t="shared" si="101"/>
        <v>FOTO</v>
      </c>
      <c r="N433" s="110"/>
      <c r="O433" s="37"/>
    </row>
    <row r="434" spans="1:15" ht="12.75" customHeight="1">
      <c r="A434" s="103" t="s">
        <v>751</v>
      </c>
      <c r="B434" s="13" t="s">
        <v>593</v>
      </c>
      <c r="C434" s="242"/>
      <c r="D434" s="238" t="s">
        <v>9122</v>
      </c>
      <c r="E434" s="149">
        <v>-3.1451612903225734E-2</v>
      </c>
      <c r="F434" s="104" t="s">
        <v>752</v>
      </c>
      <c r="G434" s="105">
        <v>1.2010000000000001</v>
      </c>
      <c r="H434" s="106">
        <f t="shared" si="96"/>
        <v>1777.48</v>
      </c>
      <c r="I434" s="107">
        <f t="shared" si="97"/>
        <v>2150.7507999999998</v>
      </c>
      <c r="J434" s="108">
        <f t="shared" si="98"/>
        <v>2150.7507999999998</v>
      </c>
      <c r="K434" s="105">
        <f t="shared" si="99"/>
        <v>0</v>
      </c>
      <c r="L434" s="105">
        <f t="shared" si="100"/>
        <v>3011.0511199999996</v>
      </c>
      <c r="M434" s="109" t="str">
        <f t="shared" si="101"/>
        <v>FOTO</v>
      </c>
      <c r="N434" s="110"/>
      <c r="O434" s="37"/>
    </row>
    <row r="435" spans="1:15" ht="12.75" customHeight="1">
      <c r="A435" s="103" t="s">
        <v>753</v>
      </c>
      <c r="B435" s="13" t="s">
        <v>593</v>
      </c>
      <c r="C435" s="242"/>
      <c r="D435" s="238" t="s">
        <v>9122</v>
      </c>
      <c r="E435" s="150">
        <v>-0.21854838709677415</v>
      </c>
      <c r="F435" s="104" t="s">
        <v>754</v>
      </c>
      <c r="G435" s="105">
        <v>0.96899999999999997</v>
      </c>
      <c r="H435" s="106">
        <f t="shared" si="96"/>
        <v>1434.12</v>
      </c>
      <c r="I435" s="107">
        <f t="shared" si="97"/>
        <v>1735.2851999999998</v>
      </c>
      <c r="J435" s="108">
        <f t="shared" si="98"/>
        <v>1735.2851999999998</v>
      </c>
      <c r="K435" s="105">
        <f t="shared" si="99"/>
        <v>0</v>
      </c>
      <c r="L435" s="105">
        <f t="shared" si="100"/>
        <v>2429.3992799999996</v>
      </c>
      <c r="M435" s="109" t="str">
        <f t="shared" si="101"/>
        <v>FOTO</v>
      </c>
      <c r="N435" s="110"/>
      <c r="O435" s="37"/>
    </row>
    <row r="436" spans="1:15" ht="12.75" customHeight="1">
      <c r="A436" s="103" t="s">
        <v>755</v>
      </c>
      <c r="B436" s="13" t="s">
        <v>593</v>
      </c>
      <c r="C436" s="242"/>
      <c r="D436" s="238" t="s">
        <v>9122</v>
      </c>
      <c r="E436" s="149">
        <v>-3.0349013657056223E-2</v>
      </c>
      <c r="F436" s="104" t="s">
        <v>756</v>
      </c>
      <c r="G436" s="105">
        <v>1.278</v>
      </c>
      <c r="H436" s="106">
        <f t="shared" si="96"/>
        <v>1891.44</v>
      </c>
      <c r="I436" s="107">
        <f t="shared" si="97"/>
        <v>2288.6424000000002</v>
      </c>
      <c r="J436" s="108">
        <f t="shared" si="98"/>
        <v>2288.6424000000002</v>
      </c>
      <c r="K436" s="105">
        <f t="shared" si="99"/>
        <v>0</v>
      </c>
      <c r="L436" s="105">
        <f t="shared" si="100"/>
        <v>3204.0993600000002</v>
      </c>
      <c r="M436" s="109" t="str">
        <f t="shared" si="101"/>
        <v>FOTO</v>
      </c>
      <c r="N436" s="110"/>
    </row>
    <row r="437" spans="1:15" ht="12.75" customHeight="1">
      <c r="A437" s="103" t="s">
        <v>757</v>
      </c>
      <c r="B437" s="13" t="s">
        <v>593</v>
      </c>
      <c r="C437" s="242"/>
      <c r="D437" s="238" t="s">
        <v>9122</v>
      </c>
      <c r="E437" s="149">
        <v>-3.0349013657056223E-2</v>
      </c>
      <c r="F437" s="104" t="s">
        <v>758</v>
      </c>
      <c r="G437" s="105">
        <v>1.278</v>
      </c>
      <c r="H437" s="106">
        <f t="shared" si="96"/>
        <v>1891.44</v>
      </c>
      <c r="I437" s="107">
        <f t="shared" si="97"/>
        <v>2288.6424000000002</v>
      </c>
      <c r="J437" s="108">
        <f t="shared" si="98"/>
        <v>2288.6424000000002</v>
      </c>
      <c r="K437" s="105">
        <f t="shared" si="99"/>
        <v>0</v>
      </c>
      <c r="L437" s="105">
        <f t="shared" si="100"/>
        <v>3204.0993600000002</v>
      </c>
      <c r="M437" s="109" t="str">
        <f t="shared" si="101"/>
        <v>FOTO</v>
      </c>
      <c r="N437" s="110"/>
    </row>
    <row r="438" spans="1:15" ht="12.75" customHeight="1">
      <c r="A438" s="103" t="s">
        <v>759</v>
      </c>
      <c r="B438" s="13" t="s">
        <v>593</v>
      </c>
      <c r="C438" s="242"/>
      <c r="D438" s="238" t="s">
        <v>9122</v>
      </c>
      <c r="E438" s="149">
        <v>-3.0349013657056223E-2</v>
      </c>
      <c r="F438" s="104" t="s">
        <v>760</v>
      </c>
      <c r="G438" s="105">
        <v>1.278</v>
      </c>
      <c r="H438" s="106">
        <f t="shared" si="96"/>
        <v>1891.44</v>
      </c>
      <c r="I438" s="107">
        <f t="shared" si="97"/>
        <v>2288.6424000000002</v>
      </c>
      <c r="J438" s="108">
        <f t="shared" si="98"/>
        <v>2288.6424000000002</v>
      </c>
      <c r="K438" s="105">
        <f t="shared" si="99"/>
        <v>0</v>
      </c>
      <c r="L438" s="105">
        <f t="shared" si="100"/>
        <v>3204.0993600000002</v>
      </c>
      <c r="M438" s="109" t="str">
        <f t="shared" si="101"/>
        <v>FOTO</v>
      </c>
      <c r="N438" s="110"/>
    </row>
    <row r="439" spans="1:15" ht="12.75" customHeight="1">
      <c r="A439" s="111" t="s">
        <v>761</v>
      </c>
      <c r="B439" s="13" t="s">
        <v>593</v>
      </c>
      <c r="C439" s="242"/>
      <c r="D439" s="238" t="s">
        <v>9122</v>
      </c>
      <c r="E439" s="149">
        <v>-3.0349013657056223E-2</v>
      </c>
      <c r="F439" s="104" t="s">
        <v>762</v>
      </c>
      <c r="G439" s="105">
        <v>1.278</v>
      </c>
      <c r="H439" s="106">
        <f t="shared" si="96"/>
        <v>1891.44</v>
      </c>
      <c r="I439" s="107">
        <f t="shared" si="97"/>
        <v>2288.6424000000002</v>
      </c>
      <c r="J439" s="108">
        <f t="shared" si="98"/>
        <v>2288.6424000000002</v>
      </c>
      <c r="K439" s="105">
        <f t="shared" si="99"/>
        <v>0</v>
      </c>
      <c r="L439" s="105">
        <f t="shared" si="100"/>
        <v>3204.0993600000002</v>
      </c>
      <c r="M439" s="109" t="str">
        <f t="shared" si="101"/>
        <v>FOTO</v>
      </c>
      <c r="N439" s="110"/>
    </row>
    <row r="440" spans="1:15" ht="12.75" customHeight="1">
      <c r="A440" s="111" t="s">
        <v>763</v>
      </c>
      <c r="B440" s="13" t="s">
        <v>593</v>
      </c>
      <c r="C440" s="242"/>
      <c r="D440" s="238" t="s">
        <v>9122</v>
      </c>
      <c r="E440" s="149">
        <v>-3.0349013657056223E-2</v>
      </c>
      <c r="F440" s="104" t="s">
        <v>764</v>
      </c>
      <c r="G440" s="105">
        <v>1.278</v>
      </c>
      <c r="H440" s="106">
        <f t="shared" si="96"/>
        <v>1891.44</v>
      </c>
      <c r="I440" s="107">
        <f t="shared" si="97"/>
        <v>2288.6424000000002</v>
      </c>
      <c r="J440" s="108">
        <f t="shared" si="98"/>
        <v>2288.6424000000002</v>
      </c>
      <c r="K440" s="105">
        <f t="shared" si="99"/>
        <v>0</v>
      </c>
      <c r="L440" s="105">
        <f t="shared" si="100"/>
        <v>3204.0993600000002</v>
      </c>
      <c r="M440" s="109" t="str">
        <f t="shared" si="101"/>
        <v>FOTO</v>
      </c>
      <c r="N440" s="110"/>
    </row>
    <row r="441" spans="1:15" ht="12.75" customHeight="1">
      <c r="A441" s="111" t="s">
        <v>765</v>
      </c>
      <c r="B441" s="13" t="s">
        <v>593</v>
      </c>
      <c r="C441" s="242"/>
      <c r="D441" s="238" t="s">
        <v>9122</v>
      </c>
      <c r="E441" s="149">
        <v>-3.0349013657056223E-2</v>
      </c>
      <c r="F441" s="104" t="s">
        <v>766</v>
      </c>
      <c r="G441" s="105">
        <v>1.278</v>
      </c>
      <c r="H441" s="106">
        <f t="shared" si="96"/>
        <v>1891.44</v>
      </c>
      <c r="I441" s="107">
        <f t="shared" si="97"/>
        <v>2288.6424000000002</v>
      </c>
      <c r="J441" s="108">
        <f t="shared" si="98"/>
        <v>2288.6424000000002</v>
      </c>
      <c r="K441" s="105">
        <f t="shared" si="99"/>
        <v>0</v>
      </c>
      <c r="L441" s="105">
        <f t="shared" si="100"/>
        <v>3204.0993600000002</v>
      </c>
      <c r="M441" s="109" t="str">
        <f t="shared" si="101"/>
        <v>FOTO</v>
      </c>
      <c r="N441" s="110"/>
    </row>
    <row r="442" spans="1:15" ht="12.75" customHeight="1">
      <c r="A442" s="111" t="s">
        <v>767</v>
      </c>
      <c r="B442" s="13" t="s">
        <v>593</v>
      </c>
      <c r="C442" s="242"/>
      <c r="D442" s="238" t="s">
        <v>9122</v>
      </c>
      <c r="E442" s="149">
        <v>-3.0349013657056223E-2</v>
      </c>
      <c r="F442" s="104" t="s">
        <v>768</v>
      </c>
      <c r="G442" s="105">
        <v>1.278</v>
      </c>
      <c r="H442" s="106">
        <f t="shared" si="96"/>
        <v>1891.44</v>
      </c>
      <c r="I442" s="107">
        <f t="shared" si="97"/>
        <v>2288.6424000000002</v>
      </c>
      <c r="J442" s="108">
        <f t="shared" si="98"/>
        <v>2288.6424000000002</v>
      </c>
      <c r="K442" s="105">
        <f t="shared" si="99"/>
        <v>0</v>
      </c>
      <c r="L442" s="105">
        <f t="shared" si="100"/>
        <v>3204.0993600000002</v>
      </c>
      <c r="M442" s="109" t="str">
        <f t="shared" si="101"/>
        <v>FOTO</v>
      </c>
      <c r="N442" s="110"/>
    </row>
    <row r="443" spans="1:15" ht="12.75" customHeight="1">
      <c r="A443" s="111" t="s">
        <v>769</v>
      </c>
      <c r="B443" s="13" t="s">
        <v>593</v>
      </c>
      <c r="C443" s="242"/>
      <c r="D443" s="238" t="s">
        <v>9122</v>
      </c>
      <c r="E443" s="149">
        <v>-3.0349013657056223E-2</v>
      </c>
      <c r="F443" s="104" t="s">
        <v>770</v>
      </c>
      <c r="G443" s="105">
        <v>1.278</v>
      </c>
      <c r="H443" s="106">
        <f t="shared" ref="H443:H474" si="102">+G443*H$18</f>
        <v>1891.44</v>
      </c>
      <c r="I443" s="107">
        <f t="shared" ref="I443:I474" si="103">+H443*(1+I$18)</f>
        <v>2288.6424000000002</v>
      </c>
      <c r="J443" s="108">
        <f t="shared" ref="J443:J474" si="104">+I443*(1-J$18)</f>
        <v>2288.6424000000002</v>
      </c>
      <c r="K443" s="105">
        <f t="shared" ref="K443:K474" si="105">+I443*C443</f>
        <v>0</v>
      </c>
      <c r="L443" s="105">
        <f t="shared" ref="L443:L474" si="106">+I443*(1+L$18)</f>
        <v>3204.0993600000002</v>
      </c>
      <c r="M443" s="109" t="str">
        <f t="shared" ref="M443:M474" si="107">HYPERLINK(CONCATENATE("https://buscador.neorep.com.ar/",TRIM(A443),"/"),"FOTO")</f>
        <v>FOTO</v>
      </c>
      <c r="N443" s="110"/>
    </row>
    <row r="444" spans="1:15" ht="12.75" customHeight="1">
      <c r="A444" s="103" t="s">
        <v>771</v>
      </c>
      <c r="B444" s="13" t="s">
        <v>593</v>
      </c>
      <c r="C444" s="242"/>
      <c r="D444" s="238" t="s">
        <v>9122</v>
      </c>
      <c r="E444" s="149">
        <v>-3.0349013657056223E-2</v>
      </c>
      <c r="F444" s="104" t="s">
        <v>772</v>
      </c>
      <c r="G444" s="105">
        <v>1.278</v>
      </c>
      <c r="H444" s="106">
        <f t="shared" si="102"/>
        <v>1891.44</v>
      </c>
      <c r="I444" s="107">
        <f t="shared" si="103"/>
        <v>2288.6424000000002</v>
      </c>
      <c r="J444" s="108">
        <f t="shared" si="104"/>
        <v>2288.6424000000002</v>
      </c>
      <c r="K444" s="105">
        <f t="shared" si="105"/>
        <v>0</v>
      </c>
      <c r="L444" s="105">
        <f t="shared" si="106"/>
        <v>3204.0993600000002</v>
      </c>
      <c r="M444" s="109" t="str">
        <f t="shared" si="107"/>
        <v>FOTO</v>
      </c>
      <c r="N444" s="110"/>
    </row>
    <row r="445" spans="1:15" ht="12.75" customHeight="1">
      <c r="A445" s="103" t="s">
        <v>691</v>
      </c>
      <c r="B445" s="13"/>
      <c r="C445" s="242"/>
      <c r="D445" s="238" t="s">
        <v>9122</v>
      </c>
      <c r="E445" s="150">
        <v>-0.46898496240601506</v>
      </c>
      <c r="F445" s="104" t="s">
        <v>692</v>
      </c>
      <c r="G445" s="105">
        <v>2.8250000000000002</v>
      </c>
      <c r="H445" s="106">
        <f t="shared" si="102"/>
        <v>4181</v>
      </c>
      <c r="I445" s="107">
        <f t="shared" si="103"/>
        <v>5059.01</v>
      </c>
      <c r="J445" s="108">
        <f t="shared" si="104"/>
        <v>5059.01</v>
      </c>
      <c r="K445" s="105">
        <f t="shared" si="105"/>
        <v>0</v>
      </c>
      <c r="L445" s="105">
        <f t="shared" si="106"/>
        <v>7082.6139999999996</v>
      </c>
      <c r="M445" s="109" t="str">
        <f t="shared" si="107"/>
        <v>FOTO</v>
      </c>
      <c r="N445" s="110"/>
      <c r="O445" s="101" t="s">
        <v>81</v>
      </c>
    </row>
    <row r="446" spans="1:15" ht="12.75" customHeight="1">
      <c r="A446" s="103" t="s">
        <v>693</v>
      </c>
      <c r="B446" s="13"/>
      <c r="C446" s="242"/>
      <c r="D446" s="238" t="s">
        <v>9122</v>
      </c>
      <c r="E446" s="150">
        <v>-0.46898496240601506</v>
      </c>
      <c r="F446" s="104" t="s">
        <v>694</v>
      </c>
      <c r="G446" s="105">
        <v>2.8250000000000002</v>
      </c>
      <c r="H446" s="106">
        <f t="shared" si="102"/>
        <v>4181</v>
      </c>
      <c r="I446" s="107">
        <f t="shared" si="103"/>
        <v>5059.01</v>
      </c>
      <c r="J446" s="108">
        <f t="shared" si="104"/>
        <v>5059.01</v>
      </c>
      <c r="K446" s="105">
        <f t="shared" si="105"/>
        <v>0</v>
      </c>
      <c r="L446" s="105">
        <f t="shared" si="106"/>
        <v>7082.6139999999996</v>
      </c>
      <c r="M446" s="109" t="str">
        <f t="shared" si="107"/>
        <v>FOTO</v>
      </c>
      <c r="N446" s="110"/>
      <c r="O446" s="101" t="s">
        <v>81</v>
      </c>
    </row>
    <row r="447" spans="1:15" ht="12.75" customHeight="1">
      <c r="A447" s="103" t="s">
        <v>695</v>
      </c>
      <c r="B447" s="13"/>
      <c r="C447" s="242"/>
      <c r="D447" s="238" t="s">
        <v>9122</v>
      </c>
      <c r="E447" s="150">
        <v>-0.46898496240601506</v>
      </c>
      <c r="F447" s="104" t="s">
        <v>696</v>
      </c>
      <c r="G447" s="105">
        <v>2.8250000000000002</v>
      </c>
      <c r="H447" s="106">
        <f t="shared" si="102"/>
        <v>4181</v>
      </c>
      <c r="I447" s="107">
        <f t="shared" si="103"/>
        <v>5059.01</v>
      </c>
      <c r="J447" s="108">
        <f t="shared" si="104"/>
        <v>5059.01</v>
      </c>
      <c r="K447" s="105">
        <f t="shared" si="105"/>
        <v>0</v>
      </c>
      <c r="L447" s="105">
        <f t="shared" si="106"/>
        <v>7082.6139999999996</v>
      </c>
      <c r="M447" s="109" t="str">
        <f t="shared" si="107"/>
        <v>FOTO</v>
      </c>
      <c r="N447" s="110"/>
      <c r="O447" s="101" t="s">
        <v>81</v>
      </c>
    </row>
    <row r="448" spans="1:15" ht="12.75" customHeight="1">
      <c r="A448" s="103" t="s">
        <v>697</v>
      </c>
      <c r="B448" s="13"/>
      <c r="C448" s="242"/>
      <c r="D448" s="238" t="s">
        <v>9122</v>
      </c>
      <c r="E448" s="150">
        <v>-0.46898496240601506</v>
      </c>
      <c r="F448" s="104" t="s">
        <v>698</v>
      </c>
      <c r="G448" s="105">
        <v>2.8250000000000002</v>
      </c>
      <c r="H448" s="106">
        <f t="shared" si="102"/>
        <v>4181</v>
      </c>
      <c r="I448" s="107">
        <f t="shared" si="103"/>
        <v>5059.01</v>
      </c>
      <c r="J448" s="108">
        <f t="shared" si="104"/>
        <v>5059.01</v>
      </c>
      <c r="K448" s="105">
        <f t="shared" si="105"/>
        <v>0</v>
      </c>
      <c r="L448" s="105">
        <f t="shared" si="106"/>
        <v>7082.6139999999996</v>
      </c>
      <c r="M448" s="109" t="str">
        <f t="shared" si="107"/>
        <v>FOTO</v>
      </c>
      <c r="N448" s="110"/>
      <c r="O448" s="101" t="s">
        <v>81</v>
      </c>
    </row>
    <row r="449" spans="1:15" ht="12.75" customHeight="1">
      <c r="A449" s="103" t="s">
        <v>689</v>
      </c>
      <c r="B449" s="13"/>
      <c r="C449" s="242"/>
      <c r="D449" s="238" t="s">
        <v>9122</v>
      </c>
      <c r="E449" s="150">
        <v>-0.46898496240601506</v>
      </c>
      <c r="F449" s="104" t="s">
        <v>690</v>
      </c>
      <c r="G449" s="105">
        <v>2.8250000000000002</v>
      </c>
      <c r="H449" s="106">
        <f t="shared" si="102"/>
        <v>4181</v>
      </c>
      <c r="I449" s="107">
        <f t="shared" si="103"/>
        <v>5059.01</v>
      </c>
      <c r="J449" s="108">
        <f t="shared" si="104"/>
        <v>5059.01</v>
      </c>
      <c r="K449" s="105">
        <f t="shared" si="105"/>
        <v>0</v>
      </c>
      <c r="L449" s="105">
        <f t="shared" si="106"/>
        <v>7082.6139999999996</v>
      </c>
      <c r="M449" s="109" t="str">
        <f t="shared" si="107"/>
        <v>FOTO</v>
      </c>
      <c r="N449" s="110"/>
      <c r="O449" s="101" t="s">
        <v>81</v>
      </c>
    </row>
    <row r="450" spans="1:15" ht="12.75" customHeight="1">
      <c r="A450" s="103" t="s">
        <v>773</v>
      </c>
      <c r="B450" s="13" t="s">
        <v>593</v>
      </c>
      <c r="C450" s="242"/>
      <c r="D450" s="238" t="s">
        <v>9122</v>
      </c>
      <c r="E450" s="149">
        <v>-3.1753130590340017E-2</v>
      </c>
      <c r="F450" s="104" t="s">
        <v>774</v>
      </c>
      <c r="G450" s="105">
        <v>2.165</v>
      </c>
      <c r="H450" s="106">
        <f t="shared" si="102"/>
        <v>3204.2000000000003</v>
      </c>
      <c r="I450" s="107">
        <f t="shared" si="103"/>
        <v>3877.0820000000003</v>
      </c>
      <c r="J450" s="108">
        <f t="shared" si="104"/>
        <v>3877.0820000000003</v>
      </c>
      <c r="K450" s="105">
        <f t="shared" si="105"/>
        <v>0</v>
      </c>
      <c r="L450" s="105">
        <f t="shared" si="106"/>
        <v>5427.9148000000005</v>
      </c>
      <c r="M450" s="109" t="str">
        <f t="shared" si="107"/>
        <v>FOTO</v>
      </c>
      <c r="N450" s="110"/>
    </row>
    <row r="451" spans="1:15" ht="12.75" customHeight="1">
      <c r="A451" s="103" t="s">
        <v>775</v>
      </c>
      <c r="B451" s="13" t="s">
        <v>593</v>
      </c>
      <c r="C451" s="242"/>
      <c r="D451" s="238" t="s">
        <v>9122</v>
      </c>
      <c r="E451" s="149">
        <v>-3.1753130590340017E-2</v>
      </c>
      <c r="F451" s="104" t="s">
        <v>776</v>
      </c>
      <c r="G451" s="105">
        <v>2.165</v>
      </c>
      <c r="H451" s="106">
        <f t="shared" si="102"/>
        <v>3204.2000000000003</v>
      </c>
      <c r="I451" s="107">
        <f t="shared" si="103"/>
        <v>3877.0820000000003</v>
      </c>
      <c r="J451" s="108">
        <f t="shared" si="104"/>
        <v>3877.0820000000003</v>
      </c>
      <c r="K451" s="105">
        <f t="shared" si="105"/>
        <v>0</v>
      </c>
      <c r="L451" s="105">
        <f t="shared" si="106"/>
        <v>5427.9148000000005</v>
      </c>
      <c r="M451" s="109" t="str">
        <f t="shared" si="107"/>
        <v>FOTO</v>
      </c>
      <c r="N451" s="110" t="s">
        <v>458</v>
      </c>
    </row>
    <row r="452" spans="1:15" ht="12.75" customHeight="1">
      <c r="A452" s="103" t="s">
        <v>777</v>
      </c>
      <c r="B452" s="13" t="s">
        <v>593</v>
      </c>
      <c r="C452" s="242"/>
      <c r="D452" s="238" t="s">
        <v>9122</v>
      </c>
      <c r="E452" s="149">
        <v>-3.1753130590340017E-2</v>
      </c>
      <c r="F452" s="104" t="s">
        <v>778</v>
      </c>
      <c r="G452" s="105">
        <v>2.165</v>
      </c>
      <c r="H452" s="106">
        <f t="shared" si="102"/>
        <v>3204.2000000000003</v>
      </c>
      <c r="I452" s="107">
        <f t="shared" si="103"/>
        <v>3877.0820000000003</v>
      </c>
      <c r="J452" s="108">
        <f t="shared" si="104"/>
        <v>3877.0820000000003</v>
      </c>
      <c r="K452" s="105">
        <f t="shared" si="105"/>
        <v>0</v>
      </c>
      <c r="L452" s="105">
        <f t="shared" si="106"/>
        <v>5427.9148000000005</v>
      </c>
      <c r="M452" s="109" t="str">
        <f t="shared" si="107"/>
        <v>FOTO</v>
      </c>
      <c r="N452" s="110"/>
    </row>
    <row r="453" spans="1:15" ht="12.75" customHeight="1">
      <c r="A453" s="103" t="s">
        <v>779</v>
      </c>
      <c r="B453" s="13" t="s">
        <v>593</v>
      </c>
      <c r="C453" s="242"/>
      <c r="D453" s="238" t="s">
        <v>9122</v>
      </c>
      <c r="E453" s="149">
        <v>-3.1753130590340017E-2</v>
      </c>
      <c r="F453" s="104" t="s">
        <v>780</v>
      </c>
      <c r="G453" s="105">
        <v>2.165</v>
      </c>
      <c r="H453" s="106">
        <f t="shared" si="102"/>
        <v>3204.2000000000003</v>
      </c>
      <c r="I453" s="107">
        <f t="shared" si="103"/>
        <v>3877.0820000000003</v>
      </c>
      <c r="J453" s="108">
        <f t="shared" si="104"/>
        <v>3877.0820000000003</v>
      </c>
      <c r="K453" s="105">
        <f t="shared" si="105"/>
        <v>0</v>
      </c>
      <c r="L453" s="105">
        <f t="shared" si="106"/>
        <v>5427.9148000000005</v>
      </c>
      <c r="M453" s="109" t="str">
        <f t="shared" si="107"/>
        <v>FOTO</v>
      </c>
      <c r="N453" s="110" t="s">
        <v>414</v>
      </c>
    </row>
    <row r="454" spans="1:15" ht="12.75" customHeight="1">
      <c r="A454" s="103" t="s">
        <v>781</v>
      </c>
      <c r="B454" s="13" t="s">
        <v>593</v>
      </c>
      <c r="C454" s="242"/>
      <c r="D454" s="238" t="s">
        <v>9122</v>
      </c>
      <c r="E454" s="149">
        <v>-3.1753130590340017E-2</v>
      </c>
      <c r="F454" s="104" t="s">
        <v>782</v>
      </c>
      <c r="G454" s="105">
        <v>2.165</v>
      </c>
      <c r="H454" s="106">
        <f t="shared" si="102"/>
        <v>3204.2000000000003</v>
      </c>
      <c r="I454" s="107">
        <f t="shared" si="103"/>
        <v>3877.0820000000003</v>
      </c>
      <c r="J454" s="108">
        <f t="shared" si="104"/>
        <v>3877.0820000000003</v>
      </c>
      <c r="K454" s="105">
        <f t="shared" si="105"/>
        <v>0</v>
      </c>
      <c r="L454" s="105">
        <f t="shared" si="106"/>
        <v>5427.9148000000005</v>
      </c>
      <c r="M454" s="109" t="str">
        <f t="shared" si="107"/>
        <v>FOTO</v>
      </c>
      <c r="N454" s="110" t="s">
        <v>414</v>
      </c>
    </row>
    <row r="455" spans="1:15" ht="12.75" customHeight="1">
      <c r="A455" s="103" t="s">
        <v>801</v>
      </c>
      <c r="B455" s="13" t="s">
        <v>593</v>
      </c>
      <c r="C455" s="242"/>
      <c r="D455" s="238" t="s">
        <v>9122</v>
      </c>
      <c r="E455" s="149">
        <v>-3.1648800408371591E-2</v>
      </c>
      <c r="F455" s="104" t="s">
        <v>802</v>
      </c>
      <c r="G455" s="105">
        <v>1.897</v>
      </c>
      <c r="H455" s="106">
        <f t="shared" si="102"/>
        <v>2807.56</v>
      </c>
      <c r="I455" s="107">
        <f t="shared" si="103"/>
        <v>3397.1475999999998</v>
      </c>
      <c r="J455" s="108">
        <f t="shared" si="104"/>
        <v>3397.1475999999998</v>
      </c>
      <c r="K455" s="105">
        <f t="shared" si="105"/>
        <v>0</v>
      </c>
      <c r="L455" s="105">
        <f t="shared" si="106"/>
        <v>4756.0066399999996</v>
      </c>
      <c r="M455" s="109" t="str">
        <f t="shared" si="107"/>
        <v>FOTO</v>
      </c>
      <c r="N455" s="110" t="s">
        <v>458</v>
      </c>
    </row>
    <row r="456" spans="1:15" ht="12.75" customHeight="1">
      <c r="A456" s="103" t="s">
        <v>803</v>
      </c>
      <c r="B456" s="13" t="s">
        <v>593</v>
      </c>
      <c r="C456" s="242"/>
      <c r="D456" s="238" t="s">
        <v>9122</v>
      </c>
      <c r="E456" s="149">
        <v>-3.1648800408371591E-2</v>
      </c>
      <c r="F456" s="104" t="s">
        <v>804</v>
      </c>
      <c r="G456" s="105">
        <v>1.897</v>
      </c>
      <c r="H456" s="106">
        <f t="shared" si="102"/>
        <v>2807.56</v>
      </c>
      <c r="I456" s="107">
        <f t="shared" si="103"/>
        <v>3397.1475999999998</v>
      </c>
      <c r="J456" s="108">
        <f t="shared" si="104"/>
        <v>3397.1475999999998</v>
      </c>
      <c r="K456" s="105">
        <f t="shared" si="105"/>
        <v>0</v>
      </c>
      <c r="L456" s="105">
        <f t="shared" si="106"/>
        <v>4756.0066399999996</v>
      </c>
      <c r="M456" s="109" t="str">
        <f t="shared" si="107"/>
        <v>FOTO</v>
      </c>
      <c r="N456" s="110" t="s">
        <v>458</v>
      </c>
    </row>
    <row r="457" spans="1:15" ht="12.75" customHeight="1">
      <c r="A457" s="103" t="s">
        <v>805</v>
      </c>
      <c r="B457" s="13" t="s">
        <v>593</v>
      </c>
      <c r="C457" s="242"/>
      <c r="D457" s="238" t="s">
        <v>9122</v>
      </c>
      <c r="E457" s="149">
        <v>-3.1648800408371591E-2</v>
      </c>
      <c r="F457" s="104" t="s">
        <v>806</v>
      </c>
      <c r="G457" s="105">
        <v>1.897</v>
      </c>
      <c r="H457" s="106">
        <f t="shared" si="102"/>
        <v>2807.56</v>
      </c>
      <c r="I457" s="107">
        <f t="shared" si="103"/>
        <v>3397.1475999999998</v>
      </c>
      <c r="J457" s="108">
        <f t="shared" si="104"/>
        <v>3397.1475999999998</v>
      </c>
      <c r="K457" s="105">
        <f t="shared" si="105"/>
        <v>0</v>
      </c>
      <c r="L457" s="105">
        <f t="shared" si="106"/>
        <v>4756.0066399999996</v>
      </c>
      <c r="M457" s="109" t="str">
        <f t="shared" si="107"/>
        <v>FOTO</v>
      </c>
      <c r="N457" s="110" t="s">
        <v>458</v>
      </c>
    </row>
    <row r="458" spans="1:15" ht="12.75" customHeight="1">
      <c r="A458" s="103" t="s">
        <v>807</v>
      </c>
      <c r="B458" s="13" t="s">
        <v>593</v>
      </c>
      <c r="C458" s="242"/>
      <c r="D458" s="238" t="s">
        <v>9122</v>
      </c>
      <c r="E458" s="149">
        <v>-3.1648800408371591E-2</v>
      </c>
      <c r="F458" s="104" t="s">
        <v>808</v>
      </c>
      <c r="G458" s="105">
        <v>1.897</v>
      </c>
      <c r="H458" s="106">
        <f t="shared" si="102"/>
        <v>2807.56</v>
      </c>
      <c r="I458" s="107">
        <f t="shared" si="103"/>
        <v>3397.1475999999998</v>
      </c>
      <c r="J458" s="108">
        <f t="shared" si="104"/>
        <v>3397.1475999999998</v>
      </c>
      <c r="K458" s="105">
        <f t="shared" si="105"/>
        <v>0</v>
      </c>
      <c r="L458" s="105">
        <f t="shared" si="106"/>
        <v>4756.0066399999996</v>
      </c>
      <c r="M458" s="109" t="str">
        <f t="shared" si="107"/>
        <v>FOTO</v>
      </c>
      <c r="N458" s="110"/>
    </row>
    <row r="459" spans="1:15" ht="12.75" customHeight="1">
      <c r="A459" s="103" t="s">
        <v>809</v>
      </c>
      <c r="B459" s="13" t="s">
        <v>593</v>
      </c>
      <c r="C459" s="242"/>
      <c r="D459" s="238" t="s">
        <v>9122</v>
      </c>
      <c r="E459" s="149">
        <v>-3.1648800408371591E-2</v>
      </c>
      <c r="F459" s="104" t="s">
        <v>810</v>
      </c>
      <c r="G459" s="105">
        <v>1.897</v>
      </c>
      <c r="H459" s="106">
        <f t="shared" si="102"/>
        <v>2807.56</v>
      </c>
      <c r="I459" s="107">
        <f t="shared" si="103"/>
        <v>3397.1475999999998</v>
      </c>
      <c r="J459" s="108">
        <f t="shared" si="104"/>
        <v>3397.1475999999998</v>
      </c>
      <c r="K459" s="105">
        <f t="shared" si="105"/>
        <v>0</v>
      </c>
      <c r="L459" s="105">
        <f t="shared" si="106"/>
        <v>4756.0066399999996</v>
      </c>
      <c r="M459" s="109" t="str">
        <f t="shared" si="107"/>
        <v>FOTO</v>
      </c>
      <c r="N459" s="110"/>
    </row>
    <row r="460" spans="1:15" ht="12.75" customHeight="1">
      <c r="A460" s="103" t="s">
        <v>785</v>
      </c>
      <c r="B460" s="13"/>
      <c r="C460" s="242"/>
      <c r="D460" s="238"/>
      <c r="E460" s="149"/>
      <c r="F460" s="104" t="s">
        <v>786</v>
      </c>
      <c r="G460" s="105">
        <v>1.278</v>
      </c>
      <c r="H460" s="106">
        <f t="shared" si="102"/>
        <v>1891.44</v>
      </c>
      <c r="I460" s="107">
        <f t="shared" si="103"/>
        <v>2288.6424000000002</v>
      </c>
      <c r="J460" s="108">
        <f t="shared" si="104"/>
        <v>2288.6424000000002</v>
      </c>
      <c r="K460" s="105">
        <f t="shared" si="105"/>
        <v>0</v>
      </c>
      <c r="L460" s="105">
        <f t="shared" si="106"/>
        <v>3204.0993600000002</v>
      </c>
      <c r="M460" s="109" t="str">
        <f t="shared" si="107"/>
        <v>FOTO</v>
      </c>
      <c r="N460" s="110"/>
      <c r="O460" s="37"/>
    </row>
    <row r="461" spans="1:15" ht="12.75" customHeight="1">
      <c r="A461" s="103" t="s">
        <v>787</v>
      </c>
      <c r="B461" s="13"/>
      <c r="C461" s="242"/>
      <c r="D461" s="238"/>
      <c r="E461" s="149"/>
      <c r="F461" s="104" t="s">
        <v>788</v>
      </c>
      <c r="G461" s="105">
        <v>1.278</v>
      </c>
      <c r="H461" s="106">
        <f t="shared" si="102"/>
        <v>1891.44</v>
      </c>
      <c r="I461" s="107">
        <f t="shared" si="103"/>
        <v>2288.6424000000002</v>
      </c>
      <c r="J461" s="108">
        <f t="shared" si="104"/>
        <v>2288.6424000000002</v>
      </c>
      <c r="K461" s="105">
        <f t="shared" si="105"/>
        <v>0</v>
      </c>
      <c r="L461" s="105">
        <f t="shared" si="106"/>
        <v>3204.0993600000002</v>
      </c>
      <c r="M461" s="109" t="str">
        <f t="shared" si="107"/>
        <v>FOTO</v>
      </c>
      <c r="N461" s="110"/>
      <c r="O461" s="37"/>
    </row>
    <row r="462" spans="1:15" ht="12.75" customHeight="1">
      <c r="A462" s="103" t="s">
        <v>789</v>
      </c>
      <c r="B462" s="13"/>
      <c r="C462" s="242"/>
      <c r="D462" s="238"/>
      <c r="E462" s="149"/>
      <c r="F462" s="104" t="s">
        <v>790</v>
      </c>
      <c r="G462" s="105">
        <v>1.278</v>
      </c>
      <c r="H462" s="106">
        <f t="shared" si="102"/>
        <v>1891.44</v>
      </c>
      <c r="I462" s="107">
        <f t="shared" si="103"/>
        <v>2288.6424000000002</v>
      </c>
      <c r="J462" s="108">
        <f t="shared" si="104"/>
        <v>2288.6424000000002</v>
      </c>
      <c r="K462" s="105">
        <f t="shared" si="105"/>
        <v>0</v>
      </c>
      <c r="L462" s="105">
        <f t="shared" si="106"/>
        <v>3204.0993600000002</v>
      </c>
      <c r="M462" s="109" t="str">
        <f t="shared" si="107"/>
        <v>FOTO</v>
      </c>
      <c r="N462" s="110"/>
      <c r="O462" s="37"/>
    </row>
    <row r="463" spans="1:15" ht="12.75" customHeight="1">
      <c r="A463" s="103" t="s">
        <v>791</v>
      </c>
      <c r="B463" s="13"/>
      <c r="C463" s="242"/>
      <c r="D463" s="238"/>
      <c r="E463" s="149"/>
      <c r="F463" s="104" t="s">
        <v>792</v>
      </c>
      <c r="G463" s="105">
        <v>1.278</v>
      </c>
      <c r="H463" s="106">
        <f t="shared" si="102"/>
        <v>1891.44</v>
      </c>
      <c r="I463" s="107">
        <f t="shared" si="103"/>
        <v>2288.6424000000002</v>
      </c>
      <c r="J463" s="108">
        <f t="shared" si="104"/>
        <v>2288.6424000000002</v>
      </c>
      <c r="K463" s="105">
        <f t="shared" si="105"/>
        <v>0</v>
      </c>
      <c r="L463" s="105">
        <f t="shared" si="106"/>
        <v>3204.0993600000002</v>
      </c>
      <c r="M463" s="109" t="str">
        <f t="shared" si="107"/>
        <v>FOTO</v>
      </c>
      <c r="N463" s="110"/>
      <c r="O463" s="37"/>
    </row>
    <row r="464" spans="1:15" ht="12.75" customHeight="1">
      <c r="A464" s="103" t="s">
        <v>793</v>
      </c>
      <c r="B464" s="13" t="s">
        <v>593</v>
      </c>
      <c r="C464" s="242"/>
      <c r="D464" s="238"/>
      <c r="E464" s="149"/>
      <c r="F464" s="104" t="s">
        <v>794</v>
      </c>
      <c r="G464" s="105">
        <v>1.278</v>
      </c>
      <c r="H464" s="106">
        <f t="shared" si="102"/>
        <v>1891.44</v>
      </c>
      <c r="I464" s="107">
        <f t="shared" si="103"/>
        <v>2288.6424000000002</v>
      </c>
      <c r="J464" s="108">
        <f t="shared" si="104"/>
        <v>2288.6424000000002</v>
      </c>
      <c r="K464" s="105">
        <f t="shared" si="105"/>
        <v>0</v>
      </c>
      <c r="L464" s="105">
        <f t="shared" si="106"/>
        <v>3204.0993600000002</v>
      </c>
      <c r="M464" s="109" t="str">
        <f t="shared" si="107"/>
        <v>FOTO</v>
      </c>
      <c r="N464" s="110"/>
    </row>
    <row r="465" spans="1:15" ht="12.75" customHeight="1">
      <c r="A465" s="103" t="s">
        <v>795</v>
      </c>
      <c r="B465" s="13" t="s">
        <v>593</v>
      </c>
      <c r="C465" s="242"/>
      <c r="D465" s="238"/>
      <c r="E465" s="149"/>
      <c r="F465" s="104" t="s">
        <v>796</v>
      </c>
      <c r="G465" s="105">
        <v>1.278</v>
      </c>
      <c r="H465" s="106">
        <f t="shared" si="102"/>
        <v>1891.44</v>
      </c>
      <c r="I465" s="107">
        <f t="shared" si="103"/>
        <v>2288.6424000000002</v>
      </c>
      <c r="J465" s="108">
        <f t="shared" si="104"/>
        <v>2288.6424000000002</v>
      </c>
      <c r="K465" s="105">
        <f t="shared" si="105"/>
        <v>0</v>
      </c>
      <c r="L465" s="105">
        <f t="shared" si="106"/>
        <v>3204.0993600000002</v>
      </c>
      <c r="M465" s="109" t="str">
        <f t="shared" si="107"/>
        <v>FOTO</v>
      </c>
      <c r="N465" s="110"/>
    </row>
    <row r="466" spans="1:15" ht="12.75" customHeight="1">
      <c r="A466" s="103" t="s">
        <v>797</v>
      </c>
      <c r="B466" s="13" t="s">
        <v>593</v>
      </c>
      <c r="C466" s="242"/>
      <c r="D466" s="238"/>
      <c r="E466" s="149"/>
      <c r="F466" s="104" t="s">
        <v>798</v>
      </c>
      <c r="G466" s="105">
        <v>1.278</v>
      </c>
      <c r="H466" s="106">
        <f t="shared" si="102"/>
        <v>1891.44</v>
      </c>
      <c r="I466" s="107">
        <f t="shared" si="103"/>
        <v>2288.6424000000002</v>
      </c>
      <c r="J466" s="108">
        <f t="shared" si="104"/>
        <v>2288.6424000000002</v>
      </c>
      <c r="K466" s="105">
        <f t="shared" si="105"/>
        <v>0</v>
      </c>
      <c r="L466" s="105">
        <f t="shared" si="106"/>
        <v>3204.0993600000002</v>
      </c>
      <c r="M466" s="109" t="str">
        <f t="shared" si="107"/>
        <v>FOTO</v>
      </c>
      <c r="N466" s="110"/>
    </row>
    <row r="467" spans="1:15" ht="12.75" customHeight="1">
      <c r="A467" s="103" t="s">
        <v>799</v>
      </c>
      <c r="B467" s="13" t="s">
        <v>593</v>
      </c>
      <c r="C467" s="242"/>
      <c r="D467" s="238"/>
      <c r="E467" s="149"/>
      <c r="F467" s="104" t="s">
        <v>800</v>
      </c>
      <c r="G467" s="105">
        <v>1.278</v>
      </c>
      <c r="H467" s="106">
        <f t="shared" si="102"/>
        <v>1891.44</v>
      </c>
      <c r="I467" s="107">
        <f t="shared" si="103"/>
        <v>2288.6424000000002</v>
      </c>
      <c r="J467" s="108">
        <f t="shared" si="104"/>
        <v>2288.6424000000002</v>
      </c>
      <c r="K467" s="105">
        <f t="shared" si="105"/>
        <v>0</v>
      </c>
      <c r="L467" s="105">
        <f t="shared" si="106"/>
        <v>3204.0993600000002</v>
      </c>
      <c r="M467" s="109" t="str">
        <f t="shared" si="107"/>
        <v>FOTO</v>
      </c>
      <c r="N467" s="110"/>
    </row>
    <row r="468" spans="1:15" ht="12.75" customHeight="1">
      <c r="A468" s="103" t="s">
        <v>783</v>
      </c>
      <c r="B468" s="13"/>
      <c r="C468" s="242"/>
      <c r="D468" s="238"/>
      <c r="E468" s="149"/>
      <c r="F468" s="104" t="s">
        <v>784</v>
      </c>
      <c r="G468" s="105">
        <v>1.278</v>
      </c>
      <c r="H468" s="106">
        <f t="shared" si="102"/>
        <v>1891.44</v>
      </c>
      <c r="I468" s="107">
        <f t="shared" si="103"/>
        <v>2288.6424000000002</v>
      </c>
      <c r="J468" s="108">
        <f t="shared" si="104"/>
        <v>2288.6424000000002</v>
      </c>
      <c r="K468" s="105">
        <f t="shared" si="105"/>
        <v>0</v>
      </c>
      <c r="L468" s="105">
        <f t="shared" si="106"/>
        <v>3204.0993600000002</v>
      </c>
      <c r="M468" s="109" t="str">
        <f t="shared" si="107"/>
        <v>FOTO</v>
      </c>
      <c r="N468" s="110"/>
      <c r="O468" s="37"/>
    </row>
    <row r="469" spans="1:15" ht="12.75" customHeight="1">
      <c r="A469" s="103" t="s">
        <v>811</v>
      </c>
      <c r="B469" s="13" t="s">
        <v>593</v>
      </c>
      <c r="C469" s="242"/>
      <c r="D469" s="238" t="s">
        <v>9122</v>
      </c>
      <c r="E469" s="149">
        <v>-9.1620986687548922E-2</v>
      </c>
      <c r="F469" s="104" t="s">
        <v>812</v>
      </c>
      <c r="G469" s="105">
        <v>1.1599999999999999</v>
      </c>
      <c r="H469" s="106">
        <f t="shared" si="102"/>
        <v>1716.8</v>
      </c>
      <c r="I469" s="107">
        <f t="shared" si="103"/>
        <v>2077.328</v>
      </c>
      <c r="J469" s="108">
        <f t="shared" si="104"/>
        <v>2077.328</v>
      </c>
      <c r="K469" s="105">
        <f t="shared" si="105"/>
        <v>0</v>
      </c>
      <c r="L469" s="105">
        <f t="shared" si="106"/>
        <v>2908.2592</v>
      </c>
      <c r="M469" s="109" t="str">
        <f t="shared" si="107"/>
        <v>FOTO</v>
      </c>
      <c r="N469" s="110" t="s">
        <v>458</v>
      </c>
    </row>
    <row r="470" spans="1:15" ht="12.75" customHeight="1">
      <c r="A470" s="103" t="s">
        <v>815</v>
      </c>
      <c r="B470" s="13" t="s">
        <v>593</v>
      </c>
      <c r="C470" s="242"/>
      <c r="D470" s="238" t="s">
        <v>9122</v>
      </c>
      <c r="E470" s="149">
        <v>-9.1620986687548922E-2</v>
      </c>
      <c r="F470" s="104" t="s">
        <v>816</v>
      </c>
      <c r="G470" s="105">
        <v>1.1599999999999999</v>
      </c>
      <c r="H470" s="106">
        <f t="shared" si="102"/>
        <v>1716.8</v>
      </c>
      <c r="I470" s="107">
        <f t="shared" si="103"/>
        <v>2077.328</v>
      </c>
      <c r="J470" s="108">
        <f t="shared" si="104"/>
        <v>2077.328</v>
      </c>
      <c r="K470" s="105">
        <f t="shared" si="105"/>
        <v>0</v>
      </c>
      <c r="L470" s="105">
        <f t="shared" si="106"/>
        <v>2908.2592</v>
      </c>
      <c r="M470" s="109" t="str">
        <f t="shared" si="107"/>
        <v>FOTO</v>
      </c>
      <c r="N470" s="110"/>
    </row>
    <row r="471" spans="1:15" ht="12.75" customHeight="1">
      <c r="A471" s="103" t="s">
        <v>817</v>
      </c>
      <c r="B471" s="13" t="s">
        <v>593</v>
      </c>
      <c r="C471" s="242"/>
      <c r="D471" s="238" t="s">
        <v>9122</v>
      </c>
      <c r="E471" s="149">
        <v>-9.1620986687548922E-2</v>
      </c>
      <c r="F471" s="104" t="s">
        <v>818</v>
      </c>
      <c r="G471" s="105">
        <v>1.1599999999999999</v>
      </c>
      <c r="H471" s="106">
        <f t="shared" si="102"/>
        <v>1716.8</v>
      </c>
      <c r="I471" s="107">
        <f t="shared" si="103"/>
        <v>2077.328</v>
      </c>
      <c r="J471" s="108">
        <f t="shared" si="104"/>
        <v>2077.328</v>
      </c>
      <c r="K471" s="105">
        <f t="shared" si="105"/>
        <v>0</v>
      </c>
      <c r="L471" s="105">
        <f t="shared" si="106"/>
        <v>2908.2592</v>
      </c>
      <c r="M471" s="109" t="str">
        <f t="shared" si="107"/>
        <v>FOTO</v>
      </c>
      <c r="N471" s="110"/>
    </row>
    <row r="472" spans="1:15" ht="12.75" customHeight="1">
      <c r="A472" s="103" t="s">
        <v>813</v>
      </c>
      <c r="B472" s="13" t="s">
        <v>593</v>
      </c>
      <c r="C472" s="242"/>
      <c r="D472" s="238" t="s">
        <v>9122</v>
      </c>
      <c r="E472" s="149">
        <v>-9.1620986687548922E-2</v>
      </c>
      <c r="F472" s="104" t="s">
        <v>814</v>
      </c>
      <c r="G472" s="105">
        <v>1.1599999999999999</v>
      </c>
      <c r="H472" s="106">
        <f t="shared" si="102"/>
        <v>1716.8</v>
      </c>
      <c r="I472" s="107">
        <f t="shared" si="103"/>
        <v>2077.328</v>
      </c>
      <c r="J472" s="108">
        <f t="shared" si="104"/>
        <v>2077.328</v>
      </c>
      <c r="K472" s="105">
        <f t="shared" si="105"/>
        <v>0</v>
      </c>
      <c r="L472" s="105">
        <f t="shared" si="106"/>
        <v>2908.2592</v>
      </c>
      <c r="M472" s="109" t="str">
        <f t="shared" si="107"/>
        <v>FOTO</v>
      </c>
      <c r="N472" s="110"/>
    </row>
    <row r="473" spans="1:15" ht="12.75" customHeight="1">
      <c r="A473" s="103" t="s">
        <v>822</v>
      </c>
      <c r="B473" s="13" t="s">
        <v>593</v>
      </c>
      <c r="C473" s="242"/>
      <c r="D473" s="238" t="s">
        <v>9122</v>
      </c>
      <c r="E473" s="149">
        <v>-9.1620986687548922E-2</v>
      </c>
      <c r="F473" s="104" t="s">
        <v>823</v>
      </c>
      <c r="G473" s="105">
        <v>1.1599999999999999</v>
      </c>
      <c r="H473" s="106">
        <f t="shared" si="102"/>
        <v>1716.8</v>
      </c>
      <c r="I473" s="107">
        <f t="shared" si="103"/>
        <v>2077.328</v>
      </c>
      <c r="J473" s="108">
        <f t="shared" si="104"/>
        <v>2077.328</v>
      </c>
      <c r="K473" s="105">
        <f t="shared" si="105"/>
        <v>0</v>
      </c>
      <c r="L473" s="105">
        <f t="shared" si="106"/>
        <v>2908.2592</v>
      </c>
      <c r="M473" s="109" t="str">
        <f t="shared" si="107"/>
        <v>FOTO</v>
      </c>
      <c r="N473" s="110"/>
    </row>
    <row r="474" spans="1:15" ht="12.75" customHeight="1">
      <c r="A474" s="103" t="s">
        <v>824</v>
      </c>
      <c r="B474" s="13" t="s">
        <v>593</v>
      </c>
      <c r="C474" s="242"/>
      <c r="D474" s="238" t="s">
        <v>9122</v>
      </c>
      <c r="E474" s="149">
        <v>-9.1620986687548922E-2</v>
      </c>
      <c r="F474" s="104" t="s">
        <v>825</v>
      </c>
      <c r="G474" s="105">
        <v>1.1599999999999999</v>
      </c>
      <c r="H474" s="106">
        <f t="shared" si="102"/>
        <v>1716.8</v>
      </c>
      <c r="I474" s="107">
        <f t="shared" si="103"/>
        <v>2077.328</v>
      </c>
      <c r="J474" s="108">
        <f t="shared" si="104"/>
        <v>2077.328</v>
      </c>
      <c r="K474" s="105">
        <f t="shared" si="105"/>
        <v>0</v>
      </c>
      <c r="L474" s="105">
        <f t="shared" si="106"/>
        <v>2908.2592</v>
      </c>
      <c r="M474" s="109" t="str">
        <f t="shared" si="107"/>
        <v>FOTO</v>
      </c>
      <c r="N474" s="110"/>
    </row>
    <row r="475" spans="1:15" ht="12.75" customHeight="1">
      <c r="A475" s="103" t="s">
        <v>826</v>
      </c>
      <c r="B475" s="13" t="s">
        <v>593</v>
      </c>
      <c r="C475" s="242"/>
      <c r="D475" s="238" t="s">
        <v>9122</v>
      </c>
      <c r="E475" s="149">
        <v>-9.1620986687548922E-2</v>
      </c>
      <c r="F475" s="104" t="s">
        <v>827</v>
      </c>
      <c r="G475" s="105">
        <v>1.1599999999999999</v>
      </c>
      <c r="H475" s="106">
        <f t="shared" ref="H475:H506" si="108">+G475*H$18</f>
        <v>1716.8</v>
      </c>
      <c r="I475" s="107">
        <f t="shared" ref="I475:I506" si="109">+H475*(1+I$18)</f>
        <v>2077.328</v>
      </c>
      <c r="J475" s="108">
        <f t="shared" ref="J475:J506" si="110">+I475*(1-J$18)</f>
        <v>2077.328</v>
      </c>
      <c r="K475" s="105">
        <f t="shared" ref="K475:K506" si="111">+I475*C475</f>
        <v>0</v>
      </c>
      <c r="L475" s="105">
        <f t="shared" ref="L475:L506" si="112">+I475*(1+L$18)</f>
        <v>2908.2592</v>
      </c>
      <c r="M475" s="109" t="str">
        <f t="shared" ref="M475:M506" si="113">HYPERLINK(CONCATENATE("https://buscador.neorep.com.ar/",TRIM(A475),"/"),"FOTO")</f>
        <v>FOTO</v>
      </c>
      <c r="N475" s="110"/>
    </row>
    <row r="476" spans="1:15" ht="12.75" customHeight="1">
      <c r="A476" s="103" t="s">
        <v>819</v>
      </c>
      <c r="B476" s="13" t="s">
        <v>593</v>
      </c>
      <c r="C476" s="242"/>
      <c r="D476" s="238" t="s">
        <v>9122</v>
      </c>
      <c r="E476" s="149">
        <v>-9.1620986687548922E-2</v>
      </c>
      <c r="F476" s="104" t="s">
        <v>820</v>
      </c>
      <c r="G476" s="105">
        <v>1.1599999999999999</v>
      </c>
      <c r="H476" s="106">
        <f t="shared" si="108"/>
        <v>1716.8</v>
      </c>
      <c r="I476" s="107">
        <f t="shared" si="109"/>
        <v>2077.328</v>
      </c>
      <c r="J476" s="108">
        <f t="shared" si="110"/>
        <v>2077.328</v>
      </c>
      <c r="K476" s="105">
        <f t="shared" si="111"/>
        <v>0</v>
      </c>
      <c r="L476" s="105">
        <f t="shared" si="112"/>
        <v>2908.2592</v>
      </c>
      <c r="M476" s="109" t="str">
        <f t="shared" si="113"/>
        <v>FOTO</v>
      </c>
      <c r="N476" s="110" t="s">
        <v>821</v>
      </c>
    </row>
    <row r="477" spans="1:15" ht="12.75" customHeight="1">
      <c r="A477" s="103" t="s">
        <v>828</v>
      </c>
      <c r="B477" s="13" t="s">
        <v>593</v>
      </c>
      <c r="C477" s="242"/>
      <c r="D477" s="238" t="s">
        <v>9122</v>
      </c>
      <c r="E477" s="149">
        <v>-9.1620986687548922E-2</v>
      </c>
      <c r="F477" s="104" t="s">
        <v>829</v>
      </c>
      <c r="G477" s="105">
        <v>1.1599999999999999</v>
      </c>
      <c r="H477" s="106">
        <f t="shared" si="108"/>
        <v>1716.8</v>
      </c>
      <c r="I477" s="107">
        <f t="shared" si="109"/>
        <v>2077.328</v>
      </c>
      <c r="J477" s="108">
        <f t="shared" si="110"/>
        <v>2077.328</v>
      </c>
      <c r="K477" s="105">
        <f t="shared" si="111"/>
        <v>0</v>
      </c>
      <c r="L477" s="105">
        <f t="shared" si="112"/>
        <v>2908.2592</v>
      </c>
      <c r="M477" s="109" t="str">
        <f t="shared" si="113"/>
        <v>FOTO</v>
      </c>
      <c r="N477" s="110"/>
    </row>
    <row r="478" spans="1:15" ht="12.75" customHeight="1">
      <c r="A478" s="103" t="s">
        <v>9531</v>
      </c>
      <c r="B478" s="13"/>
      <c r="C478" s="242"/>
      <c r="D478" s="238"/>
      <c r="E478" s="150"/>
      <c r="F478" s="104" t="s">
        <v>9532</v>
      </c>
      <c r="G478" s="105">
        <v>2.0110999999999999</v>
      </c>
      <c r="H478" s="106">
        <f t="shared" si="108"/>
        <v>2976.4279999999999</v>
      </c>
      <c r="I478" s="107">
        <f t="shared" si="109"/>
        <v>3601.4778799999999</v>
      </c>
      <c r="J478" s="108">
        <f t="shared" si="110"/>
        <v>3601.4778799999999</v>
      </c>
      <c r="K478" s="105">
        <f t="shared" si="111"/>
        <v>0</v>
      </c>
      <c r="L478" s="105">
        <f t="shared" si="112"/>
        <v>5042.0690319999994</v>
      </c>
      <c r="M478" s="109" t="str">
        <f t="shared" si="113"/>
        <v>FOTO</v>
      </c>
      <c r="N478" s="110"/>
      <c r="O478" s="101" t="s">
        <v>81</v>
      </c>
    </row>
    <row r="479" spans="1:15" ht="12.75" customHeight="1">
      <c r="A479" s="103" t="s">
        <v>9533</v>
      </c>
      <c r="B479" s="13"/>
      <c r="C479" s="242"/>
      <c r="D479" s="238"/>
      <c r="E479" s="150"/>
      <c r="F479" s="104" t="s">
        <v>9534</v>
      </c>
      <c r="G479" s="105">
        <v>2.0110999999999999</v>
      </c>
      <c r="H479" s="106">
        <f t="shared" si="108"/>
        <v>2976.4279999999999</v>
      </c>
      <c r="I479" s="107">
        <f t="shared" si="109"/>
        <v>3601.4778799999999</v>
      </c>
      <c r="J479" s="108">
        <f t="shared" si="110"/>
        <v>3601.4778799999999</v>
      </c>
      <c r="K479" s="105">
        <f t="shared" si="111"/>
        <v>0</v>
      </c>
      <c r="L479" s="105">
        <f t="shared" si="112"/>
        <v>5042.0690319999994</v>
      </c>
      <c r="M479" s="109" t="str">
        <f t="shared" si="113"/>
        <v>FOTO</v>
      </c>
      <c r="N479" s="110"/>
      <c r="O479" s="101" t="s">
        <v>81</v>
      </c>
    </row>
    <row r="480" spans="1:15" ht="12.75" customHeight="1">
      <c r="A480" s="103" t="s">
        <v>9535</v>
      </c>
      <c r="B480" s="13"/>
      <c r="C480" s="242"/>
      <c r="D480" s="238"/>
      <c r="E480" s="150"/>
      <c r="F480" s="104" t="s">
        <v>9536</v>
      </c>
      <c r="G480" s="105">
        <v>2.0110999999999999</v>
      </c>
      <c r="H480" s="106">
        <f t="shared" si="108"/>
        <v>2976.4279999999999</v>
      </c>
      <c r="I480" s="107">
        <f t="shared" si="109"/>
        <v>3601.4778799999999</v>
      </c>
      <c r="J480" s="108">
        <f t="shared" si="110"/>
        <v>3601.4778799999999</v>
      </c>
      <c r="K480" s="105">
        <f t="shared" si="111"/>
        <v>0</v>
      </c>
      <c r="L480" s="105">
        <f t="shared" si="112"/>
        <v>5042.0690319999994</v>
      </c>
      <c r="M480" s="109" t="str">
        <f t="shared" si="113"/>
        <v>FOTO</v>
      </c>
      <c r="N480" s="110"/>
      <c r="O480" s="101" t="s">
        <v>81</v>
      </c>
    </row>
    <row r="481" spans="1:15" ht="12.75" customHeight="1">
      <c r="A481" s="103" t="s">
        <v>9537</v>
      </c>
      <c r="B481" s="13"/>
      <c r="C481" s="242"/>
      <c r="D481" s="238"/>
      <c r="E481" s="150"/>
      <c r="F481" s="104" t="s">
        <v>9538</v>
      </c>
      <c r="G481" s="105">
        <v>2.0110999999999999</v>
      </c>
      <c r="H481" s="106">
        <f t="shared" si="108"/>
        <v>2976.4279999999999</v>
      </c>
      <c r="I481" s="107">
        <f t="shared" si="109"/>
        <v>3601.4778799999999</v>
      </c>
      <c r="J481" s="108">
        <f t="shared" si="110"/>
        <v>3601.4778799999999</v>
      </c>
      <c r="K481" s="105">
        <f t="shared" si="111"/>
        <v>0</v>
      </c>
      <c r="L481" s="105">
        <f t="shared" si="112"/>
        <v>5042.0690319999994</v>
      </c>
      <c r="M481" s="109" t="str">
        <f t="shared" si="113"/>
        <v>FOTO</v>
      </c>
      <c r="N481" s="110"/>
      <c r="O481" s="101" t="s">
        <v>81</v>
      </c>
    </row>
    <row r="482" spans="1:15" ht="12.75" customHeight="1">
      <c r="A482" s="103" t="s">
        <v>9539</v>
      </c>
      <c r="B482" s="13"/>
      <c r="C482" s="242"/>
      <c r="D482" s="238"/>
      <c r="E482" s="150"/>
      <c r="F482" s="104" t="s">
        <v>9540</v>
      </c>
      <c r="G482" s="105">
        <v>2.0110999999999999</v>
      </c>
      <c r="H482" s="106">
        <f t="shared" si="108"/>
        <v>2976.4279999999999</v>
      </c>
      <c r="I482" s="107">
        <f t="shared" si="109"/>
        <v>3601.4778799999999</v>
      </c>
      <c r="J482" s="108">
        <f t="shared" si="110"/>
        <v>3601.4778799999999</v>
      </c>
      <c r="K482" s="105">
        <f t="shared" si="111"/>
        <v>0</v>
      </c>
      <c r="L482" s="105">
        <f t="shared" si="112"/>
        <v>5042.0690319999994</v>
      </c>
      <c r="M482" s="109" t="str">
        <f t="shared" si="113"/>
        <v>FOTO</v>
      </c>
      <c r="N482" s="110"/>
      <c r="O482" s="101" t="s">
        <v>81</v>
      </c>
    </row>
    <row r="483" spans="1:15" ht="12.75" customHeight="1">
      <c r="A483" s="103" t="s">
        <v>830</v>
      </c>
      <c r="B483" s="13" t="s">
        <v>593</v>
      </c>
      <c r="C483" s="242"/>
      <c r="D483" s="238" t="s">
        <v>9122</v>
      </c>
      <c r="E483" s="149">
        <v>-3.9199999999999902E-2</v>
      </c>
      <c r="F483" s="104" t="s">
        <v>831</v>
      </c>
      <c r="G483" s="105">
        <v>1.2010000000000001</v>
      </c>
      <c r="H483" s="106">
        <f t="shared" si="108"/>
        <v>1777.48</v>
      </c>
      <c r="I483" s="107">
        <f t="shared" si="109"/>
        <v>2150.7507999999998</v>
      </c>
      <c r="J483" s="108">
        <f t="shared" si="110"/>
        <v>2150.7507999999998</v>
      </c>
      <c r="K483" s="105">
        <f t="shared" si="111"/>
        <v>0</v>
      </c>
      <c r="L483" s="105">
        <f t="shared" si="112"/>
        <v>3011.0511199999996</v>
      </c>
      <c r="M483" s="109" t="str">
        <f t="shared" si="113"/>
        <v>FOTO</v>
      </c>
      <c r="N483" s="110" t="s">
        <v>458</v>
      </c>
    </row>
    <row r="484" spans="1:15" ht="12.75" customHeight="1">
      <c r="A484" s="103" t="s">
        <v>832</v>
      </c>
      <c r="B484" s="13" t="s">
        <v>593</v>
      </c>
      <c r="C484" s="242"/>
      <c r="D484" s="238" t="s">
        <v>9122</v>
      </c>
      <c r="E484" s="149">
        <v>-3.9199999999999902E-2</v>
      </c>
      <c r="F484" s="104" t="s">
        <v>833</v>
      </c>
      <c r="G484" s="105">
        <v>1.2010000000000001</v>
      </c>
      <c r="H484" s="106">
        <f t="shared" si="108"/>
        <v>1777.48</v>
      </c>
      <c r="I484" s="107">
        <f t="shared" si="109"/>
        <v>2150.7507999999998</v>
      </c>
      <c r="J484" s="108">
        <f t="shared" si="110"/>
        <v>2150.7507999999998</v>
      </c>
      <c r="K484" s="105">
        <f t="shared" si="111"/>
        <v>0</v>
      </c>
      <c r="L484" s="105">
        <f t="shared" si="112"/>
        <v>3011.0511199999996</v>
      </c>
      <c r="M484" s="109" t="str">
        <f t="shared" si="113"/>
        <v>FOTO</v>
      </c>
      <c r="N484" s="110" t="s">
        <v>458</v>
      </c>
    </row>
    <row r="485" spans="1:15" ht="12.75" customHeight="1">
      <c r="A485" s="103" t="s">
        <v>834</v>
      </c>
      <c r="B485" s="13" t="s">
        <v>593</v>
      </c>
      <c r="C485" s="242"/>
      <c r="D485" s="238" t="s">
        <v>9122</v>
      </c>
      <c r="E485" s="149">
        <v>-3.9199999999999902E-2</v>
      </c>
      <c r="F485" s="104" t="s">
        <v>835</v>
      </c>
      <c r="G485" s="105">
        <v>1.2010000000000001</v>
      </c>
      <c r="H485" s="106">
        <f t="shared" si="108"/>
        <v>1777.48</v>
      </c>
      <c r="I485" s="107">
        <f t="shared" si="109"/>
        <v>2150.7507999999998</v>
      </c>
      <c r="J485" s="108">
        <f t="shared" si="110"/>
        <v>2150.7507999999998</v>
      </c>
      <c r="K485" s="105">
        <f t="shared" si="111"/>
        <v>0</v>
      </c>
      <c r="L485" s="105">
        <f t="shared" si="112"/>
        <v>3011.0511199999996</v>
      </c>
      <c r="M485" s="109" t="str">
        <f t="shared" si="113"/>
        <v>FOTO</v>
      </c>
      <c r="N485" s="110"/>
    </row>
    <row r="486" spans="1:15" ht="12.75" customHeight="1">
      <c r="A486" s="103" t="s">
        <v>836</v>
      </c>
      <c r="B486" s="13" t="s">
        <v>593</v>
      </c>
      <c r="C486" s="242"/>
      <c r="D486" s="238" t="s">
        <v>9122</v>
      </c>
      <c r="E486" s="149">
        <v>-3.9199999999999902E-2</v>
      </c>
      <c r="F486" s="104" t="s">
        <v>837</v>
      </c>
      <c r="G486" s="105">
        <v>1.2010000000000001</v>
      </c>
      <c r="H486" s="106">
        <f t="shared" si="108"/>
        <v>1777.48</v>
      </c>
      <c r="I486" s="107">
        <f t="shared" si="109"/>
        <v>2150.7507999999998</v>
      </c>
      <c r="J486" s="108">
        <f t="shared" si="110"/>
        <v>2150.7507999999998</v>
      </c>
      <c r="K486" s="105">
        <f t="shared" si="111"/>
        <v>0</v>
      </c>
      <c r="L486" s="105">
        <f t="shared" si="112"/>
        <v>3011.0511199999996</v>
      </c>
      <c r="M486" s="109" t="str">
        <f t="shared" si="113"/>
        <v>FOTO</v>
      </c>
      <c r="N486" s="110" t="s">
        <v>458</v>
      </c>
    </row>
    <row r="487" spans="1:15" ht="12.75" customHeight="1">
      <c r="A487" s="103" t="s">
        <v>838</v>
      </c>
      <c r="B487" s="13" t="s">
        <v>593</v>
      </c>
      <c r="C487" s="242"/>
      <c r="D487" s="238" t="s">
        <v>9122</v>
      </c>
      <c r="E487" s="149">
        <v>-3.9199999999999902E-2</v>
      </c>
      <c r="F487" s="104" t="s">
        <v>839</v>
      </c>
      <c r="G487" s="105">
        <v>1.2010000000000001</v>
      </c>
      <c r="H487" s="106">
        <f t="shared" si="108"/>
        <v>1777.48</v>
      </c>
      <c r="I487" s="107">
        <f t="shared" si="109"/>
        <v>2150.7507999999998</v>
      </c>
      <c r="J487" s="108">
        <f t="shared" si="110"/>
        <v>2150.7507999999998</v>
      </c>
      <c r="K487" s="105">
        <f t="shared" si="111"/>
        <v>0</v>
      </c>
      <c r="L487" s="105">
        <f t="shared" si="112"/>
        <v>3011.0511199999996</v>
      </c>
      <c r="M487" s="109" t="str">
        <f t="shared" si="113"/>
        <v>FOTO</v>
      </c>
      <c r="N487" s="110"/>
    </row>
    <row r="488" spans="1:15" ht="12.75" customHeight="1">
      <c r="A488" s="103" t="s">
        <v>840</v>
      </c>
      <c r="B488" s="13" t="s">
        <v>593</v>
      </c>
      <c r="C488" s="242"/>
      <c r="D488" s="238" t="s">
        <v>9122</v>
      </c>
      <c r="E488" s="150">
        <v>-0.23748103186646441</v>
      </c>
      <c r="F488" s="104" t="s">
        <v>841</v>
      </c>
      <c r="G488" s="105">
        <v>1.0049999999999999</v>
      </c>
      <c r="H488" s="106">
        <f t="shared" si="108"/>
        <v>1487.3999999999999</v>
      </c>
      <c r="I488" s="107">
        <f t="shared" si="109"/>
        <v>1799.7539999999997</v>
      </c>
      <c r="J488" s="108">
        <f t="shared" si="110"/>
        <v>1799.7539999999997</v>
      </c>
      <c r="K488" s="105">
        <f t="shared" si="111"/>
        <v>0</v>
      </c>
      <c r="L488" s="105">
        <f t="shared" si="112"/>
        <v>2519.6555999999996</v>
      </c>
      <c r="M488" s="109" t="str">
        <f t="shared" si="113"/>
        <v>FOTO</v>
      </c>
      <c r="N488" s="110"/>
    </row>
    <row r="489" spans="1:15" ht="12.75" customHeight="1">
      <c r="A489" s="103" t="s">
        <v>842</v>
      </c>
      <c r="B489" s="13" t="s">
        <v>593</v>
      </c>
      <c r="C489" s="242"/>
      <c r="D489" s="238" t="s">
        <v>9122</v>
      </c>
      <c r="E489" s="150">
        <v>-0.23748103186646441</v>
      </c>
      <c r="F489" s="104" t="s">
        <v>843</v>
      </c>
      <c r="G489" s="105">
        <v>1.0049999999999999</v>
      </c>
      <c r="H489" s="106">
        <f t="shared" si="108"/>
        <v>1487.3999999999999</v>
      </c>
      <c r="I489" s="107">
        <f t="shared" si="109"/>
        <v>1799.7539999999997</v>
      </c>
      <c r="J489" s="108">
        <f t="shared" si="110"/>
        <v>1799.7539999999997</v>
      </c>
      <c r="K489" s="105">
        <f t="shared" si="111"/>
        <v>0</v>
      </c>
      <c r="L489" s="105">
        <f t="shared" si="112"/>
        <v>2519.6555999999996</v>
      </c>
      <c r="M489" s="109" t="str">
        <f t="shared" si="113"/>
        <v>FOTO</v>
      </c>
      <c r="N489" s="110" t="s">
        <v>218</v>
      </c>
    </row>
    <row r="490" spans="1:15" ht="12.75" customHeight="1">
      <c r="A490" s="103" t="s">
        <v>844</v>
      </c>
      <c r="B490" s="13" t="s">
        <v>593</v>
      </c>
      <c r="C490" s="242"/>
      <c r="D490" s="238" t="s">
        <v>9122</v>
      </c>
      <c r="E490" s="150">
        <v>-0.23748103186646441</v>
      </c>
      <c r="F490" s="104" t="s">
        <v>845</v>
      </c>
      <c r="G490" s="105">
        <v>1.0049999999999999</v>
      </c>
      <c r="H490" s="106">
        <f t="shared" si="108"/>
        <v>1487.3999999999999</v>
      </c>
      <c r="I490" s="107">
        <f t="shared" si="109"/>
        <v>1799.7539999999997</v>
      </c>
      <c r="J490" s="108">
        <f t="shared" si="110"/>
        <v>1799.7539999999997</v>
      </c>
      <c r="K490" s="105">
        <f t="shared" si="111"/>
        <v>0</v>
      </c>
      <c r="L490" s="105">
        <f t="shared" si="112"/>
        <v>2519.6555999999996</v>
      </c>
      <c r="M490" s="109" t="str">
        <f t="shared" si="113"/>
        <v>FOTO</v>
      </c>
      <c r="N490" s="110" t="s">
        <v>218</v>
      </c>
    </row>
    <row r="491" spans="1:15" ht="12.75" customHeight="1">
      <c r="A491" s="103" t="s">
        <v>846</v>
      </c>
      <c r="B491" s="13" t="s">
        <v>593</v>
      </c>
      <c r="C491" s="242"/>
      <c r="D491" s="238" t="s">
        <v>9122</v>
      </c>
      <c r="E491" s="150">
        <v>-0.23748103186646441</v>
      </c>
      <c r="F491" s="104" t="s">
        <v>847</v>
      </c>
      <c r="G491" s="105">
        <v>1.0049999999999999</v>
      </c>
      <c r="H491" s="106">
        <f t="shared" si="108"/>
        <v>1487.3999999999999</v>
      </c>
      <c r="I491" s="107">
        <f t="shared" si="109"/>
        <v>1799.7539999999997</v>
      </c>
      <c r="J491" s="108">
        <f t="shared" si="110"/>
        <v>1799.7539999999997</v>
      </c>
      <c r="K491" s="105">
        <f t="shared" si="111"/>
        <v>0</v>
      </c>
      <c r="L491" s="105">
        <f t="shared" si="112"/>
        <v>2519.6555999999996</v>
      </c>
      <c r="M491" s="109" t="str">
        <f t="shared" si="113"/>
        <v>FOTO</v>
      </c>
      <c r="N491" s="110"/>
    </row>
    <row r="492" spans="1:15" ht="12.75" customHeight="1">
      <c r="A492" s="103" t="s">
        <v>848</v>
      </c>
      <c r="B492" s="13" t="s">
        <v>593</v>
      </c>
      <c r="C492" s="242"/>
      <c r="D492" s="238" t="s">
        <v>9122</v>
      </c>
      <c r="E492" s="150">
        <v>-0.23748103186646441</v>
      </c>
      <c r="F492" s="104" t="s">
        <v>849</v>
      </c>
      <c r="G492" s="105">
        <v>1.0049999999999999</v>
      </c>
      <c r="H492" s="106">
        <f t="shared" si="108"/>
        <v>1487.3999999999999</v>
      </c>
      <c r="I492" s="107">
        <f t="shared" si="109"/>
        <v>1799.7539999999997</v>
      </c>
      <c r="J492" s="108">
        <f t="shared" si="110"/>
        <v>1799.7539999999997</v>
      </c>
      <c r="K492" s="105">
        <f t="shared" si="111"/>
        <v>0</v>
      </c>
      <c r="L492" s="105">
        <f t="shared" si="112"/>
        <v>2519.6555999999996</v>
      </c>
      <c r="M492" s="109" t="str">
        <f t="shared" si="113"/>
        <v>FOTO</v>
      </c>
      <c r="N492" s="110"/>
    </row>
    <row r="493" spans="1:15" ht="12.75" customHeight="1">
      <c r="A493" s="103" t="s">
        <v>850</v>
      </c>
      <c r="B493" s="13" t="s">
        <v>593</v>
      </c>
      <c r="C493" s="242"/>
      <c r="D493" s="238" t="s">
        <v>9122</v>
      </c>
      <c r="E493" s="149">
        <v>-8.8770864946889239E-2</v>
      </c>
      <c r="F493" s="104" t="s">
        <v>851</v>
      </c>
      <c r="G493" s="105">
        <v>1.2010000000000001</v>
      </c>
      <c r="H493" s="106">
        <f t="shared" si="108"/>
        <v>1777.48</v>
      </c>
      <c r="I493" s="107">
        <f t="shared" si="109"/>
        <v>2150.7507999999998</v>
      </c>
      <c r="J493" s="108">
        <f t="shared" si="110"/>
        <v>2150.7507999999998</v>
      </c>
      <c r="K493" s="105">
        <f t="shared" si="111"/>
        <v>0</v>
      </c>
      <c r="L493" s="105">
        <f t="shared" si="112"/>
        <v>3011.0511199999996</v>
      </c>
      <c r="M493" s="109" t="str">
        <f t="shared" si="113"/>
        <v>FOTO</v>
      </c>
      <c r="N493" s="110"/>
    </row>
    <row r="494" spans="1:15" ht="12.75" customHeight="1">
      <c r="A494" s="103" t="s">
        <v>852</v>
      </c>
      <c r="B494" s="13" t="s">
        <v>593</v>
      </c>
      <c r="C494" s="242"/>
      <c r="D494" s="238" t="s">
        <v>9122</v>
      </c>
      <c r="E494" s="149">
        <v>-8.8770864946889239E-2</v>
      </c>
      <c r="F494" s="104" t="s">
        <v>853</v>
      </c>
      <c r="G494" s="105">
        <v>1.2010000000000001</v>
      </c>
      <c r="H494" s="106">
        <f t="shared" si="108"/>
        <v>1777.48</v>
      </c>
      <c r="I494" s="107">
        <f t="shared" si="109"/>
        <v>2150.7507999999998</v>
      </c>
      <c r="J494" s="108">
        <f t="shared" si="110"/>
        <v>2150.7507999999998</v>
      </c>
      <c r="K494" s="105">
        <f t="shared" si="111"/>
        <v>0</v>
      </c>
      <c r="L494" s="105">
        <f t="shared" si="112"/>
        <v>3011.0511199999996</v>
      </c>
      <c r="M494" s="109" t="str">
        <f t="shared" si="113"/>
        <v>FOTO</v>
      </c>
      <c r="N494" s="110"/>
    </row>
    <row r="495" spans="1:15" ht="12.75" customHeight="1">
      <c r="A495" s="103" t="s">
        <v>854</v>
      </c>
      <c r="B495" s="13" t="s">
        <v>593</v>
      </c>
      <c r="C495" s="242"/>
      <c r="D495" s="238" t="s">
        <v>9122</v>
      </c>
      <c r="E495" s="149">
        <v>-8.8770864946889239E-2</v>
      </c>
      <c r="F495" s="104" t="s">
        <v>855</v>
      </c>
      <c r="G495" s="105">
        <v>1.2010000000000001</v>
      </c>
      <c r="H495" s="106">
        <f t="shared" si="108"/>
        <v>1777.48</v>
      </c>
      <c r="I495" s="107">
        <f t="shared" si="109"/>
        <v>2150.7507999999998</v>
      </c>
      <c r="J495" s="108">
        <f t="shared" si="110"/>
        <v>2150.7507999999998</v>
      </c>
      <c r="K495" s="105">
        <f t="shared" si="111"/>
        <v>0</v>
      </c>
      <c r="L495" s="105">
        <f t="shared" si="112"/>
        <v>3011.0511199999996</v>
      </c>
      <c r="M495" s="109" t="str">
        <f t="shared" si="113"/>
        <v>FOTO</v>
      </c>
      <c r="N495" s="110"/>
    </row>
    <row r="496" spans="1:15" ht="12.75" customHeight="1">
      <c r="A496" s="103" t="s">
        <v>856</v>
      </c>
      <c r="B496" s="13" t="s">
        <v>593</v>
      </c>
      <c r="C496" s="242"/>
      <c r="D496" s="238" t="s">
        <v>9122</v>
      </c>
      <c r="E496" s="149">
        <v>-8.8770864946889239E-2</v>
      </c>
      <c r="F496" s="104" t="s">
        <v>857</v>
      </c>
      <c r="G496" s="105">
        <v>1.2010000000000001</v>
      </c>
      <c r="H496" s="106">
        <f t="shared" si="108"/>
        <v>1777.48</v>
      </c>
      <c r="I496" s="107">
        <f t="shared" si="109"/>
        <v>2150.7507999999998</v>
      </c>
      <c r="J496" s="108">
        <f t="shared" si="110"/>
        <v>2150.7507999999998</v>
      </c>
      <c r="K496" s="105">
        <f t="shared" si="111"/>
        <v>0</v>
      </c>
      <c r="L496" s="105">
        <f t="shared" si="112"/>
        <v>3011.0511199999996</v>
      </c>
      <c r="M496" s="109" t="str">
        <f t="shared" si="113"/>
        <v>FOTO</v>
      </c>
      <c r="N496" s="110"/>
    </row>
    <row r="497" spans="1:14" ht="12.75" customHeight="1">
      <c r="A497" s="103" t="s">
        <v>858</v>
      </c>
      <c r="B497" s="13" t="s">
        <v>593</v>
      </c>
      <c r="C497" s="242"/>
      <c r="D497" s="238" t="s">
        <v>9122</v>
      </c>
      <c r="E497" s="149">
        <v>-8.8770864946889239E-2</v>
      </c>
      <c r="F497" s="104" t="s">
        <v>859</v>
      </c>
      <c r="G497" s="105">
        <v>1.2010000000000001</v>
      </c>
      <c r="H497" s="106">
        <f t="shared" si="108"/>
        <v>1777.48</v>
      </c>
      <c r="I497" s="107">
        <f t="shared" si="109"/>
        <v>2150.7507999999998</v>
      </c>
      <c r="J497" s="108">
        <f t="shared" si="110"/>
        <v>2150.7507999999998</v>
      </c>
      <c r="K497" s="105">
        <f t="shared" si="111"/>
        <v>0</v>
      </c>
      <c r="L497" s="105">
        <f t="shared" si="112"/>
        <v>3011.0511199999996</v>
      </c>
      <c r="M497" s="109" t="str">
        <f t="shared" si="113"/>
        <v>FOTO</v>
      </c>
      <c r="N497" s="110"/>
    </row>
    <row r="498" spans="1:14" ht="12.75" customHeight="1">
      <c r="A498" s="103" t="s">
        <v>860</v>
      </c>
      <c r="B498" s="13" t="s">
        <v>593</v>
      </c>
      <c r="C498" s="242"/>
      <c r="D498" s="238" t="s">
        <v>9122</v>
      </c>
      <c r="E498" s="149">
        <v>-3.214285714285714E-2</v>
      </c>
      <c r="F498" s="104" t="s">
        <v>861</v>
      </c>
      <c r="G498" s="105">
        <v>1.355</v>
      </c>
      <c r="H498" s="106">
        <f t="shared" si="108"/>
        <v>2005.3999999999999</v>
      </c>
      <c r="I498" s="107">
        <f t="shared" si="109"/>
        <v>2426.5339999999997</v>
      </c>
      <c r="J498" s="108">
        <f t="shared" si="110"/>
        <v>2426.5339999999997</v>
      </c>
      <c r="K498" s="105">
        <f t="shared" si="111"/>
        <v>0</v>
      </c>
      <c r="L498" s="105">
        <f t="shared" si="112"/>
        <v>3397.1475999999993</v>
      </c>
      <c r="M498" s="109" t="str">
        <f t="shared" si="113"/>
        <v>FOTO</v>
      </c>
      <c r="N498" s="110"/>
    </row>
    <row r="499" spans="1:14" ht="12.75" customHeight="1">
      <c r="A499" s="103" t="s">
        <v>862</v>
      </c>
      <c r="B499" s="13" t="s">
        <v>593</v>
      </c>
      <c r="C499" s="242"/>
      <c r="D499" s="238" t="s">
        <v>9122</v>
      </c>
      <c r="E499" s="149">
        <v>-3.214285714285714E-2</v>
      </c>
      <c r="F499" s="104" t="s">
        <v>863</v>
      </c>
      <c r="G499" s="105">
        <v>1.355</v>
      </c>
      <c r="H499" s="106">
        <f t="shared" si="108"/>
        <v>2005.3999999999999</v>
      </c>
      <c r="I499" s="107">
        <f t="shared" si="109"/>
        <v>2426.5339999999997</v>
      </c>
      <c r="J499" s="108">
        <f t="shared" si="110"/>
        <v>2426.5339999999997</v>
      </c>
      <c r="K499" s="105">
        <f t="shared" si="111"/>
        <v>0</v>
      </c>
      <c r="L499" s="105">
        <f t="shared" si="112"/>
        <v>3397.1475999999993</v>
      </c>
      <c r="M499" s="109" t="str">
        <f t="shared" si="113"/>
        <v>FOTO</v>
      </c>
      <c r="N499" s="110"/>
    </row>
    <row r="500" spans="1:14" ht="12.75" customHeight="1">
      <c r="A500" s="103" t="s">
        <v>864</v>
      </c>
      <c r="B500" s="13" t="s">
        <v>593</v>
      </c>
      <c r="C500" s="242"/>
      <c r="D500" s="238" t="s">
        <v>9122</v>
      </c>
      <c r="E500" s="149">
        <v>-3.214285714285714E-2</v>
      </c>
      <c r="F500" s="104" t="s">
        <v>865</v>
      </c>
      <c r="G500" s="105">
        <v>1.355</v>
      </c>
      <c r="H500" s="106">
        <f t="shared" si="108"/>
        <v>2005.3999999999999</v>
      </c>
      <c r="I500" s="107">
        <f t="shared" si="109"/>
        <v>2426.5339999999997</v>
      </c>
      <c r="J500" s="108">
        <f t="shared" si="110"/>
        <v>2426.5339999999997</v>
      </c>
      <c r="K500" s="105">
        <f t="shared" si="111"/>
        <v>0</v>
      </c>
      <c r="L500" s="105">
        <f t="shared" si="112"/>
        <v>3397.1475999999993</v>
      </c>
      <c r="M500" s="109" t="str">
        <f t="shared" si="113"/>
        <v>FOTO</v>
      </c>
      <c r="N500" s="110"/>
    </row>
    <row r="501" spans="1:14" ht="12.75" customHeight="1">
      <c r="A501" s="103" t="s">
        <v>866</v>
      </c>
      <c r="B501" s="13" t="s">
        <v>593</v>
      </c>
      <c r="C501" s="242"/>
      <c r="D501" s="238" t="s">
        <v>9122</v>
      </c>
      <c r="E501" s="149">
        <v>-3.214285714285714E-2</v>
      </c>
      <c r="F501" s="104" t="s">
        <v>867</v>
      </c>
      <c r="G501" s="105">
        <v>1.355</v>
      </c>
      <c r="H501" s="106">
        <f t="shared" si="108"/>
        <v>2005.3999999999999</v>
      </c>
      <c r="I501" s="107">
        <f t="shared" si="109"/>
        <v>2426.5339999999997</v>
      </c>
      <c r="J501" s="108">
        <f t="shared" si="110"/>
        <v>2426.5339999999997</v>
      </c>
      <c r="K501" s="105">
        <f t="shared" si="111"/>
        <v>0</v>
      </c>
      <c r="L501" s="105">
        <f t="shared" si="112"/>
        <v>3397.1475999999993</v>
      </c>
      <c r="M501" s="109" t="str">
        <f t="shared" si="113"/>
        <v>FOTO</v>
      </c>
      <c r="N501" s="110"/>
    </row>
    <row r="502" spans="1:14" ht="12.75" customHeight="1">
      <c r="A502" s="103" t="s">
        <v>868</v>
      </c>
      <c r="B502" s="13" t="s">
        <v>593</v>
      </c>
      <c r="C502" s="242"/>
      <c r="D502" s="238" t="s">
        <v>9122</v>
      </c>
      <c r="E502" s="149">
        <v>-3.214285714285714E-2</v>
      </c>
      <c r="F502" s="104" t="s">
        <v>869</v>
      </c>
      <c r="G502" s="105">
        <v>1.355</v>
      </c>
      <c r="H502" s="106">
        <f t="shared" si="108"/>
        <v>2005.3999999999999</v>
      </c>
      <c r="I502" s="107">
        <f t="shared" si="109"/>
        <v>2426.5339999999997</v>
      </c>
      <c r="J502" s="108">
        <f t="shared" si="110"/>
        <v>2426.5339999999997</v>
      </c>
      <c r="K502" s="105">
        <f t="shared" si="111"/>
        <v>0</v>
      </c>
      <c r="L502" s="105">
        <f t="shared" si="112"/>
        <v>3397.1475999999993</v>
      </c>
      <c r="M502" s="109" t="str">
        <f t="shared" si="113"/>
        <v>FOTO</v>
      </c>
      <c r="N502" s="110"/>
    </row>
    <row r="503" spans="1:14" ht="12.75" customHeight="1">
      <c r="A503" s="103" t="s">
        <v>870</v>
      </c>
      <c r="B503" s="13" t="s">
        <v>593</v>
      </c>
      <c r="C503" s="242"/>
      <c r="D503" s="238" t="s">
        <v>9122</v>
      </c>
      <c r="E503" s="149">
        <v>-3.214285714285714E-2</v>
      </c>
      <c r="F503" s="104" t="s">
        <v>871</v>
      </c>
      <c r="G503" s="105">
        <v>1.355</v>
      </c>
      <c r="H503" s="106">
        <f t="shared" si="108"/>
        <v>2005.3999999999999</v>
      </c>
      <c r="I503" s="107">
        <f t="shared" si="109"/>
        <v>2426.5339999999997</v>
      </c>
      <c r="J503" s="108">
        <f t="shared" si="110"/>
        <v>2426.5339999999997</v>
      </c>
      <c r="K503" s="105">
        <f t="shared" si="111"/>
        <v>0</v>
      </c>
      <c r="L503" s="105">
        <f t="shared" si="112"/>
        <v>3397.1475999999993</v>
      </c>
      <c r="M503" s="109" t="str">
        <f t="shared" si="113"/>
        <v>FOTO</v>
      </c>
      <c r="N503" s="110"/>
    </row>
    <row r="504" spans="1:14" ht="12.75" customHeight="1">
      <c r="A504" s="103" t="s">
        <v>872</v>
      </c>
      <c r="B504" s="13" t="s">
        <v>593</v>
      </c>
      <c r="C504" s="242"/>
      <c r="D504" s="238" t="s">
        <v>9122</v>
      </c>
      <c r="E504" s="149">
        <v>-3.214285714285714E-2</v>
      </c>
      <c r="F504" s="104" t="s">
        <v>873</v>
      </c>
      <c r="G504" s="105">
        <v>1.355</v>
      </c>
      <c r="H504" s="106">
        <f t="shared" si="108"/>
        <v>2005.3999999999999</v>
      </c>
      <c r="I504" s="107">
        <f t="shared" si="109"/>
        <v>2426.5339999999997</v>
      </c>
      <c r="J504" s="108">
        <f t="shared" si="110"/>
        <v>2426.5339999999997</v>
      </c>
      <c r="K504" s="105">
        <f t="shared" si="111"/>
        <v>0</v>
      </c>
      <c r="L504" s="105">
        <f t="shared" si="112"/>
        <v>3397.1475999999993</v>
      </c>
      <c r="M504" s="109" t="str">
        <f t="shared" si="113"/>
        <v>FOTO</v>
      </c>
      <c r="N504" s="110" t="s">
        <v>414</v>
      </c>
    </row>
    <row r="505" spans="1:14" ht="12.75" customHeight="1">
      <c r="A505" s="103" t="s">
        <v>874</v>
      </c>
      <c r="B505" s="13" t="s">
        <v>593</v>
      </c>
      <c r="C505" s="242"/>
      <c r="D505" s="238" t="s">
        <v>9122</v>
      </c>
      <c r="E505" s="149">
        <v>-3.214285714285714E-2</v>
      </c>
      <c r="F505" s="104" t="s">
        <v>875</v>
      </c>
      <c r="G505" s="105">
        <v>1.355</v>
      </c>
      <c r="H505" s="106">
        <f t="shared" si="108"/>
        <v>2005.3999999999999</v>
      </c>
      <c r="I505" s="107">
        <f t="shared" si="109"/>
        <v>2426.5339999999997</v>
      </c>
      <c r="J505" s="108">
        <f t="shared" si="110"/>
        <v>2426.5339999999997</v>
      </c>
      <c r="K505" s="105">
        <f t="shared" si="111"/>
        <v>0</v>
      </c>
      <c r="L505" s="105">
        <f t="shared" si="112"/>
        <v>3397.1475999999993</v>
      </c>
      <c r="M505" s="109" t="str">
        <f t="shared" si="113"/>
        <v>FOTO</v>
      </c>
      <c r="N505" s="110"/>
    </row>
    <row r="506" spans="1:14" ht="12.75" customHeight="1">
      <c r="A506" s="103" t="s">
        <v>876</v>
      </c>
      <c r="B506" s="13" t="s">
        <v>593</v>
      </c>
      <c r="C506" s="242"/>
      <c r="D506" s="238" t="s">
        <v>9122</v>
      </c>
      <c r="E506" s="149">
        <v>-3.214285714285714E-2</v>
      </c>
      <c r="F506" s="104" t="s">
        <v>877</v>
      </c>
      <c r="G506" s="105">
        <v>1.355</v>
      </c>
      <c r="H506" s="106">
        <f t="shared" si="108"/>
        <v>2005.3999999999999</v>
      </c>
      <c r="I506" s="107">
        <f t="shared" si="109"/>
        <v>2426.5339999999997</v>
      </c>
      <c r="J506" s="108">
        <f t="shared" si="110"/>
        <v>2426.5339999999997</v>
      </c>
      <c r="K506" s="105">
        <f t="shared" si="111"/>
        <v>0</v>
      </c>
      <c r="L506" s="105">
        <f t="shared" si="112"/>
        <v>3397.1475999999993</v>
      </c>
      <c r="M506" s="109" t="str">
        <f t="shared" si="113"/>
        <v>FOTO</v>
      </c>
      <c r="N506" s="110"/>
    </row>
    <row r="507" spans="1:14" ht="12.75" customHeight="1">
      <c r="A507" s="103" t="s">
        <v>878</v>
      </c>
      <c r="B507" s="13" t="s">
        <v>593</v>
      </c>
      <c r="C507" s="242"/>
      <c r="D507" s="238"/>
      <c r="E507" s="149"/>
      <c r="F507" s="104" t="s">
        <v>879</v>
      </c>
      <c r="G507" s="105">
        <v>2.98</v>
      </c>
      <c r="H507" s="106">
        <f t="shared" ref="H507:H526" si="114">+G507*H$18</f>
        <v>4410.3999999999996</v>
      </c>
      <c r="I507" s="107">
        <f t="shared" ref="I507:I526" si="115">+H507*(1+I$18)</f>
        <v>5336.5839999999998</v>
      </c>
      <c r="J507" s="108">
        <f t="shared" ref="J507:J526" si="116">+I507*(1-J$18)</f>
        <v>5336.5839999999998</v>
      </c>
      <c r="K507" s="105">
        <f t="shared" ref="K507:K526" si="117">+I507*C507</f>
        <v>0</v>
      </c>
      <c r="L507" s="105">
        <f t="shared" ref="L507:L526" si="118">+I507*(1+L$18)</f>
        <v>7471.217599999999</v>
      </c>
      <c r="M507" s="109" t="str">
        <f t="shared" ref="M507:M526" si="119">HYPERLINK(CONCATENATE("https://buscador.neorep.com.ar/",TRIM(A507),"/"),"FOTO")</f>
        <v>FOTO</v>
      </c>
      <c r="N507" s="110"/>
    </row>
    <row r="508" spans="1:14" ht="12.75" customHeight="1">
      <c r="A508" s="115" t="s">
        <v>880</v>
      </c>
      <c r="B508" s="13" t="s">
        <v>593</v>
      </c>
      <c r="C508" s="242"/>
      <c r="D508" s="238"/>
      <c r="E508" s="149"/>
      <c r="F508" s="104" t="s">
        <v>881</v>
      </c>
      <c r="G508" s="105">
        <v>2.98</v>
      </c>
      <c r="H508" s="106">
        <f t="shared" si="114"/>
        <v>4410.3999999999996</v>
      </c>
      <c r="I508" s="107">
        <f t="shared" si="115"/>
        <v>5336.5839999999998</v>
      </c>
      <c r="J508" s="108">
        <f t="shared" si="116"/>
        <v>5336.5839999999998</v>
      </c>
      <c r="K508" s="105">
        <f t="shared" si="117"/>
        <v>0</v>
      </c>
      <c r="L508" s="105">
        <f t="shared" si="118"/>
        <v>7471.217599999999</v>
      </c>
      <c r="M508" s="109" t="str">
        <f t="shared" si="119"/>
        <v>FOTO</v>
      </c>
      <c r="N508" s="110"/>
    </row>
    <row r="509" spans="1:14" ht="12.75" customHeight="1">
      <c r="A509" s="103" t="s">
        <v>882</v>
      </c>
      <c r="B509" s="13" t="s">
        <v>593</v>
      </c>
      <c r="C509" s="242"/>
      <c r="D509" s="238"/>
      <c r="E509" s="149"/>
      <c r="F509" s="104" t="s">
        <v>883</v>
      </c>
      <c r="G509" s="105">
        <v>2.98</v>
      </c>
      <c r="H509" s="106">
        <f t="shared" si="114"/>
        <v>4410.3999999999996</v>
      </c>
      <c r="I509" s="107">
        <f t="shared" si="115"/>
        <v>5336.5839999999998</v>
      </c>
      <c r="J509" s="108">
        <f t="shared" si="116"/>
        <v>5336.5839999999998</v>
      </c>
      <c r="K509" s="105">
        <f t="shared" si="117"/>
        <v>0</v>
      </c>
      <c r="L509" s="105">
        <f t="shared" si="118"/>
        <v>7471.217599999999</v>
      </c>
      <c r="M509" s="109" t="str">
        <f t="shared" si="119"/>
        <v>FOTO</v>
      </c>
      <c r="N509" s="110"/>
    </row>
    <row r="510" spans="1:14" ht="12.75" customHeight="1">
      <c r="A510" s="103" t="s">
        <v>884</v>
      </c>
      <c r="B510" s="13" t="s">
        <v>593</v>
      </c>
      <c r="C510" s="242"/>
      <c r="D510" s="238" t="s">
        <v>9122</v>
      </c>
      <c r="E510" s="150">
        <v>-0.32905708787684407</v>
      </c>
      <c r="F510" s="104" t="s">
        <v>885</v>
      </c>
      <c r="G510" s="105">
        <v>1.046</v>
      </c>
      <c r="H510" s="106">
        <f t="shared" si="114"/>
        <v>1548.0800000000002</v>
      </c>
      <c r="I510" s="107">
        <f t="shared" si="115"/>
        <v>1873.1768000000002</v>
      </c>
      <c r="J510" s="108">
        <f t="shared" si="116"/>
        <v>1873.1768000000002</v>
      </c>
      <c r="K510" s="105">
        <f t="shared" si="117"/>
        <v>0</v>
      </c>
      <c r="L510" s="105">
        <f t="shared" si="118"/>
        <v>2622.4475200000002</v>
      </c>
      <c r="M510" s="109" t="str">
        <f t="shared" si="119"/>
        <v>FOTO</v>
      </c>
      <c r="N510" s="110"/>
    </row>
    <row r="511" spans="1:14" ht="12.75" customHeight="1">
      <c r="A511" s="103" t="s">
        <v>886</v>
      </c>
      <c r="B511" s="13" t="s">
        <v>593</v>
      </c>
      <c r="C511" s="242"/>
      <c r="D511" s="238" t="s">
        <v>9122</v>
      </c>
      <c r="E511" s="150">
        <v>-0.32905708787684407</v>
      </c>
      <c r="F511" s="104" t="s">
        <v>887</v>
      </c>
      <c r="G511" s="105">
        <v>1.046</v>
      </c>
      <c r="H511" s="106">
        <f t="shared" si="114"/>
        <v>1548.0800000000002</v>
      </c>
      <c r="I511" s="107">
        <f t="shared" si="115"/>
        <v>1873.1768000000002</v>
      </c>
      <c r="J511" s="108">
        <f t="shared" si="116"/>
        <v>1873.1768000000002</v>
      </c>
      <c r="K511" s="105">
        <f t="shared" si="117"/>
        <v>0</v>
      </c>
      <c r="L511" s="105">
        <f t="shared" si="118"/>
        <v>2622.4475200000002</v>
      </c>
      <c r="M511" s="109" t="str">
        <f t="shared" si="119"/>
        <v>FOTO</v>
      </c>
      <c r="N511" s="110" t="s">
        <v>458</v>
      </c>
    </row>
    <row r="512" spans="1:14" ht="12.75" customHeight="1">
      <c r="A512" s="103" t="s">
        <v>888</v>
      </c>
      <c r="B512" s="13" t="s">
        <v>593</v>
      </c>
      <c r="C512" s="242"/>
      <c r="D512" s="238" t="s">
        <v>9122</v>
      </c>
      <c r="E512" s="150">
        <v>-0.32905708787684407</v>
      </c>
      <c r="F512" s="104" t="s">
        <v>889</v>
      </c>
      <c r="G512" s="105">
        <v>1.046</v>
      </c>
      <c r="H512" s="106">
        <f t="shared" si="114"/>
        <v>1548.0800000000002</v>
      </c>
      <c r="I512" s="107">
        <f t="shared" si="115"/>
        <v>1873.1768000000002</v>
      </c>
      <c r="J512" s="108">
        <f t="shared" si="116"/>
        <v>1873.1768000000002</v>
      </c>
      <c r="K512" s="105">
        <f t="shared" si="117"/>
        <v>0</v>
      </c>
      <c r="L512" s="105">
        <f t="shared" si="118"/>
        <v>2622.4475200000002</v>
      </c>
      <c r="M512" s="109" t="str">
        <f t="shared" si="119"/>
        <v>FOTO</v>
      </c>
      <c r="N512" s="110" t="s">
        <v>458</v>
      </c>
    </row>
    <row r="513" spans="1:15" ht="12.75" customHeight="1">
      <c r="A513" s="103" t="s">
        <v>890</v>
      </c>
      <c r="B513" s="13" t="s">
        <v>593</v>
      </c>
      <c r="C513" s="242"/>
      <c r="D513" s="238" t="s">
        <v>9122</v>
      </c>
      <c r="E513" s="150">
        <v>-0.32905708787684407</v>
      </c>
      <c r="F513" s="104" t="s">
        <v>891</v>
      </c>
      <c r="G513" s="105">
        <v>1.046</v>
      </c>
      <c r="H513" s="106">
        <f t="shared" si="114"/>
        <v>1548.0800000000002</v>
      </c>
      <c r="I513" s="107">
        <f t="shared" si="115"/>
        <v>1873.1768000000002</v>
      </c>
      <c r="J513" s="108">
        <f t="shared" si="116"/>
        <v>1873.1768000000002</v>
      </c>
      <c r="K513" s="105">
        <f t="shared" si="117"/>
        <v>0</v>
      </c>
      <c r="L513" s="105">
        <f t="shared" si="118"/>
        <v>2622.4475200000002</v>
      </c>
      <c r="M513" s="109" t="str">
        <f t="shared" si="119"/>
        <v>FOTO</v>
      </c>
      <c r="N513" s="110"/>
    </row>
    <row r="514" spans="1:15" ht="12.75" customHeight="1">
      <c r="A514" s="103" t="s">
        <v>892</v>
      </c>
      <c r="B514" s="13" t="s">
        <v>593</v>
      </c>
      <c r="C514" s="242"/>
      <c r="D514" s="238" t="s">
        <v>9122</v>
      </c>
      <c r="E514" s="150">
        <v>-0.32905708787684407</v>
      </c>
      <c r="F514" s="104" t="s">
        <v>893</v>
      </c>
      <c r="G514" s="105">
        <v>1.046</v>
      </c>
      <c r="H514" s="106">
        <f t="shared" si="114"/>
        <v>1548.0800000000002</v>
      </c>
      <c r="I514" s="107">
        <f t="shared" si="115"/>
        <v>1873.1768000000002</v>
      </c>
      <c r="J514" s="108">
        <f t="shared" si="116"/>
        <v>1873.1768000000002</v>
      </c>
      <c r="K514" s="105">
        <f t="shared" si="117"/>
        <v>0</v>
      </c>
      <c r="L514" s="105">
        <f t="shared" si="118"/>
        <v>2622.4475200000002</v>
      </c>
      <c r="M514" s="109" t="str">
        <f t="shared" si="119"/>
        <v>FOTO</v>
      </c>
      <c r="N514" s="110"/>
    </row>
    <row r="515" spans="1:15" ht="12.75" customHeight="1">
      <c r="A515" s="103" t="s">
        <v>894</v>
      </c>
      <c r="B515" s="13" t="s">
        <v>593</v>
      </c>
      <c r="C515" s="242"/>
      <c r="D515" s="238" t="s">
        <v>9122</v>
      </c>
      <c r="E515" s="150">
        <v>-0.25593329057087877</v>
      </c>
      <c r="F515" s="104" t="s">
        <v>895</v>
      </c>
      <c r="G515" s="105">
        <v>1.1599999999999999</v>
      </c>
      <c r="H515" s="106">
        <f t="shared" si="114"/>
        <v>1716.8</v>
      </c>
      <c r="I515" s="107">
        <f t="shared" si="115"/>
        <v>2077.328</v>
      </c>
      <c r="J515" s="108">
        <f t="shared" si="116"/>
        <v>2077.328</v>
      </c>
      <c r="K515" s="105">
        <f t="shared" si="117"/>
        <v>0</v>
      </c>
      <c r="L515" s="105">
        <f t="shared" si="118"/>
        <v>2908.2592</v>
      </c>
      <c r="M515" s="109" t="str">
        <f t="shared" si="119"/>
        <v>FOTO</v>
      </c>
      <c r="N515" s="110"/>
    </row>
    <row r="516" spans="1:15" ht="12.75" customHeight="1">
      <c r="A516" s="103" t="s">
        <v>896</v>
      </c>
      <c r="B516" s="13" t="s">
        <v>593</v>
      </c>
      <c r="C516" s="242"/>
      <c r="D516" s="238" t="s">
        <v>9122</v>
      </c>
      <c r="E516" s="150">
        <v>-0.25593329057087877</v>
      </c>
      <c r="F516" s="104" t="s">
        <v>897</v>
      </c>
      <c r="G516" s="105">
        <v>1.1599999999999999</v>
      </c>
      <c r="H516" s="106">
        <f t="shared" si="114"/>
        <v>1716.8</v>
      </c>
      <c r="I516" s="107">
        <f t="shared" si="115"/>
        <v>2077.328</v>
      </c>
      <c r="J516" s="108">
        <f t="shared" si="116"/>
        <v>2077.328</v>
      </c>
      <c r="K516" s="105">
        <f t="shared" si="117"/>
        <v>0</v>
      </c>
      <c r="L516" s="105">
        <f t="shared" si="118"/>
        <v>2908.2592</v>
      </c>
      <c r="M516" s="109" t="str">
        <f t="shared" si="119"/>
        <v>FOTO</v>
      </c>
      <c r="N516" s="110"/>
    </row>
    <row r="517" spans="1:15" ht="12.75" customHeight="1">
      <c r="A517" s="103" t="s">
        <v>898</v>
      </c>
      <c r="B517" s="13" t="s">
        <v>593</v>
      </c>
      <c r="C517" s="242"/>
      <c r="D517" s="238" t="s">
        <v>9122</v>
      </c>
      <c r="E517" s="150">
        <v>-0.25593329057087877</v>
      </c>
      <c r="F517" s="104" t="s">
        <v>899</v>
      </c>
      <c r="G517" s="105">
        <v>1.1599999999999999</v>
      </c>
      <c r="H517" s="106">
        <f t="shared" si="114"/>
        <v>1716.8</v>
      </c>
      <c r="I517" s="107">
        <f t="shared" si="115"/>
        <v>2077.328</v>
      </c>
      <c r="J517" s="108">
        <f t="shared" si="116"/>
        <v>2077.328</v>
      </c>
      <c r="K517" s="105">
        <f t="shared" si="117"/>
        <v>0</v>
      </c>
      <c r="L517" s="105">
        <f t="shared" si="118"/>
        <v>2908.2592</v>
      </c>
      <c r="M517" s="109" t="str">
        <f t="shared" si="119"/>
        <v>FOTO</v>
      </c>
      <c r="N517" s="110"/>
    </row>
    <row r="518" spans="1:15" ht="12.75" customHeight="1">
      <c r="A518" s="103" t="s">
        <v>900</v>
      </c>
      <c r="B518" s="13" t="s">
        <v>593</v>
      </c>
      <c r="C518" s="242"/>
      <c r="D518" s="238" t="s">
        <v>9122</v>
      </c>
      <c r="E518" s="150">
        <v>-0.29268292682926833</v>
      </c>
      <c r="F518" s="104" t="s">
        <v>901</v>
      </c>
      <c r="G518" s="105">
        <v>1.1599999999999999</v>
      </c>
      <c r="H518" s="106">
        <f t="shared" si="114"/>
        <v>1716.8</v>
      </c>
      <c r="I518" s="107">
        <f t="shared" si="115"/>
        <v>2077.328</v>
      </c>
      <c r="J518" s="108">
        <f t="shared" si="116"/>
        <v>2077.328</v>
      </c>
      <c r="K518" s="105">
        <f t="shared" si="117"/>
        <v>0</v>
      </c>
      <c r="L518" s="105">
        <f t="shared" si="118"/>
        <v>2908.2592</v>
      </c>
      <c r="M518" s="109" t="str">
        <f t="shared" si="119"/>
        <v>FOTO</v>
      </c>
      <c r="N518" s="110" t="s">
        <v>414</v>
      </c>
    </row>
    <row r="519" spans="1:15" ht="12.75" customHeight="1">
      <c r="A519" s="103" t="s">
        <v>902</v>
      </c>
      <c r="B519" s="13" t="s">
        <v>593</v>
      </c>
      <c r="C519" s="242"/>
      <c r="D519" s="238" t="s">
        <v>9122</v>
      </c>
      <c r="E519" s="149">
        <v>-3.2222222222222263E-2</v>
      </c>
      <c r="F519" s="104" t="s">
        <v>903</v>
      </c>
      <c r="G519" s="105">
        <v>1.742</v>
      </c>
      <c r="H519" s="106">
        <f t="shared" si="114"/>
        <v>2578.16</v>
      </c>
      <c r="I519" s="107">
        <f t="shared" si="115"/>
        <v>3119.5735999999997</v>
      </c>
      <c r="J519" s="108">
        <f t="shared" si="116"/>
        <v>3119.5735999999997</v>
      </c>
      <c r="K519" s="105">
        <f t="shared" si="117"/>
        <v>0</v>
      </c>
      <c r="L519" s="105">
        <f t="shared" si="118"/>
        <v>4367.4030399999992</v>
      </c>
      <c r="M519" s="109" t="str">
        <f t="shared" si="119"/>
        <v>FOTO</v>
      </c>
      <c r="N519" s="110"/>
    </row>
    <row r="520" spans="1:15" ht="12.75" customHeight="1">
      <c r="A520" s="103" t="s">
        <v>904</v>
      </c>
      <c r="B520" s="13" t="s">
        <v>593</v>
      </c>
      <c r="C520" s="242"/>
      <c r="D520" s="238" t="s">
        <v>9122</v>
      </c>
      <c r="E520" s="149">
        <v>-3.2222222222222263E-2</v>
      </c>
      <c r="F520" s="104" t="s">
        <v>905</v>
      </c>
      <c r="G520" s="105">
        <v>1.742</v>
      </c>
      <c r="H520" s="106">
        <f t="shared" si="114"/>
        <v>2578.16</v>
      </c>
      <c r="I520" s="107">
        <f t="shared" si="115"/>
        <v>3119.5735999999997</v>
      </c>
      <c r="J520" s="108">
        <f t="shared" si="116"/>
        <v>3119.5735999999997</v>
      </c>
      <c r="K520" s="105">
        <f t="shared" si="117"/>
        <v>0</v>
      </c>
      <c r="L520" s="105">
        <f t="shared" si="118"/>
        <v>4367.4030399999992</v>
      </c>
      <c r="M520" s="109" t="str">
        <f t="shared" si="119"/>
        <v>FOTO</v>
      </c>
      <c r="N520" s="110"/>
    </row>
    <row r="521" spans="1:15" ht="12.75" customHeight="1">
      <c r="A521" s="103" t="s">
        <v>906</v>
      </c>
      <c r="B521" s="13" t="s">
        <v>593</v>
      </c>
      <c r="C521" s="242"/>
      <c r="D521" s="238" t="s">
        <v>9122</v>
      </c>
      <c r="E521" s="149">
        <v>-3.2222222222222263E-2</v>
      </c>
      <c r="F521" s="104" t="s">
        <v>907</v>
      </c>
      <c r="G521" s="105">
        <v>1.742</v>
      </c>
      <c r="H521" s="106">
        <f t="shared" si="114"/>
        <v>2578.16</v>
      </c>
      <c r="I521" s="107">
        <f t="shared" si="115"/>
        <v>3119.5735999999997</v>
      </c>
      <c r="J521" s="108">
        <f t="shared" si="116"/>
        <v>3119.5735999999997</v>
      </c>
      <c r="K521" s="105">
        <f t="shared" si="117"/>
        <v>0</v>
      </c>
      <c r="L521" s="105">
        <f t="shared" si="118"/>
        <v>4367.4030399999992</v>
      </c>
      <c r="M521" s="109" t="str">
        <f t="shared" si="119"/>
        <v>FOTO</v>
      </c>
      <c r="N521" s="110"/>
    </row>
    <row r="522" spans="1:15" ht="12.75" customHeight="1">
      <c r="A522" s="103" t="s">
        <v>908</v>
      </c>
      <c r="B522" s="13" t="s">
        <v>593</v>
      </c>
      <c r="C522" s="242"/>
      <c r="D522" s="238" t="s">
        <v>9122</v>
      </c>
      <c r="E522" s="149">
        <v>-3.2222222222222263E-2</v>
      </c>
      <c r="F522" s="104" t="s">
        <v>909</v>
      </c>
      <c r="G522" s="105">
        <v>1.742</v>
      </c>
      <c r="H522" s="106">
        <f t="shared" si="114"/>
        <v>2578.16</v>
      </c>
      <c r="I522" s="107">
        <f t="shared" si="115"/>
        <v>3119.5735999999997</v>
      </c>
      <c r="J522" s="108">
        <f t="shared" si="116"/>
        <v>3119.5735999999997</v>
      </c>
      <c r="K522" s="105">
        <f t="shared" si="117"/>
        <v>0</v>
      </c>
      <c r="L522" s="105">
        <f t="shared" si="118"/>
        <v>4367.4030399999992</v>
      </c>
      <c r="M522" s="109" t="str">
        <f t="shared" si="119"/>
        <v>FOTO</v>
      </c>
      <c r="N522" s="110"/>
    </row>
    <row r="523" spans="1:15" ht="12.75" customHeight="1">
      <c r="A523" s="103" t="s">
        <v>910</v>
      </c>
      <c r="B523" s="13" t="s">
        <v>593</v>
      </c>
      <c r="C523" s="242"/>
      <c r="D523" s="238" t="s">
        <v>9122</v>
      </c>
      <c r="E523" s="149">
        <v>-3.2222222222222263E-2</v>
      </c>
      <c r="F523" s="104" t="s">
        <v>911</v>
      </c>
      <c r="G523" s="105">
        <v>1.742</v>
      </c>
      <c r="H523" s="106">
        <f t="shared" si="114"/>
        <v>2578.16</v>
      </c>
      <c r="I523" s="107">
        <f t="shared" si="115"/>
        <v>3119.5735999999997</v>
      </c>
      <c r="J523" s="108">
        <f t="shared" si="116"/>
        <v>3119.5735999999997</v>
      </c>
      <c r="K523" s="105">
        <f t="shared" si="117"/>
        <v>0</v>
      </c>
      <c r="L523" s="105">
        <f t="shared" si="118"/>
        <v>4367.4030399999992</v>
      </c>
      <c r="M523" s="109" t="str">
        <f t="shared" si="119"/>
        <v>FOTO</v>
      </c>
      <c r="N523" s="110"/>
    </row>
    <row r="524" spans="1:15" ht="12.75" customHeight="1">
      <c r="A524" s="103" t="s">
        <v>912</v>
      </c>
      <c r="B524" s="13" t="s">
        <v>593</v>
      </c>
      <c r="C524" s="242"/>
      <c r="D524" s="238"/>
      <c r="E524" s="149"/>
      <c r="F524" s="104" t="s">
        <v>913</v>
      </c>
      <c r="G524" s="105">
        <v>1.742</v>
      </c>
      <c r="H524" s="106">
        <f t="shared" si="114"/>
        <v>2578.16</v>
      </c>
      <c r="I524" s="107">
        <f t="shared" si="115"/>
        <v>3119.5735999999997</v>
      </c>
      <c r="J524" s="108">
        <f t="shared" si="116"/>
        <v>3119.5735999999997</v>
      </c>
      <c r="K524" s="105">
        <f t="shared" si="117"/>
        <v>0</v>
      </c>
      <c r="L524" s="105">
        <f t="shared" si="118"/>
        <v>4367.4030399999992</v>
      </c>
      <c r="M524" s="109" t="str">
        <f t="shared" si="119"/>
        <v>FOTO</v>
      </c>
      <c r="N524" s="110"/>
    </row>
    <row r="525" spans="1:15" ht="12.75" customHeight="1">
      <c r="A525" s="103" t="s">
        <v>914</v>
      </c>
      <c r="B525" s="13" t="s">
        <v>593</v>
      </c>
      <c r="C525" s="242"/>
      <c r="D525" s="238"/>
      <c r="E525" s="149"/>
      <c r="F525" s="104" t="s">
        <v>915</v>
      </c>
      <c r="G525" s="105">
        <v>1.742</v>
      </c>
      <c r="H525" s="106">
        <f t="shared" si="114"/>
        <v>2578.16</v>
      </c>
      <c r="I525" s="107">
        <f t="shared" si="115"/>
        <v>3119.5735999999997</v>
      </c>
      <c r="J525" s="108">
        <f t="shared" si="116"/>
        <v>3119.5735999999997</v>
      </c>
      <c r="K525" s="105">
        <f t="shared" si="117"/>
        <v>0</v>
      </c>
      <c r="L525" s="105">
        <f t="shared" si="118"/>
        <v>4367.4030399999992</v>
      </c>
      <c r="M525" s="109" t="str">
        <f t="shared" si="119"/>
        <v>FOTO</v>
      </c>
      <c r="N525" s="110"/>
    </row>
    <row r="526" spans="1:15" ht="15" thickBot="1">
      <c r="A526" s="154" t="s">
        <v>916</v>
      </c>
      <c r="B526" s="13" t="s">
        <v>593</v>
      </c>
      <c r="C526" s="243"/>
      <c r="D526" s="238"/>
      <c r="E526" s="155"/>
      <c r="F526" s="156" t="s">
        <v>917</v>
      </c>
      <c r="G526" s="157">
        <v>1.742</v>
      </c>
      <c r="H526" s="158">
        <f t="shared" si="114"/>
        <v>2578.16</v>
      </c>
      <c r="I526" s="159">
        <f t="shared" si="115"/>
        <v>3119.5735999999997</v>
      </c>
      <c r="J526" s="160">
        <f t="shared" si="116"/>
        <v>3119.5735999999997</v>
      </c>
      <c r="K526" s="157">
        <f t="shared" si="117"/>
        <v>0</v>
      </c>
      <c r="L526" s="157">
        <f t="shared" si="118"/>
        <v>4367.4030399999992</v>
      </c>
      <c r="M526" s="161" t="str">
        <f t="shared" si="119"/>
        <v>FOTO</v>
      </c>
      <c r="N526" s="162"/>
    </row>
    <row r="527" spans="1:15" ht="20.100000000000001" customHeight="1" thickBot="1">
      <c r="A527" s="219" t="s">
        <v>924</v>
      </c>
      <c r="B527" s="34"/>
      <c r="C527" s="240"/>
      <c r="D527" s="151"/>
      <c r="E527" s="221"/>
      <c r="F527" s="222"/>
      <c r="G527" s="223"/>
      <c r="H527" s="224"/>
      <c r="I527" s="224"/>
      <c r="J527" s="225"/>
      <c r="K527" s="223"/>
      <c r="L527" s="223"/>
      <c r="M527" s="226"/>
      <c r="N527" s="227"/>
      <c r="O527" s="228"/>
    </row>
    <row r="528" spans="1:15" ht="12.75" customHeight="1">
      <c r="A528" s="178" t="s">
        <v>925</v>
      </c>
      <c r="B528" s="13"/>
      <c r="C528" s="152"/>
      <c r="D528" s="238" t="s">
        <v>9122</v>
      </c>
      <c r="E528" s="180">
        <v>-3.2871566095327487E-2</v>
      </c>
      <c r="F528" s="181" t="s">
        <v>926</v>
      </c>
      <c r="G528" s="182">
        <v>12.356999999999999</v>
      </c>
      <c r="H528" s="183">
        <f t="shared" ref="H528:H534" si="120">+G528*H$18</f>
        <v>18288.36</v>
      </c>
      <c r="I528" s="184">
        <f t="shared" ref="I528:I534" si="121">+H528*(1+I$18)</f>
        <v>22128.9156</v>
      </c>
      <c r="J528" s="185">
        <f t="shared" ref="J528:J534" si="122">+I528*(1-J$18)</f>
        <v>22128.9156</v>
      </c>
      <c r="K528" s="182">
        <f t="shared" ref="K528:K534" si="123">+I528*C528</f>
        <v>0</v>
      </c>
      <c r="L528" s="182">
        <f t="shared" ref="L528:L534" si="124">+I528*(1+L$18)</f>
        <v>30980.481839999997</v>
      </c>
      <c r="M528" s="186" t="str">
        <f t="shared" ref="M528:M534" si="125">HYPERLINK(CONCATENATE("https://buscador.neorep.com.ar/",TRIM(A528),"/"),"FOTO")</f>
        <v>FOTO</v>
      </c>
      <c r="N528" s="187"/>
    </row>
    <row r="529" spans="1:15" ht="12.75" customHeight="1">
      <c r="A529" s="103" t="s">
        <v>927</v>
      </c>
      <c r="B529" s="13"/>
      <c r="C529" s="242"/>
      <c r="D529" s="238" t="s">
        <v>9122</v>
      </c>
      <c r="E529" s="149">
        <v>-3.2727272727272716E-2</v>
      </c>
      <c r="F529" s="104" t="s">
        <v>928</v>
      </c>
      <c r="G529" s="105">
        <v>7.4480000000000004</v>
      </c>
      <c r="H529" s="106">
        <f t="shared" si="120"/>
        <v>11023.04</v>
      </c>
      <c r="I529" s="107">
        <f t="shared" si="121"/>
        <v>13337.878400000001</v>
      </c>
      <c r="J529" s="108">
        <f t="shared" si="122"/>
        <v>13337.878400000001</v>
      </c>
      <c r="K529" s="105">
        <f t="shared" si="123"/>
        <v>0</v>
      </c>
      <c r="L529" s="105">
        <f t="shared" si="124"/>
        <v>18673.029760000001</v>
      </c>
      <c r="M529" s="109" t="str">
        <f t="shared" si="125"/>
        <v>FOTO</v>
      </c>
      <c r="N529" s="110"/>
    </row>
    <row r="530" spans="1:15" ht="12.75" customHeight="1">
      <c r="A530" s="103" t="s">
        <v>929</v>
      </c>
      <c r="B530" s="13"/>
      <c r="C530" s="242"/>
      <c r="D530" s="238" t="s">
        <v>9122</v>
      </c>
      <c r="E530" s="149">
        <v>-3.2924645267943364E-2</v>
      </c>
      <c r="F530" s="104" t="s">
        <v>930</v>
      </c>
      <c r="G530" s="105">
        <v>7.02</v>
      </c>
      <c r="H530" s="106">
        <f t="shared" si="120"/>
        <v>10389.599999999999</v>
      </c>
      <c r="I530" s="107">
        <f t="shared" si="121"/>
        <v>12571.415999999997</v>
      </c>
      <c r="J530" s="108">
        <f t="shared" si="122"/>
        <v>12571.415999999997</v>
      </c>
      <c r="K530" s="105">
        <f t="shared" si="123"/>
        <v>0</v>
      </c>
      <c r="L530" s="105">
        <f t="shared" si="124"/>
        <v>17599.982399999994</v>
      </c>
      <c r="M530" s="109" t="str">
        <f t="shared" si="125"/>
        <v>FOTO</v>
      </c>
      <c r="N530" s="110"/>
    </row>
    <row r="531" spans="1:15" ht="12.75" customHeight="1">
      <c r="A531" s="103" t="s">
        <v>931</v>
      </c>
      <c r="B531" s="13"/>
      <c r="C531" s="242"/>
      <c r="D531" s="238" t="s">
        <v>9122</v>
      </c>
      <c r="E531" s="149">
        <v>-3.3076923076923115E-2</v>
      </c>
      <c r="F531" s="104" t="s">
        <v>932</v>
      </c>
      <c r="G531" s="105">
        <v>13.827</v>
      </c>
      <c r="H531" s="106">
        <f t="shared" si="120"/>
        <v>20463.96</v>
      </c>
      <c r="I531" s="107">
        <f t="shared" si="121"/>
        <v>24761.391599999999</v>
      </c>
      <c r="J531" s="108">
        <f t="shared" si="122"/>
        <v>24761.391599999999</v>
      </c>
      <c r="K531" s="105">
        <f t="shared" si="123"/>
        <v>0</v>
      </c>
      <c r="L531" s="105">
        <f t="shared" si="124"/>
        <v>34665.948239999998</v>
      </c>
      <c r="M531" s="109" t="str">
        <f t="shared" si="125"/>
        <v>FOTO</v>
      </c>
      <c r="N531" s="110"/>
    </row>
    <row r="532" spans="1:15" ht="12.75" customHeight="1">
      <c r="A532" s="103" t="s">
        <v>933</v>
      </c>
      <c r="B532" s="13"/>
      <c r="C532" s="242"/>
      <c r="D532" s="238" t="s">
        <v>9122</v>
      </c>
      <c r="E532" s="149">
        <v>-3.2863849765258246E-2</v>
      </c>
      <c r="F532" s="104" t="s">
        <v>934</v>
      </c>
      <c r="G532" s="105">
        <v>8.8580000000000005</v>
      </c>
      <c r="H532" s="106">
        <f t="shared" si="120"/>
        <v>13109.84</v>
      </c>
      <c r="I532" s="107">
        <f t="shared" si="121"/>
        <v>15862.9064</v>
      </c>
      <c r="J532" s="108">
        <f t="shared" si="122"/>
        <v>15862.9064</v>
      </c>
      <c r="K532" s="105">
        <f t="shared" si="123"/>
        <v>0</v>
      </c>
      <c r="L532" s="105">
        <f t="shared" si="124"/>
        <v>22208.068959999997</v>
      </c>
      <c r="M532" s="109" t="str">
        <f t="shared" si="125"/>
        <v>FOTO</v>
      </c>
      <c r="N532" s="110"/>
    </row>
    <row r="533" spans="1:15" ht="12.75" customHeight="1">
      <c r="A533" s="103" t="s">
        <v>935</v>
      </c>
      <c r="B533" s="13"/>
      <c r="C533" s="242"/>
      <c r="D533" s="238" t="s">
        <v>9122</v>
      </c>
      <c r="E533" s="149">
        <v>-3.2821700936383813E-2</v>
      </c>
      <c r="F533" s="104" t="s">
        <v>936</v>
      </c>
      <c r="G533" s="105">
        <v>10.019</v>
      </c>
      <c r="H533" s="106">
        <f t="shared" si="120"/>
        <v>14828.12</v>
      </c>
      <c r="I533" s="107">
        <f t="shared" si="121"/>
        <v>17942.0252</v>
      </c>
      <c r="J533" s="108">
        <f t="shared" si="122"/>
        <v>17942.0252</v>
      </c>
      <c r="K533" s="105">
        <f t="shared" si="123"/>
        <v>0</v>
      </c>
      <c r="L533" s="105">
        <f t="shared" si="124"/>
        <v>25118.835279999999</v>
      </c>
      <c r="M533" s="109" t="str">
        <f t="shared" si="125"/>
        <v>FOTO</v>
      </c>
      <c r="N533" s="110"/>
    </row>
    <row r="534" spans="1:15" ht="12.75" customHeight="1" thickBot="1">
      <c r="A534" s="154" t="s">
        <v>9554</v>
      </c>
      <c r="B534" s="13"/>
      <c r="C534" s="243"/>
      <c r="D534" s="238"/>
      <c r="E534" s="155"/>
      <c r="F534" s="156" t="s">
        <v>9555</v>
      </c>
      <c r="G534" s="157">
        <v>86.63</v>
      </c>
      <c r="H534" s="158">
        <f t="shared" si="120"/>
        <v>128212.4</v>
      </c>
      <c r="I534" s="159">
        <f t="shared" si="121"/>
        <v>155137.00399999999</v>
      </c>
      <c r="J534" s="160">
        <f t="shared" si="122"/>
        <v>155137.00399999999</v>
      </c>
      <c r="K534" s="157">
        <f t="shared" si="123"/>
        <v>0</v>
      </c>
      <c r="L534" s="157">
        <f t="shared" si="124"/>
        <v>217191.80559999996</v>
      </c>
      <c r="M534" s="161" t="str">
        <f t="shared" si="125"/>
        <v>FOTO</v>
      </c>
      <c r="N534" s="162"/>
      <c r="O534" s="101" t="s">
        <v>81</v>
      </c>
    </row>
    <row r="535" spans="1:15" ht="20.100000000000001" customHeight="1" thickBot="1">
      <c r="A535" s="219" t="s">
        <v>937</v>
      </c>
      <c r="B535" s="34"/>
      <c r="C535" s="240"/>
      <c r="D535" s="151"/>
      <c r="E535" s="221"/>
      <c r="F535" s="222"/>
      <c r="G535" s="223"/>
      <c r="H535" s="224"/>
      <c r="I535" s="224"/>
      <c r="J535" s="225"/>
      <c r="K535" s="223"/>
      <c r="L535" s="223"/>
      <c r="M535" s="226"/>
      <c r="N535" s="227"/>
      <c r="O535" s="228"/>
    </row>
    <row r="536" spans="1:15" ht="12.75" customHeight="1">
      <c r="A536" s="178" t="s">
        <v>938</v>
      </c>
      <c r="B536" s="13"/>
      <c r="C536" s="152"/>
      <c r="D536" s="238" t="s">
        <v>9122</v>
      </c>
      <c r="E536" s="180">
        <v>-3.3155737704917976E-2</v>
      </c>
      <c r="F536" s="181" t="s">
        <v>939</v>
      </c>
      <c r="G536" s="182">
        <v>23.591000000000001</v>
      </c>
      <c r="H536" s="183">
        <f>+G536*H$18</f>
        <v>34914.68</v>
      </c>
      <c r="I536" s="184">
        <f>+H536*(1+I$18)</f>
        <v>42246.762799999997</v>
      </c>
      <c r="J536" s="185">
        <f>+I536*(1-J$18)</f>
        <v>42246.762799999997</v>
      </c>
      <c r="K536" s="182">
        <f>+I536*C536</f>
        <v>0</v>
      </c>
      <c r="L536" s="182">
        <f>+I536*(1+L$18)</f>
        <v>59145.467919999988</v>
      </c>
      <c r="M536" s="186" t="str">
        <f>HYPERLINK(CONCATENATE("https://buscador.neorep.com.ar/",TRIM(A536),"/"),"FOTO")</f>
        <v>FOTO</v>
      </c>
      <c r="N536" s="187"/>
    </row>
    <row r="537" spans="1:15" ht="12.75" customHeight="1">
      <c r="A537" s="103" t="s">
        <v>940</v>
      </c>
      <c r="B537" s="13"/>
      <c r="C537" s="242"/>
      <c r="D537" s="238" t="s">
        <v>9122</v>
      </c>
      <c r="E537" s="149">
        <v>-3.3125000000000071E-2</v>
      </c>
      <c r="F537" s="104" t="s">
        <v>941</v>
      </c>
      <c r="G537" s="105">
        <v>23.204999999999998</v>
      </c>
      <c r="H537" s="106">
        <f>+G537*H$18</f>
        <v>34343.399999999994</v>
      </c>
      <c r="I537" s="107">
        <f>+H537*(1+I$18)</f>
        <v>41555.513999999988</v>
      </c>
      <c r="J537" s="108">
        <f>+I537*(1-J$18)</f>
        <v>41555.513999999988</v>
      </c>
      <c r="K537" s="105">
        <f>+I537*C537</f>
        <v>0</v>
      </c>
      <c r="L537" s="105">
        <f>+I537*(1+L$18)</f>
        <v>58177.719599999982</v>
      </c>
      <c r="M537" s="109" t="str">
        <f>HYPERLINK(CONCATENATE("https://buscador.neorep.com.ar/",TRIM(A537),"/"),"FOTO")</f>
        <v>FOTO</v>
      </c>
      <c r="N537" s="110"/>
    </row>
    <row r="538" spans="1:15" ht="12.75" customHeight="1" thickBot="1">
      <c r="A538" s="154" t="s">
        <v>942</v>
      </c>
      <c r="B538" s="13"/>
      <c r="C538" s="243"/>
      <c r="D538" s="238" t="s">
        <v>9122</v>
      </c>
      <c r="E538" s="155">
        <v>-6.4548736462093914E-2</v>
      </c>
      <c r="F538" s="156" t="s">
        <v>943</v>
      </c>
      <c r="G538" s="157">
        <v>25.911999999999999</v>
      </c>
      <c r="H538" s="158">
        <f>+G538*H$18</f>
        <v>38349.760000000002</v>
      </c>
      <c r="I538" s="159">
        <f>+H538*(1+I$18)</f>
        <v>46403.209600000002</v>
      </c>
      <c r="J538" s="160">
        <f>+I538*(1-J$18)</f>
        <v>46403.209600000002</v>
      </c>
      <c r="K538" s="157">
        <f>+I538*C538</f>
        <v>0</v>
      </c>
      <c r="L538" s="157">
        <f>+I538*(1+L$18)</f>
        <v>64964.493439999998</v>
      </c>
      <c r="M538" s="161" t="str">
        <f>HYPERLINK(CONCATENATE("https://buscador.neorep.com.ar/",TRIM(A538),"/"),"FOTO")</f>
        <v>FOTO</v>
      </c>
      <c r="N538" s="162"/>
    </row>
    <row r="539" spans="1:15" ht="20.100000000000001" customHeight="1" thickBot="1">
      <c r="A539" s="219" t="s">
        <v>944</v>
      </c>
      <c r="B539" s="34"/>
      <c r="C539" s="240"/>
      <c r="D539" s="151"/>
      <c r="E539" s="221"/>
      <c r="F539" s="222"/>
      <c r="G539" s="223"/>
      <c r="H539" s="224"/>
      <c r="I539" s="224"/>
      <c r="J539" s="225"/>
      <c r="K539" s="223"/>
      <c r="L539" s="223"/>
      <c r="M539" s="226"/>
      <c r="N539" s="227"/>
      <c r="O539" s="228"/>
    </row>
    <row r="540" spans="1:15" ht="12.75" customHeight="1">
      <c r="A540" s="178" t="s">
        <v>945</v>
      </c>
      <c r="B540" s="13"/>
      <c r="C540" s="152"/>
      <c r="D540" s="238" t="s">
        <v>9122</v>
      </c>
      <c r="E540" s="180">
        <v>-3.3143564356435617E-2</v>
      </c>
      <c r="F540" s="181" t="s">
        <v>946</v>
      </c>
      <c r="G540" s="182">
        <v>39.061</v>
      </c>
      <c r="H540" s="183">
        <f t="shared" ref="H540:H556" si="126">+G540*H$18</f>
        <v>57810.28</v>
      </c>
      <c r="I540" s="184">
        <f t="shared" ref="I540:I556" si="127">+H540*(1+I$18)</f>
        <v>69950.438800000004</v>
      </c>
      <c r="J540" s="185">
        <f t="shared" ref="J540:J556" si="128">+I540*(1-J$18)</f>
        <v>69950.438800000004</v>
      </c>
      <c r="K540" s="182">
        <f t="shared" ref="K540:K556" si="129">+I540*C540</f>
        <v>0</v>
      </c>
      <c r="L540" s="182">
        <f t="shared" ref="L540:L556" si="130">+I540*(1+L$18)</f>
        <v>97930.614319999993</v>
      </c>
      <c r="M540" s="186" t="str">
        <f t="shared" ref="M540:M556" si="131">HYPERLINK(CONCATENATE("https://buscador.neorep.com.ar/",TRIM(A540),"/"),"FOTO")</f>
        <v>FOTO</v>
      </c>
      <c r="N540" s="187"/>
    </row>
    <row r="541" spans="1:15" ht="12.75" customHeight="1">
      <c r="A541" s="103" t="s">
        <v>947</v>
      </c>
      <c r="B541" s="13"/>
      <c r="C541" s="242"/>
      <c r="D541" s="238" t="s">
        <v>9122</v>
      </c>
      <c r="E541" s="149">
        <v>-6.897056670083479E-2</v>
      </c>
      <c r="F541" s="104" t="s">
        <v>948</v>
      </c>
      <c r="G541" s="105">
        <v>31.79</v>
      </c>
      <c r="H541" s="106">
        <f t="shared" si="126"/>
        <v>47049.2</v>
      </c>
      <c r="I541" s="107">
        <f t="shared" si="127"/>
        <v>56929.531999999992</v>
      </c>
      <c r="J541" s="108">
        <f t="shared" si="128"/>
        <v>56929.531999999992</v>
      </c>
      <c r="K541" s="105">
        <f t="shared" si="129"/>
        <v>0</v>
      </c>
      <c r="L541" s="105">
        <f t="shared" si="130"/>
        <v>79701.344799999977</v>
      </c>
      <c r="M541" s="109" t="str">
        <f t="shared" si="131"/>
        <v>FOTO</v>
      </c>
      <c r="N541" s="110"/>
    </row>
    <row r="542" spans="1:15" ht="12.75" customHeight="1">
      <c r="A542" s="103" t="s">
        <v>9605</v>
      </c>
      <c r="B542" s="13"/>
      <c r="C542" s="242"/>
      <c r="D542" s="238"/>
      <c r="E542" s="149"/>
      <c r="F542" s="104" t="s">
        <v>9607</v>
      </c>
      <c r="G542" s="105">
        <v>27.65</v>
      </c>
      <c r="H542" s="106">
        <f t="shared" si="126"/>
        <v>40922</v>
      </c>
      <c r="I542" s="107">
        <f t="shared" si="127"/>
        <v>49515.619999999995</v>
      </c>
      <c r="J542" s="108">
        <f t="shared" si="128"/>
        <v>49515.619999999995</v>
      </c>
      <c r="K542" s="105">
        <f t="shared" si="129"/>
        <v>0</v>
      </c>
      <c r="L542" s="105">
        <f t="shared" si="130"/>
        <v>69321.867999999988</v>
      </c>
      <c r="M542" s="109" t="str">
        <f t="shared" si="131"/>
        <v>FOTO</v>
      </c>
      <c r="N542" s="110"/>
      <c r="O542" s="101" t="s">
        <v>81</v>
      </c>
    </row>
    <row r="543" spans="1:15" ht="12.75" customHeight="1">
      <c r="A543" s="103" t="s">
        <v>949</v>
      </c>
      <c r="B543" s="13"/>
      <c r="C543" s="242"/>
      <c r="D543" s="238" t="s">
        <v>9122</v>
      </c>
      <c r="E543" s="149">
        <v>-0.12102272727272734</v>
      </c>
      <c r="F543" s="104" t="s">
        <v>950</v>
      </c>
      <c r="G543" s="105">
        <v>23.204999999999998</v>
      </c>
      <c r="H543" s="106">
        <f t="shared" si="126"/>
        <v>34343.399999999994</v>
      </c>
      <c r="I543" s="107">
        <f t="shared" si="127"/>
        <v>41555.513999999988</v>
      </c>
      <c r="J543" s="108">
        <f t="shared" si="128"/>
        <v>41555.513999999988</v>
      </c>
      <c r="K543" s="105">
        <f t="shared" si="129"/>
        <v>0</v>
      </c>
      <c r="L543" s="105">
        <f t="shared" si="130"/>
        <v>58177.719599999982</v>
      </c>
      <c r="M543" s="109" t="str">
        <f t="shared" si="131"/>
        <v>FOTO</v>
      </c>
      <c r="N543" s="110" t="s">
        <v>951</v>
      </c>
    </row>
    <row r="544" spans="1:15" ht="12.75" customHeight="1">
      <c r="A544" s="103" t="s">
        <v>952</v>
      </c>
      <c r="B544" s="13"/>
      <c r="C544" s="242"/>
      <c r="D544" s="238" t="s">
        <v>9122</v>
      </c>
      <c r="E544" s="149">
        <v>-3.3099281515349466E-2</v>
      </c>
      <c r="F544" s="104" t="s">
        <v>953</v>
      </c>
      <c r="G544" s="105">
        <v>59.213000000000001</v>
      </c>
      <c r="H544" s="106">
        <f t="shared" si="126"/>
        <v>87635.24</v>
      </c>
      <c r="I544" s="107">
        <f t="shared" si="127"/>
        <v>106038.6404</v>
      </c>
      <c r="J544" s="108">
        <f t="shared" si="128"/>
        <v>106038.6404</v>
      </c>
      <c r="K544" s="105">
        <f t="shared" si="129"/>
        <v>0</v>
      </c>
      <c r="L544" s="105">
        <f t="shared" si="130"/>
        <v>148454.09656000001</v>
      </c>
      <c r="M544" s="109" t="str">
        <f t="shared" si="131"/>
        <v>FOTO</v>
      </c>
      <c r="N544" s="110"/>
      <c r="O544" s="37"/>
    </row>
    <row r="545" spans="1:15" ht="12.75" customHeight="1">
      <c r="A545" s="103" t="s">
        <v>9606</v>
      </c>
      <c r="B545" s="13"/>
      <c r="C545" s="242"/>
      <c r="D545" s="238"/>
      <c r="E545" s="149"/>
      <c r="F545" s="104" t="s">
        <v>9608</v>
      </c>
      <c r="G545" s="105">
        <v>27.65</v>
      </c>
      <c r="H545" s="106">
        <f t="shared" si="126"/>
        <v>40922</v>
      </c>
      <c r="I545" s="107">
        <f t="shared" si="127"/>
        <v>49515.619999999995</v>
      </c>
      <c r="J545" s="108">
        <f t="shared" si="128"/>
        <v>49515.619999999995</v>
      </c>
      <c r="K545" s="105">
        <f t="shared" si="129"/>
        <v>0</v>
      </c>
      <c r="L545" s="105">
        <f t="shared" si="130"/>
        <v>69321.867999999988</v>
      </c>
      <c r="M545" s="109" t="str">
        <f t="shared" si="131"/>
        <v>FOTO</v>
      </c>
      <c r="N545" s="110"/>
      <c r="O545" s="101" t="s">
        <v>81</v>
      </c>
    </row>
    <row r="546" spans="1:15" ht="12.75" customHeight="1">
      <c r="A546" s="103" t="s">
        <v>954</v>
      </c>
      <c r="B546" s="13"/>
      <c r="C546" s="242"/>
      <c r="D546" s="238" t="s">
        <v>9122</v>
      </c>
      <c r="E546" s="149">
        <v>-0.12304046664236234</v>
      </c>
      <c r="F546" s="104" t="s">
        <v>955</v>
      </c>
      <c r="G546" s="105">
        <v>24.055</v>
      </c>
      <c r="H546" s="106">
        <f t="shared" si="126"/>
        <v>35601.4</v>
      </c>
      <c r="I546" s="107">
        <f t="shared" si="127"/>
        <v>43077.694000000003</v>
      </c>
      <c r="J546" s="108">
        <f t="shared" si="128"/>
        <v>43077.694000000003</v>
      </c>
      <c r="K546" s="105">
        <f t="shared" si="129"/>
        <v>0</v>
      </c>
      <c r="L546" s="105">
        <f t="shared" si="130"/>
        <v>60308.7716</v>
      </c>
      <c r="M546" s="109" t="str">
        <f t="shared" si="131"/>
        <v>FOTO</v>
      </c>
      <c r="N546" s="110" t="s">
        <v>951</v>
      </c>
      <c r="O546" s="101" t="s">
        <v>81</v>
      </c>
    </row>
    <row r="547" spans="1:15" ht="12.75" customHeight="1">
      <c r="A547" s="103" t="s">
        <v>956</v>
      </c>
      <c r="B547" s="13"/>
      <c r="C547" s="242"/>
      <c r="D547" s="238"/>
      <c r="E547" s="149"/>
      <c r="F547" s="104" t="s">
        <v>957</v>
      </c>
      <c r="G547" s="105">
        <v>29.393000000000001</v>
      </c>
      <c r="H547" s="106">
        <f t="shared" si="126"/>
        <v>43501.64</v>
      </c>
      <c r="I547" s="107">
        <f t="shared" si="127"/>
        <v>52636.984400000001</v>
      </c>
      <c r="J547" s="108">
        <f t="shared" si="128"/>
        <v>52636.984400000001</v>
      </c>
      <c r="K547" s="105">
        <f t="shared" si="129"/>
        <v>0</v>
      </c>
      <c r="L547" s="105">
        <f t="shared" si="130"/>
        <v>73691.778160000002</v>
      </c>
      <c r="M547" s="109" t="str">
        <f t="shared" si="131"/>
        <v>FOTO</v>
      </c>
      <c r="N547" s="110"/>
    </row>
    <row r="548" spans="1:15" ht="12.75" customHeight="1">
      <c r="A548" s="103" t="s">
        <v>9080</v>
      </c>
      <c r="B548" s="13"/>
      <c r="C548" s="242"/>
      <c r="D548" s="238"/>
      <c r="E548" s="149"/>
      <c r="F548" s="104" t="s">
        <v>958</v>
      </c>
      <c r="G548" s="105">
        <v>29.437999999999999</v>
      </c>
      <c r="H548" s="106">
        <f t="shared" si="126"/>
        <v>43568.24</v>
      </c>
      <c r="I548" s="107">
        <f t="shared" si="127"/>
        <v>52717.570399999997</v>
      </c>
      <c r="J548" s="108">
        <f t="shared" si="128"/>
        <v>52717.570399999997</v>
      </c>
      <c r="K548" s="105">
        <f t="shared" si="129"/>
        <v>0</v>
      </c>
      <c r="L548" s="105">
        <f t="shared" si="130"/>
        <v>73804.598559999984</v>
      </c>
      <c r="M548" s="109" t="str">
        <f t="shared" si="131"/>
        <v>FOTO</v>
      </c>
      <c r="N548" s="110"/>
      <c r="O548" s="101" t="s">
        <v>81</v>
      </c>
    </row>
    <row r="549" spans="1:15" ht="12.75" customHeight="1">
      <c r="A549" s="103" t="s">
        <v>959</v>
      </c>
      <c r="B549" s="13"/>
      <c r="C549" s="242"/>
      <c r="D549" s="238" t="s">
        <v>9122</v>
      </c>
      <c r="E549" s="149">
        <v>-3.3132530120482007E-2</v>
      </c>
      <c r="F549" s="104" t="s">
        <v>960</v>
      </c>
      <c r="G549" s="105">
        <v>32.1</v>
      </c>
      <c r="H549" s="106">
        <f t="shared" si="126"/>
        <v>47508</v>
      </c>
      <c r="I549" s="107">
        <f t="shared" si="127"/>
        <v>57484.68</v>
      </c>
      <c r="J549" s="108">
        <f t="shared" si="128"/>
        <v>57484.68</v>
      </c>
      <c r="K549" s="105">
        <f t="shared" si="129"/>
        <v>0</v>
      </c>
      <c r="L549" s="105">
        <f t="shared" si="130"/>
        <v>80478.551999999996</v>
      </c>
      <c r="M549" s="109" t="str">
        <f t="shared" si="131"/>
        <v>FOTO</v>
      </c>
      <c r="N549" s="110" t="s">
        <v>951</v>
      </c>
    </row>
    <row r="550" spans="1:15" ht="12.75" customHeight="1">
      <c r="A550" s="103" t="s">
        <v>961</v>
      </c>
      <c r="B550" s="13"/>
      <c r="C550" s="242"/>
      <c r="D550" s="238" t="s">
        <v>9122</v>
      </c>
      <c r="E550" s="149">
        <v>-3.309302325581398E-2</v>
      </c>
      <c r="F550" s="104" t="s">
        <v>962</v>
      </c>
      <c r="G550" s="105">
        <v>41.576999999999998</v>
      </c>
      <c r="H550" s="106">
        <f t="shared" si="126"/>
        <v>61533.96</v>
      </c>
      <c r="I550" s="107">
        <f t="shared" si="127"/>
        <v>74456.0916</v>
      </c>
      <c r="J550" s="108">
        <f t="shared" si="128"/>
        <v>74456.0916</v>
      </c>
      <c r="K550" s="105">
        <f t="shared" si="129"/>
        <v>0</v>
      </c>
      <c r="L550" s="105">
        <f t="shared" si="130"/>
        <v>104238.52824</v>
      </c>
      <c r="M550" s="109" t="str">
        <f t="shared" si="131"/>
        <v>FOTO</v>
      </c>
      <c r="N550" s="110"/>
    </row>
    <row r="551" spans="1:15" ht="12.75" customHeight="1">
      <c r="A551" s="103" t="s">
        <v>963</v>
      </c>
      <c r="B551" s="13"/>
      <c r="C551" s="242"/>
      <c r="D551" s="238" t="s">
        <v>9122</v>
      </c>
      <c r="E551" s="149">
        <v>-0.14988219454729046</v>
      </c>
      <c r="F551" s="104" t="s">
        <v>964</v>
      </c>
      <c r="G551" s="105">
        <v>25.257000000000001</v>
      </c>
      <c r="H551" s="106">
        <f t="shared" si="126"/>
        <v>37380.36</v>
      </c>
      <c r="I551" s="107">
        <f t="shared" si="127"/>
        <v>45230.2356</v>
      </c>
      <c r="J551" s="108">
        <f t="shared" si="128"/>
        <v>45230.2356</v>
      </c>
      <c r="K551" s="105">
        <f t="shared" si="129"/>
        <v>0</v>
      </c>
      <c r="L551" s="105">
        <f t="shared" si="130"/>
        <v>63322.329839999999</v>
      </c>
      <c r="M551" s="109" t="str">
        <f t="shared" si="131"/>
        <v>FOTO</v>
      </c>
      <c r="N551" s="110" t="s">
        <v>951</v>
      </c>
      <c r="O551" s="61"/>
    </row>
    <row r="552" spans="1:15" ht="12.75" customHeight="1">
      <c r="A552" s="103" t="s">
        <v>965</v>
      </c>
      <c r="B552" s="13"/>
      <c r="C552" s="242"/>
      <c r="D552" s="238" t="s">
        <v>9122</v>
      </c>
      <c r="E552" s="149">
        <v>-3.3019123462809552E-2</v>
      </c>
      <c r="F552" s="104" t="s">
        <v>966</v>
      </c>
      <c r="G552" s="105">
        <v>35.698999999999998</v>
      </c>
      <c r="H552" s="106">
        <f t="shared" si="126"/>
        <v>52834.52</v>
      </c>
      <c r="I552" s="107">
        <f t="shared" si="127"/>
        <v>63929.769199999995</v>
      </c>
      <c r="J552" s="108">
        <f t="shared" si="128"/>
        <v>63929.769199999995</v>
      </c>
      <c r="K552" s="105">
        <f t="shared" si="129"/>
        <v>0</v>
      </c>
      <c r="L552" s="105">
        <f t="shared" si="130"/>
        <v>89501.676879999985</v>
      </c>
      <c r="M552" s="109" t="str">
        <f t="shared" si="131"/>
        <v>FOTO</v>
      </c>
      <c r="N552" s="110"/>
    </row>
    <row r="553" spans="1:15" ht="12.75" customHeight="1">
      <c r="A553" s="103" t="s">
        <v>967</v>
      </c>
      <c r="B553" s="13"/>
      <c r="C553" s="242"/>
      <c r="D553" s="238" t="s">
        <v>9122</v>
      </c>
      <c r="E553" s="149">
        <v>-3.3154856043139502E-2</v>
      </c>
      <c r="F553" s="104" t="s">
        <v>968</v>
      </c>
      <c r="G553" s="105">
        <v>50.741</v>
      </c>
      <c r="H553" s="106">
        <f t="shared" si="126"/>
        <v>75096.679999999993</v>
      </c>
      <c r="I553" s="107">
        <f t="shared" si="127"/>
        <v>90866.982799999983</v>
      </c>
      <c r="J553" s="108">
        <f t="shared" si="128"/>
        <v>90866.982799999983</v>
      </c>
      <c r="K553" s="105">
        <f t="shared" si="129"/>
        <v>0</v>
      </c>
      <c r="L553" s="105">
        <f t="shared" si="130"/>
        <v>127213.77591999997</v>
      </c>
      <c r="M553" s="109" t="str">
        <f t="shared" si="131"/>
        <v>FOTO</v>
      </c>
      <c r="N553" s="110"/>
    </row>
    <row r="554" spans="1:15" ht="12.75" customHeight="1">
      <c r="A554" s="103" t="s">
        <v>969</v>
      </c>
      <c r="B554" s="13"/>
      <c r="C554" s="242"/>
      <c r="D554" s="238" t="s">
        <v>9122</v>
      </c>
      <c r="E554" s="149">
        <v>-3.312499999999996E-2</v>
      </c>
      <c r="F554" s="104" t="s">
        <v>970</v>
      </c>
      <c r="G554" s="105">
        <v>30.94</v>
      </c>
      <c r="H554" s="106">
        <f t="shared" si="126"/>
        <v>45791.200000000004</v>
      </c>
      <c r="I554" s="107">
        <f t="shared" si="127"/>
        <v>55407.352000000006</v>
      </c>
      <c r="J554" s="108">
        <f t="shared" si="128"/>
        <v>55407.352000000006</v>
      </c>
      <c r="K554" s="105">
        <f t="shared" si="129"/>
        <v>0</v>
      </c>
      <c r="L554" s="105">
        <f t="shared" si="130"/>
        <v>77570.29280000001</v>
      </c>
      <c r="M554" s="109" t="str">
        <f t="shared" si="131"/>
        <v>FOTO</v>
      </c>
      <c r="N554" s="110"/>
    </row>
    <row r="555" spans="1:15" ht="12.75" customHeight="1">
      <c r="A555" s="103" t="s">
        <v>971</v>
      </c>
      <c r="B555" s="13"/>
      <c r="C555" s="242"/>
      <c r="D555" s="238" t="s">
        <v>9122</v>
      </c>
      <c r="E555" s="149">
        <v>-0.14727362583054193</v>
      </c>
      <c r="F555" s="104" t="s">
        <v>972</v>
      </c>
      <c r="G555" s="105">
        <v>31.058</v>
      </c>
      <c r="H555" s="106">
        <f t="shared" si="126"/>
        <v>45965.84</v>
      </c>
      <c r="I555" s="107">
        <f t="shared" si="127"/>
        <v>55618.666399999995</v>
      </c>
      <c r="J555" s="108">
        <f t="shared" si="128"/>
        <v>55618.666399999995</v>
      </c>
      <c r="K555" s="105">
        <f t="shared" si="129"/>
        <v>0</v>
      </c>
      <c r="L555" s="105">
        <f t="shared" si="130"/>
        <v>77866.132959999988</v>
      </c>
      <c r="M555" s="109" t="str">
        <f t="shared" si="131"/>
        <v>FOTO</v>
      </c>
      <c r="N555" s="110"/>
    </row>
    <row r="556" spans="1:15" ht="12.75" customHeight="1" thickBot="1">
      <c r="A556" s="154" t="s">
        <v>973</v>
      </c>
      <c r="B556" s="13"/>
      <c r="C556" s="243"/>
      <c r="D556" s="238" t="s">
        <v>9122</v>
      </c>
      <c r="E556" s="155">
        <v>-3.300330033003307E-2</v>
      </c>
      <c r="F556" s="156" t="s">
        <v>974</v>
      </c>
      <c r="G556" s="157">
        <v>31.058</v>
      </c>
      <c r="H556" s="158">
        <f t="shared" si="126"/>
        <v>45965.84</v>
      </c>
      <c r="I556" s="159">
        <f t="shared" si="127"/>
        <v>55618.666399999995</v>
      </c>
      <c r="J556" s="160">
        <f t="shared" si="128"/>
        <v>55618.666399999995</v>
      </c>
      <c r="K556" s="157">
        <f t="shared" si="129"/>
        <v>0</v>
      </c>
      <c r="L556" s="157">
        <f t="shared" si="130"/>
        <v>77866.132959999988</v>
      </c>
      <c r="M556" s="161" t="str">
        <f t="shared" si="131"/>
        <v>FOTO</v>
      </c>
      <c r="N556" s="162"/>
    </row>
    <row r="557" spans="1:15" ht="20.100000000000001" customHeight="1" thickBot="1">
      <c r="A557" s="219" t="s">
        <v>975</v>
      </c>
      <c r="B557" s="34"/>
      <c r="C557" s="240"/>
      <c r="D557" s="151"/>
      <c r="E557" s="221"/>
      <c r="F557" s="222"/>
      <c r="G557" s="223"/>
      <c r="H557" s="224"/>
      <c r="I557" s="224"/>
      <c r="J557" s="225"/>
      <c r="K557" s="223"/>
      <c r="L557" s="223"/>
      <c r="M557" s="226"/>
      <c r="N557" s="227"/>
      <c r="O557" s="228"/>
    </row>
    <row r="558" spans="1:15" ht="12.75" customHeight="1">
      <c r="A558" s="178" t="s">
        <v>976</v>
      </c>
      <c r="B558" s="13"/>
      <c r="C558" s="152"/>
      <c r="D558" s="238" t="s">
        <v>9122</v>
      </c>
      <c r="E558" s="180">
        <v>-3.3750000000000058E-2</v>
      </c>
      <c r="F558" s="181" t="s">
        <v>977</v>
      </c>
      <c r="G558" s="182">
        <v>0.77300000000000002</v>
      </c>
      <c r="H558" s="183">
        <f t="shared" ref="H558:H575" si="132">+G558*H$18</f>
        <v>1144.04</v>
      </c>
      <c r="I558" s="184">
        <f t="shared" ref="I558:I575" si="133">+H558*(1+I$18)</f>
        <v>1384.2883999999999</v>
      </c>
      <c r="J558" s="185">
        <f t="shared" ref="J558:J575" si="134">+I558*(1-J$18)</f>
        <v>1384.2883999999999</v>
      </c>
      <c r="K558" s="182">
        <f t="shared" ref="K558:K575" si="135">+I558*C558</f>
        <v>0</v>
      </c>
      <c r="L558" s="182">
        <f t="shared" ref="L558:L575" si="136">+I558*(1+L$18)</f>
        <v>1938.0037599999998</v>
      </c>
      <c r="M558" s="186" t="str">
        <f t="shared" ref="M558:M575" si="137">HYPERLINK(CONCATENATE("https://buscador.neorep.com.ar/",TRIM(A558),"/"),"FOTO")</f>
        <v>FOTO</v>
      </c>
      <c r="N558" s="187"/>
      <c r="O558" s="37"/>
    </row>
    <row r="559" spans="1:15" ht="12.75" customHeight="1">
      <c r="A559" s="103" t="s">
        <v>978</v>
      </c>
      <c r="B559" s="13"/>
      <c r="C559" s="242"/>
      <c r="D559" s="238"/>
      <c r="E559" s="149"/>
      <c r="F559" s="104" t="s">
        <v>979</v>
      </c>
      <c r="G559" s="105">
        <v>1.742</v>
      </c>
      <c r="H559" s="106">
        <f t="shared" si="132"/>
        <v>2578.16</v>
      </c>
      <c r="I559" s="107">
        <f t="shared" si="133"/>
        <v>3119.5735999999997</v>
      </c>
      <c r="J559" s="108">
        <f t="shared" si="134"/>
        <v>3119.5735999999997</v>
      </c>
      <c r="K559" s="105">
        <f t="shared" si="135"/>
        <v>0</v>
      </c>
      <c r="L559" s="105">
        <f t="shared" si="136"/>
        <v>4367.4030399999992</v>
      </c>
      <c r="M559" s="109" t="str">
        <f t="shared" si="137"/>
        <v>FOTO</v>
      </c>
      <c r="N559" s="110"/>
      <c r="O559" s="101" t="s">
        <v>81</v>
      </c>
    </row>
    <row r="560" spans="1:15" ht="12.75" customHeight="1">
      <c r="A560" s="103" t="s">
        <v>980</v>
      </c>
      <c r="B560" s="13" t="s">
        <v>981</v>
      </c>
      <c r="C560" s="242"/>
      <c r="D560" s="238" t="s">
        <v>9122</v>
      </c>
      <c r="E560" s="149">
        <v>-3.235547886108725E-2</v>
      </c>
      <c r="F560" s="104" t="s">
        <v>982</v>
      </c>
      <c r="G560" s="105">
        <v>2.2429999999999999</v>
      </c>
      <c r="H560" s="106">
        <f t="shared" si="132"/>
        <v>3319.64</v>
      </c>
      <c r="I560" s="107">
        <f t="shared" si="133"/>
        <v>4016.7643999999996</v>
      </c>
      <c r="J560" s="108">
        <f t="shared" si="134"/>
        <v>4016.7643999999996</v>
      </c>
      <c r="K560" s="105">
        <f t="shared" si="135"/>
        <v>0</v>
      </c>
      <c r="L560" s="105">
        <f t="shared" si="136"/>
        <v>5623.4701599999989</v>
      </c>
      <c r="M560" s="109" t="str">
        <f t="shared" si="137"/>
        <v>FOTO</v>
      </c>
      <c r="N560" s="110"/>
    </row>
    <row r="561" spans="1:15" ht="12.75" customHeight="1">
      <c r="A561" s="103" t="s">
        <v>983</v>
      </c>
      <c r="B561" s="13" t="s">
        <v>981</v>
      </c>
      <c r="C561" s="242"/>
      <c r="D561" s="238" t="s">
        <v>9122</v>
      </c>
      <c r="E561" s="149">
        <v>-3.2987747408105506E-2</v>
      </c>
      <c r="F561" s="104" t="s">
        <v>984</v>
      </c>
      <c r="G561" s="105">
        <v>2.052</v>
      </c>
      <c r="H561" s="106">
        <f t="shared" si="132"/>
        <v>3036.96</v>
      </c>
      <c r="I561" s="107">
        <f t="shared" si="133"/>
        <v>3674.7215999999999</v>
      </c>
      <c r="J561" s="108">
        <f t="shared" si="134"/>
        <v>3674.7215999999999</v>
      </c>
      <c r="K561" s="105">
        <f t="shared" si="135"/>
        <v>0</v>
      </c>
      <c r="L561" s="105">
        <f t="shared" si="136"/>
        <v>5144.6102399999991</v>
      </c>
      <c r="M561" s="109" t="str">
        <f t="shared" si="137"/>
        <v>FOTO</v>
      </c>
      <c r="N561" s="110"/>
      <c r="O561" s="37"/>
    </row>
    <row r="562" spans="1:15" ht="12.75" customHeight="1">
      <c r="A562" s="103" t="s">
        <v>985</v>
      </c>
      <c r="B562" s="13"/>
      <c r="C562" s="242"/>
      <c r="D562" s="238" t="s">
        <v>9122</v>
      </c>
      <c r="E562" s="149">
        <v>-0.12325581395348839</v>
      </c>
      <c r="F562" s="104" t="s">
        <v>986</v>
      </c>
      <c r="G562" s="105">
        <v>3.016</v>
      </c>
      <c r="H562" s="106">
        <f t="shared" si="132"/>
        <v>4463.68</v>
      </c>
      <c r="I562" s="107">
        <f t="shared" si="133"/>
        <v>5401.0528000000004</v>
      </c>
      <c r="J562" s="108">
        <f t="shared" si="134"/>
        <v>5401.0528000000004</v>
      </c>
      <c r="K562" s="105">
        <f t="shared" si="135"/>
        <v>0</v>
      </c>
      <c r="L562" s="105">
        <f t="shared" si="136"/>
        <v>7561.4739200000004</v>
      </c>
      <c r="M562" s="109" t="str">
        <f t="shared" si="137"/>
        <v>FOTO</v>
      </c>
      <c r="N562" s="110"/>
      <c r="O562" s="36"/>
    </row>
    <row r="563" spans="1:15" ht="12.75" customHeight="1">
      <c r="A563" s="103" t="s">
        <v>987</v>
      </c>
      <c r="B563" s="13" t="s">
        <v>981</v>
      </c>
      <c r="C563" s="242"/>
      <c r="D563" s="238" t="s">
        <v>9122</v>
      </c>
      <c r="E563" s="149">
        <v>-3.3112582781456901E-2</v>
      </c>
      <c r="F563" s="104" t="s">
        <v>988</v>
      </c>
      <c r="G563" s="105">
        <v>1.3140000000000001</v>
      </c>
      <c r="H563" s="106">
        <f t="shared" si="132"/>
        <v>1944.72</v>
      </c>
      <c r="I563" s="107">
        <f t="shared" si="133"/>
        <v>2353.1111999999998</v>
      </c>
      <c r="J563" s="108">
        <f t="shared" si="134"/>
        <v>2353.1111999999998</v>
      </c>
      <c r="K563" s="105">
        <f t="shared" si="135"/>
        <v>0</v>
      </c>
      <c r="L563" s="105">
        <f t="shared" si="136"/>
        <v>3294.3556799999997</v>
      </c>
      <c r="M563" s="109" t="str">
        <f t="shared" si="137"/>
        <v>FOTO</v>
      </c>
      <c r="N563" s="110"/>
    </row>
    <row r="564" spans="1:15" ht="12.75" customHeight="1">
      <c r="A564" s="103" t="s">
        <v>989</v>
      </c>
      <c r="B564" s="13" t="s">
        <v>981</v>
      </c>
      <c r="C564" s="242"/>
      <c r="D564" s="238" t="s">
        <v>9122</v>
      </c>
      <c r="E564" s="149">
        <v>-3.3499999999999974E-2</v>
      </c>
      <c r="F564" s="104" t="s">
        <v>990</v>
      </c>
      <c r="G564" s="105">
        <v>1.9330000000000001</v>
      </c>
      <c r="H564" s="106">
        <f t="shared" si="132"/>
        <v>2860.84</v>
      </c>
      <c r="I564" s="107">
        <f t="shared" si="133"/>
        <v>3461.6163999999999</v>
      </c>
      <c r="J564" s="108">
        <f t="shared" si="134"/>
        <v>3461.6163999999999</v>
      </c>
      <c r="K564" s="105">
        <f t="shared" si="135"/>
        <v>0</v>
      </c>
      <c r="L564" s="105">
        <f t="shared" si="136"/>
        <v>4846.2629599999991</v>
      </c>
      <c r="M564" s="109" t="str">
        <f t="shared" si="137"/>
        <v>FOTO</v>
      </c>
      <c r="N564" s="110"/>
    </row>
    <row r="565" spans="1:15" ht="12.75" customHeight="1">
      <c r="A565" s="103" t="s">
        <v>991</v>
      </c>
      <c r="B565" s="13"/>
      <c r="C565" s="242"/>
      <c r="D565" s="238" t="s">
        <v>9122</v>
      </c>
      <c r="E565" s="149">
        <v>-3.1776600866634475E-2</v>
      </c>
      <c r="F565" s="104" t="s">
        <v>992</v>
      </c>
      <c r="G565" s="105">
        <v>2.0110000000000001</v>
      </c>
      <c r="H565" s="106">
        <f t="shared" si="132"/>
        <v>2976.28</v>
      </c>
      <c r="I565" s="107">
        <f t="shared" si="133"/>
        <v>3601.2988</v>
      </c>
      <c r="J565" s="108">
        <f t="shared" si="134"/>
        <v>3601.2988</v>
      </c>
      <c r="K565" s="105">
        <f t="shared" si="135"/>
        <v>0</v>
      </c>
      <c r="L565" s="105">
        <f t="shared" si="136"/>
        <v>5041.8183199999994</v>
      </c>
      <c r="M565" s="109" t="str">
        <f t="shared" si="137"/>
        <v>FOTO</v>
      </c>
      <c r="N565" s="110" t="s">
        <v>218</v>
      </c>
    </row>
    <row r="566" spans="1:15" ht="12.75" customHeight="1">
      <c r="A566" s="103" t="s">
        <v>993</v>
      </c>
      <c r="B566" s="13" t="s">
        <v>981</v>
      </c>
      <c r="C566" s="242"/>
      <c r="D566" s="238" t="s">
        <v>9122</v>
      </c>
      <c r="E566" s="149">
        <v>-3.282532239155922E-2</v>
      </c>
      <c r="F566" s="104" t="s">
        <v>994</v>
      </c>
      <c r="G566" s="105">
        <v>2.4750000000000001</v>
      </c>
      <c r="H566" s="106">
        <f t="shared" si="132"/>
        <v>3663</v>
      </c>
      <c r="I566" s="107">
        <f t="shared" si="133"/>
        <v>4432.2299999999996</v>
      </c>
      <c r="J566" s="108">
        <f t="shared" si="134"/>
        <v>4432.2299999999996</v>
      </c>
      <c r="K566" s="105">
        <f t="shared" si="135"/>
        <v>0</v>
      </c>
      <c r="L566" s="105">
        <f t="shared" si="136"/>
        <v>6205.1219999999994</v>
      </c>
      <c r="M566" s="109" t="str">
        <f t="shared" si="137"/>
        <v>FOTO</v>
      </c>
      <c r="N566" s="110"/>
    </row>
    <row r="567" spans="1:15" ht="12.75" customHeight="1">
      <c r="A567" s="103" t="s">
        <v>995</v>
      </c>
      <c r="B567" s="13" t="s">
        <v>981</v>
      </c>
      <c r="C567" s="242"/>
      <c r="D567" s="238" t="s">
        <v>9122</v>
      </c>
      <c r="E567" s="149">
        <v>-3.2307692307692371E-2</v>
      </c>
      <c r="F567" s="104" t="s">
        <v>996</v>
      </c>
      <c r="G567" s="105">
        <v>2.516</v>
      </c>
      <c r="H567" s="106">
        <f t="shared" si="132"/>
        <v>3723.68</v>
      </c>
      <c r="I567" s="107">
        <f t="shared" si="133"/>
        <v>4505.6527999999998</v>
      </c>
      <c r="J567" s="108">
        <f t="shared" si="134"/>
        <v>4505.6527999999998</v>
      </c>
      <c r="K567" s="105">
        <f t="shared" si="135"/>
        <v>0</v>
      </c>
      <c r="L567" s="105">
        <f t="shared" si="136"/>
        <v>6307.9139199999991</v>
      </c>
      <c r="M567" s="109" t="str">
        <f t="shared" si="137"/>
        <v>FOTO</v>
      </c>
      <c r="N567" s="110" t="s">
        <v>173</v>
      </c>
    </row>
    <row r="568" spans="1:15" ht="12.75" customHeight="1">
      <c r="A568" s="103" t="s">
        <v>997</v>
      </c>
      <c r="B568" s="13" t="s">
        <v>981</v>
      </c>
      <c r="C568" s="242"/>
      <c r="D568" s="238" t="s">
        <v>9122</v>
      </c>
      <c r="E568" s="149">
        <v>-3.3499999999999974E-2</v>
      </c>
      <c r="F568" s="104" t="s">
        <v>998</v>
      </c>
      <c r="G568" s="105">
        <v>1.9330000000000001</v>
      </c>
      <c r="H568" s="106">
        <f t="shared" si="132"/>
        <v>2860.84</v>
      </c>
      <c r="I568" s="107">
        <f t="shared" si="133"/>
        <v>3461.6163999999999</v>
      </c>
      <c r="J568" s="108">
        <f t="shared" si="134"/>
        <v>3461.6163999999999</v>
      </c>
      <c r="K568" s="105">
        <f t="shared" si="135"/>
        <v>0</v>
      </c>
      <c r="L568" s="105">
        <f t="shared" si="136"/>
        <v>4846.2629599999991</v>
      </c>
      <c r="M568" s="109" t="str">
        <f t="shared" si="137"/>
        <v>FOTO</v>
      </c>
      <c r="N568" s="110"/>
    </row>
    <row r="569" spans="1:15" ht="12.75" customHeight="1">
      <c r="A569" s="103" t="s">
        <v>999</v>
      </c>
      <c r="B569" s="13"/>
      <c r="C569" s="242"/>
      <c r="D569" s="238" t="s">
        <v>9122</v>
      </c>
      <c r="E569" s="149">
        <v>-3.4908309356258993E-2</v>
      </c>
      <c r="F569" s="104" t="s">
        <v>1000</v>
      </c>
      <c r="G569" s="105">
        <v>2.7839999999999998</v>
      </c>
      <c r="H569" s="106">
        <f t="shared" si="132"/>
        <v>4120.32</v>
      </c>
      <c r="I569" s="107">
        <f t="shared" si="133"/>
        <v>4985.5871999999999</v>
      </c>
      <c r="J569" s="108">
        <f t="shared" si="134"/>
        <v>4985.5871999999999</v>
      </c>
      <c r="K569" s="105">
        <f t="shared" si="135"/>
        <v>0</v>
      </c>
      <c r="L569" s="105">
        <f t="shared" si="136"/>
        <v>6979.8220799999999</v>
      </c>
      <c r="M569" s="109" t="str">
        <f t="shared" si="137"/>
        <v>FOTO</v>
      </c>
      <c r="N569" s="110"/>
      <c r="O569" s="101" t="s">
        <v>81</v>
      </c>
    </row>
    <row r="570" spans="1:15" ht="12.75" customHeight="1">
      <c r="A570" s="103" t="s">
        <v>1001</v>
      </c>
      <c r="B570" s="13" t="s">
        <v>981</v>
      </c>
      <c r="C570" s="242"/>
      <c r="D570" s="238" t="s">
        <v>9122</v>
      </c>
      <c r="E570" s="149">
        <v>-3.2885595182954974E-2</v>
      </c>
      <c r="F570" s="104" t="s">
        <v>1002</v>
      </c>
      <c r="G570" s="105">
        <v>2.0880000000000001</v>
      </c>
      <c r="H570" s="106">
        <f t="shared" si="132"/>
        <v>3090.2400000000002</v>
      </c>
      <c r="I570" s="107">
        <f t="shared" si="133"/>
        <v>3739.1904</v>
      </c>
      <c r="J570" s="108">
        <f t="shared" si="134"/>
        <v>3739.1904</v>
      </c>
      <c r="K570" s="105">
        <f t="shared" si="135"/>
        <v>0</v>
      </c>
      <c r="L570" s="105">
        <f t="shared" si="136"/>
        <v>5234.8665599999995</v>
      </c>
      <c r="M570" s="109" t="str">
        <f t="shared" si="137"/>
        <v>FOTO</v>
      </c>
      <c r="N570" s="110"/>
    </row>
    <row r="571" spans="1:15" ht="12.75" customHeight="1">
      <c r="A571" s="103" t="s">
        <v>1003</v>
      </c>
      <c r="B571" s="13" t="s">
        <v>981</v>
      </c>
      <c r="C571" s="242"/>
      <c r="D571" s="238" t="s">
        <v>9122</v>
      </c>
      <c r="E571" s="149">
        <v>-3.3333333333333326E-2</v>
      </c>
      <c r="F571" s="104" t="s">
        <v>1004</v>
      </c>
      <c r="G571" s="105">
        <v>3.48</v>
      </c>
      <c r="H571" s="106">
        <f t="shared" si="132"/>
        <v>5150.3999999999996</v>
      </c>
      <c r="I571" s="107">
        <f t="shared" si="133"/>
        <v>6231.9839999999995</v>
      </c>
      <c r="J571" s="108">
        <f t="shared" si="134"/>
        <v>6231.9839999999995</v>
      </c>
      <c r="K571" s="105">
        <f t="shared" si="135"/>
        <v>0</v>
      </c>
      <c r="L571" s="105">
        <f t="shared" si="136"/>
        <v>8724.7775999999994</v>
      </c>
      <c r="M571" s="109" t="str">
        <f t="shared" si="137"/>
        <v>FOTO</v>
      </c>
      <c r="N571" s="110"/>
    </row>
    <row r="572" spans="1:15" ht="12.75" customHeight="1">
      <c r="A572" s="103" t="s">
        <v>1005</v>
      </c>
      <c r="B572" s="13" t="s">
        <v>981</v>
      </c>
      <c r="C572" s="242"/>
      <c r="D572" s="238" t="s">
        <v>9122</v>
      </c>
      <c r="E572" s="149">
        <v>-3.378065710319289E-2</v>
      </c>
      <c r="F572" s="104" t="s">
        <v>1006</v>
      </c>
      <c r="G572" s="105">
        <v>4.1760000000000002</v>
      </c>
      <c r="H572" s="106">
        <f t="shared" si="132"/>
        <v>6180.4800000000005</v>
      </c>
      <c r="I572" s="107">
        <f t="shared" si="133"/>
        <v>7478.3807999999999</v>
      </c>
      <c r="J572" s="108">
        <f t="shared" si="134"/>
        <v>7478.3807999999999</v>
      </c>
      <c r="K572" s="105">
        <f t="shared" si="135"/>
        <v>0</v>
      </c>
      <c r="L572" s="105">
        <f t="shared" si="136"/>
        <v>10469.733119999999</v>
      </c>
      <c r="M572" s="109" t="str">
        <f t="shared" si="137"/>
        <v>FOTO</v>
      </c>
      <c r="N572" s="110"/>
      <c r="O572" s="37"/>
    </row>
    <row r="573" spans="1:15" ht="12.75" customHeight="1">
      <c r="A573" s="103" t="s">
        <v>1007</v>
      </c>
      <c r="B573" s="13"/>
      <c r="C573" s="242"/>
      <c r="D573" s="238" t="s">
        <v>9122</v>
      </c>
      <c r="E573" s="149">
        <v>-3.2689027856736663E-2</v>
      </c>
      <c r="F573" s="104" t="s">
        <v>1008</v>
      </c>
      <c r="G573" s="105">
        <v>3.403</v>
      </c>
      <c r="H573" s="106">
        <f t="shared" si="132"/>
        <v>5036.4399999999996</v>
      </c>
      <c r="I573" s="107">
        <f t="shared" si="133"/>
        <v>6094.0923999999995</v>
      </c>
      <c r="J573" s="108">
        <f t="shared" si="134"/>
        <v>6094.0923999999995</v>
      </c>
      <c r="K573" s="105">
        <f t="shared" si="135"/>
        <v>0</v>
      </c>
      <c r="L573" s="105">
        <f t="shared" si="136"/>
        <v>8531.7293599999994</v>
      </c>
      <c r="M573" s="109" t="str">
        <f t="shared" si="137"/>
        <v>FOTO</v>
      </c>
      <c r="N573" s="110" t="s">
        <v>173</v>
      </c>
      <c r="O573" s="36"/>
    </row>
    <row r="574" spans="1:15" ht="12.75" customHeight="1">
      <c r="A574" s="103" t="s">
        <v>1009</v>
      </c>
      <c r="B574" s="13" t="s">
        <v>981</v>
      </c>
      <c r="C574" s="242"/>
      <c r="D574" s="238" t="s">
        <v>9122</v>
      </c>
      <c r="E574" s="149">
        <v>-3.2744665194996303E-2</v>
      </c>
      <c r="F574" s="104" t="s">
        <v>1010</v>
      </c>
      <c r="G574" s="105">
        <v>2.629</v>
      </c>
      <c r="H574" s="106">
        <f t="shared" si="132"/>
        <v>3890.92</v>
      </c>
      <c r="I574" s="107">
        <f t="shared" si="133"/>
        <v>4708.0132000000003</v>
      </c>
      <c r="J574" s="108">
        <f t="shared" si="134"/>
        <v>4708.0132000000003</v>
      </c>
      <c r="K574" s="105">
        <f t="shared" si="135"/>
        <v>0</v>
      </c>
      <c r="L574" s="105">
        <f t="shared" si="136"/>
        <v>6591.2184800000005</v>
      </c>
      <c r="M574" s="109" t="str">
        <f t="shared" si="137"/>
        <v>FOTO</v>
      </c>
      <c r="N574" s="110"/>
    </row>
    <row r="575" spans="1:15" ht="12.75" customHeight="1" thickBot="1">
      <c r="A575" s="154" t="s">
        <v>1011</v>
      </c>
      <c r="B575" s="13" t="s">
        <v>981</v>
      </c>
      <c r="C575" s="243"/>
      <c r="D575" s="238" t="s">
        <v>9122</v>
      </c>
      <c r="E575" s="163">
        <v>-0.44254278728606355</v>
      </c>
      <c r="F575" s="156" t="s">
        <v>1012</v>
      </c>
      <c r="G575" s="157">
        <v>2.052</v>
      </c>
      <c r="H575" s="158">
        <f t="shared" si="132"/>
        <v>3036.96</v>
      </c>
      <c r="I575" s="159">
        <f t="shared" si="133"/>
        <v>3674.7215999999999</v>
      </c>
      <c r="J575" s="160">
        <f t="shared" si="134"/>
        <v>3674.7215999999999</v>
      </c>
      <c r="K575" s="157">
        <f t="shared" si="135"/>
        <v>0</v>
      </c>
      <c r="L575" s="157">
        <f t="shared" si="136"/>
        <v>5144.6102399999991</v>
      </c>
      <c r="M575" s="161" t="str">
        <f t="shared" si="137"/>
        <v>FOTO</v>
      </c>
      <c r="N575" s="162"/>
    </row>
    <row r="576" spans="1:15" ht="20.100000000000001" customHeight="1" thickBot="1">
      <c r="A576" s="219" t="s">
        <v>1013</v>
      </c>
      <c r="B576" s="34"/>
      <c r="C576" s="240"/>
      <c r="D576" s="151"/>
      <c r="E576" s="221"/>
      <c r="F576" s="222"/>
      <c r="G576" s="223"/>
      <c r="H576" s="224"/>
      <c r="I576" s="224"/>
      <c r="J576" s="225"/>
      <c r="K576" s="223"/>
      <c r="L576" s="223"/>
      <c r="M576" s="226"/>
      <c r="N576" s="227"/>
      <c r="O576" s="228"/>
    </row>
    <row r="577" spans="1:15" ht="12.75" customHeight="1">
      <c r="A577" s="178" t="s">
        <v>1014</v>
      </c>
      <c r="B577" s="15"/>
      <c r="C577" s="152"/>
      <c r="D577" s="238" t="s">
        <v>9122</v>
      </c>
      <c r="E577" s="180">
        <v>-4.7360444556706183E-2</v>
      </c>
      <c r="F577" s="181" t="s">
        <v>1015</v>
      </c>
      <c r="G577" s="182">
        <v>7.5430000000000001</v>
      </c>
      <c r="H577" s="183">
        <f t="shared" ref="H577:H603" si="138">+G577*H$18</f>
        <v>11163.64</v>
      </c>
      <c r="I577" s="184">
        <f t="shared" ref="I577:I603" si="139">+H577*(1+I$18)</f>
        <v>13508.0044</v>
      </c>
      <c r="J577" s="185">
        <f t="shared" ref="J577:J603" si="140">+I577*(1-J$18)</f>
        <v>13508.0044</v>
      </c>
      <c r="K577" s="182">
        <f t="shared" ref="K577:K603" si="141">+I577*C577</f>
        <v>0</v>
      </c>
      <c r="L577" s="182">
        <f t="shared" ref="L577:L603" si="142">+I577*(1+L$18)</f>
        <v>18911.206159999998</v>
      </c>
      <c r="M577" s="186" t="str">
        <f t="shared" ref="M577:M603" si="143">HYPERLINK(CONCATENATE("https://buscador.neorep.com.ar/",TRIM(A577),"/"),"FOTO")</f>
        <v>FOTO</v>
      </c>
      <c r="N577" s="187"/>
    </row>
    <row r="578" spans="1:15" ht="12.75" customHeight="1">
      <c r="A578" s="103" t="s">
        <v>1016</v>
      </c>
      <c r="B578" s="15"/>
      <c r="C578" s="242"/>
      <c r="D578" s="238" t="s">
        <v>9122</v>
      </c>
      <c r="E578" s="149">
        <v>-3.3451148699823241E-2</v>
      </c>
      <c r="F578" s="104" t="s">
        <v>1017</v>
      </c>
      <c r="G578" s="105">
        <v>7.657</v>
      </c>
      <c r="H578" s="106">
        <f t="shared" si="138"/>
        <v>11332.36</v>
      </c>
      <c r="I578" s="107">
        <f t="shared" si="139"/>
        <v>13712.1556</v>
      </c>
      <c r="J578" s="108">
        <f t="shared" si="140"/>
        <v>13712.1556</v>
      </c>
      <c r="K578" s="105">
        <f t="shared" si="141"/>
        <v>0</v>
      </c>
      <c r="L578" s="105">
        <f t="shared" si="142"/>
        <v>19197.01784</v>
      </c>
      <c r="M578" s="109" t="str">
        <f t="shared" si="143"/>
        <v>FOTO</v>
      </c>
      <c r="N578" s="110"/>
      <c r="O578" s="37"/>
    </row>
    <row r="579" spans="1:15" ht="12.75" customHeight="1">
      <c r="A579" s="103" t="s">
        <v>1018</v>
      </c>
      <c r="B579" s="13"/>
      <c r="C579" s="242"/>
      <c r="D579" s="238" t="s">
        <v>9122</v>
      </c>
      <c r="E579" s="149">
        <v>-3.322368421052635E-2</v>
      </c>
      <c r="F579" s="104" t="s">
        <v>1019</v>
      </c>
      <c r="G579" s="105">
        <v>2.9390000000000001</v>
      </c>
      <c r="H579" s="106">
        <f t="shared" si="138"/>
        <v>4349.72</v>
      </c>
      <c r="I579" s="107">
        <f t="shared" si="139"/>
        <v>5263.1612000000005</v>
      </c>
      <c r="J579" s="108">
        <f t="shared" si="140"/>
        <v>5263.1612000000005</v>
      </c>
      <c r="K579" s="105">
        <f t="shared" si="141"/>
        <v>0</v>
      </c>
      <c r="L579" s="105">
        <f t="shared" si="142"/>
        <v>7368.4256800000003</v>
      </c>
      <c r="M579" s="109" t="str">
        <f t="shared" si="143"/>
        <v>FOTO</v>
      </c>
      <c r="N579" s="110" t="s">
        <v>173</v>
      </c>
    </row>
    <row r="580" spans="1:15" ht="12.75" customHeight="1">
      <c r="A580" s="103" t="s">
        <v>1020</v>
      </c>
      <c r="B580" s="13"/>
      <c r="C580" s="242"/>
      <c r="D580" s="238" t="s">
        <v>9122</v>
      </c>
      <c r="E580" s="149">
        <v>-3.2006455083378071E-2</v>
      </c>
      <c r="F580" s="104" t="s">
        <v>1021</v>
      </c>
      <c r="G580" s="105">
        <v>3.5990000000000002</v>
      </c>
      <c r="H580" s="106">
        <f t="shared" si="138"/>
        <v>5326.52</v>
      </c>
      <c r="I580" s="107">
        <f t="shared" si="139"/>
        <v>6445.0892000000003</v>
      </c>
      <c r="J580" s="108">
        <f t="shared" si="140"/>
        <v>6445.0892000000003</v>
      </c>
      <c r="K580" s="105">
        <f t="shared" si="141"/>
        <v>0</v>
      </c>
      <c r="L580" s="105">
        <f t="shared" si="142"/>
        <v>9023.1248799999994</v>
      </c>
      <c r="M580" s="109" t="str">
        <f t="shared" si="143"/>
        <v>FOTO</v>
      </c>
      <c r="N580" s="110" t="s">
        <v>173</v>
      </c>
    </row>
    <row r="581" spans="1:15" ht="12.75" customHeight="1">
      <c r="A581" s="103" t="s">
        <v>1022</v>
      </c>
      <c r="B581" s="13"/>
      <c r="C581" s="242"/>
      <c r="D581" s="238" t="s">
        <v>9122</v>
      </c>
      <c r="E581" s="150">
        <v>-0.30619565217391298</v>
      </c>
      <c r="F581" s="104" t="s">
        <v>1023</v>
      </c>
      <c r="G581" s="105">
        <v>6.383</v>
      </c>
      <c r="H581" s="106">
        <f t="shared" si="138"/>
        <v>9446.84</v>
      </c>
      <c r="I581" s="107">
        <f t="shared" si="139"/>
        <v>11430.6764</v>
      </c>
      <c r="J581" s="108">
        <f t="shared" si="140"/>
        <v>11430.6764</v>
      </c>
      <c r="K581" s="105">
        <f t="shared" si="141"/>
        <v>0</v>
      </c>
      <c r="L581" s="105">
        <f t="shared" si="142"/>
        <v>16002.946959999999</v>
      </c>
      <c r="M581" s="109" t="str">
        <f t="shared" si="143"/>
        <v>FOTO</v>
      </c>
      <c r="N581" s="110" t="s">
        <v>314</v>
      </c>
    </row>
    <row r="582" spans="1:15" ht="12.75" customHeight="1">
      <c r="A582" s="103" t="s">
        <v>1024</v>
      </c>
      <c r="B582" s="13"/>
      <c r="C582" s="242"/>
      <c r="D582" s="238" t="s">
        <v>9122</v>
      </c>
      <c r="E582" s="149">
        <v>-3.4105589527172575E-2</v>
      </c>
      <c r="F582" s="104" t="s">
        <v>1025</v>
      </c>
      <c r="G582" s="105">
        <v>11.215</v>
      </c>
      <c r="H582" s="106">
        <f t="shared" si="138"/>
        <v>16598.2</v>
      </c>
      <c r="I582" s="107">
        <f t="shared" si="139"/>
        <v>20083.822</v>
      </c>
      <c r="J582" s="108">
        <f t="shared" si="140"/>
        <v>20083.822</v>
      </c>
      <c r="K582" s="105">
        <f t="shared" si="141"/>
        <v>0</v>
      </c>
      <c r="L582" s="105">
        <f t="shared" si="142"/>
        <v>28117.3508</v>
      </c>
      <c r="M582" s="109" t="str">
        <f t="shared" si="143"/>
        <v>FOTO</v>
      </c>
      <c r="N582" s="110"/>
      <c r="O582" s="101" t="s">
        <v>81</v>
      </c>
    </row>
    <row r="583" spans="1:15" ht="12.75" customHeight="1">
      <c r="A583" s="103" t="s">
        <v>1026</v>
      </c>
      <c r="B583" s="13"/>
      <c r="C583" s="242"/>
      <c r="D583" s="238" t="s">
        <v>9122</v>
      </c>
      <c r="E583" s="150">
        <v>-0.24737648862162476</v>
      </c>
      <c r="F583" s="104" t="s">
        <v>1027</v>
      </c>
      <c r="G583" s="105">
        <v>6.383</v>
      </c>
      <c r="H583" s="106">
        <f t="shared" si="138"/>
        <v>9446.84</v>
      </c>
      <c r="I583" s="107">
        <f t="shared" si="139"/>
        <v>11430.6764</v>
      </c>
      <c r="J583" s="108">
        <f t="shared" si="140"/>
        <v>11430.6764</v>
      </c>
      <c r="K583" s="105">
        <f t="shared" si="141"/>
        <v>0</v>
      </c>
      <c r="L583" s="105">
        <f t="shared" si="142"/>
        <v>16002.946959999999</v>
      </c>
      <c r="M583" s="109" t="str">
        <f t="shared" si="143"/>
        <v>FOTO</v>
      </c>
      <c r="N583" s="110"/>
    </row>
    <row r="584" spans="1:15" ht="12.75" customHeight="1">
      <c r="A584" s="103" t="s">
        <v>1028</v>
      </c>
      <c r="B584" s="13"/>
      <c r="C584" s="242"/>
      <c r="D584" s="238"/>
      <c r="E584" s="149"/>
      <c r="F584" s="104" t="s">
        <v>1029</v>
      </c>
      <c r="G584" s="105">
        <v>11.911</v>
      </c>
      <c r="H584" s="106">
        <f t="shared" si="138"/>
        <v>17628.28</v>
      </c>
      <c r="I584" s="107">
        <f t="shared" si="139"/>
        <v>21330.218799999999</v>
      </c>
      <c r="J584" s="108">
        <f t="shared" si="140"/>
        <v>21330.218799999999</v>
      </c>
      <c r="K584" s="105">
        <f t="shared" si="141"/>
        <v>0</v>
      </c>
      <c r="L584" s="105">
        <f t="shared" si="142"/>
        <v>29862.306319999996</v>
      </c>
      <c r="M584" s="109" t="str">
        <f t="shared" si="143"/>
        <v>FOTO</v>
      </c>
      <c r="N584" s="110"/>
    </row>
    <row r="585" spans="1:15" ht="12.75" customHeight="1">
      <c r="A585" s="103" t="s">
        <v>1030</v>
      </c>
      <c r="B585" s="13"/>
      <c r="C585" s="242"/>
      <c r="D585" s="238"/>
      <c r="E585" s="149"/>
      <c r="F585" s="104" t="s">
        <v>1031</v>
      </c>
      <c r="G585" s="105">
        <v>7.5430000000000001</v>
      </c>
      <c r="H585" s="106">
        <f t="shared" si="138"/>
        <v>11163.64</v>
      </c>
      <c r="I585" s="107">
        <f t="shared" si="139"/>
        <v>13508.0044</v>
      </c>
      <c r="J585" s="108">
        <f t="shared" si="140"/>
        <v>13508.0044</v>
      </c>
      <c r="K585" s="105">
        <f t="shared" si="141"/>
        <v>0</v>
      </c>
      <c r="L585" s="105">
        <f t="shared" si="142"/>
        <v>18911.206159999998</v>
      </c>
      <c r="M585" s="109" t="str">
        <f t="shared" si="143"/>
        <v>FOTO</v>
      </c>
      <c r="N585" s="110"/>
    </row>
    <row r="586" spans="1:15" ht="12.75" customHeight="1">
      <c r="A586" s="103" t="s">
        <v>1046</v>
      </c>
      <c r="B586" s="13"/>
      <c r="C586" s="242"/>
      <c r="D586" s="238" t="s">
        <v>9122</v>
      </c>
      <c r="E586" s="149">
        <v>-3.1648800408371591E-2</v>
      </c>
      <c r="F586" s="104" t="s">
        <v>9696</v>
      </c>
      <c r="G586" s="105">
        <v>1.897</v>
      </c>
      <c r="H586" s="106">
        <f t="shared" si="138"/>
        <v>2807.56</v>
      </c>
      <c r="I586" s="107">
        <f t="shared" si="139"/>
        <v>3397.1475999999998</v>
      </c>
      <c r="J586" s="108">
        <f t="shared" si="140"/>
        <v>3397.1475999999998</v>
      </c>
      <c r="K586" s="105">
        <f t="shared" si="141"/>
        <v>0</v>
      </c>
      <c r="L586" s="105">
        <f t="shared" si="142"/>
        <v>4756.0066399999996</v>
      </c>
      <c r="M586" s="109" t="str">
        <f t="shared" si="143"/>
        <v>FOTO</v>
      </c>
      <c r="N586" s="110" t="s">
        <v>215</v>
      </c>
    </row>
    <row r="587" spans="1:15" ht="12.75" customHeight="1">
      <c r="A587" s="103" t="s">
        <v>1047</v>
      </c>
      <c r="B587" s="13"/>
      <c r="C587" s="242"/>
      <c r="D587" s="238" t="s">
        <v>9122</v>
      </c>
      <c r="E587" s="150">
        <v>-0.19176470588235284</v>
      </c>
      <c r="F587" s="104" t="s">
        <v>9695</v>
      </c>
      <c r="G587" s="105">
        <v>2.7480000000000002</v>
      </c>
      <c r="H587" s="106">
        <f t="shared" si="138"/>
        <v>4067.0400000000004</v>
      </c>
      <c r="I587" s="107">
        <f t="shared" si="139"/>
        <v>4921.1184000000003</v>
      </c>
      <c r="J587" s="108">
        <f t="shared" si="140"/>
        <v>4921.1184000000003</v>
      </c>
      <c r="K587" s="105">
        <f t="shared" si="141"/>
        <v>0</v>
      </c>
      <c r="L587" s="105">
        <f t="shared" si="142"/>
        <v>6889.5657600000004</v>
      </c>
      <c r="M587" s="109" t="str">
        <f t="shared" si="143"/>
        <v>FOTO</v>
      </c>
      <c r="N587" s="110" t="s">
        <v>173</v>
      </c>
    </row>
    <row r="588" spans="1:15" ht="12.75" customHeight="1">
      <c r="A588" s="103" t="s">
        <v>1032</v>
      </c>
      <c r="B588" s="13"/>
      <c r="C588" s="242"/>
      <c r="D588" s="238" t="s">
        <v>9122</v>
      </c>
      <c r="E588" s="149">
        <v>-3.279999999999994E-2</v>
      </c>
      <c r="F588" s="104" t="s">
        <v>1033</v>
      </c>
      <c r="G588" s="105">
        <v>4.8360000000000003</v>
      </c>
      <c r="H588" s="106">
        <f t="shared" si="138"/>
        <v>7157.2800000000007</v>
      </c>
      <c r="I588" s="107">
        <f t="shared" si="139"/>
        <v>8660.3088000000007</v>
      </c>
      <c r="J588" s="108">
        <f t="shared" si="140"/>
        <v>8660.3088000000007</v>
      </c>
      <c r="K588" s="105">
        <f t="shared" si="141"/>
        <v>0</v>
      </c>
      <c r="L588" s="105">
        <f t="shared" si="142"/>
        <v>12124.43232</v>
      </c>
      <c r="M588" s="109" t="str">
        <f t="shared" si="143"/>
        <v>FOTO</v>
      </c>
      <c r="N588" s="110"/>
    </row>
    <row r="589" spans="1:15" ht="12.75" customHeight="1">
      <c r="A589" s="111" t="s">
        <v>1034</v>
      </c>
      <c r="B589" s="17"/>
      <c r="C589" s="242"/>
      <c r="D589" s="238" t="s">
        <v>9122</v>
      </c>
      <c r="E589" s="149">
        <v>-8.1319604959025127E-2</v>
      </c>
      <c r="F589" s="111" t="s">
        <v>1035</v>
      </c>
      <c r="G589" s="105">
        <v>4.3719999999999999</v>
      </c>
      <c r="H589" s="106">
        <f t="shared" si="138"/>
        <v>6470.5599999999995</v>
      </c>
      <c r="I589" s="107">
        <f t="shared" si="139"/>
        <v>7829.3775999999989</v>
      </c>
      <c r="J589" s="108">
        <f t="shared" si="140"/>
        <v>7829.3775999999989</v>
      </c>
      <c r="K589" s="105">
        <f t="shared" si="141"/>
        <v>0</v>
      </c>
      <c r="L589" s="105">
        <f t="shared" si="142"/>
        <v>10961.128639999997</v>
      </c>
      <c r="M589" s="109" t="str">
        <f t="shared" si="143"/>
        <v>FOTO</v>
      </c>
      <c r="N589" s="110"/>
    </row>
    <row r="590" spans="1:15" ht="12.75" customHeight="1">
      <c r="A590" s="103" t="s">
        <v>1036</v>
      </c>
      <c r="B590" s="13"/>
      <c r="C590" s="242"/>
      <c r="D590" s="238" t="s">
        <v>9122</v>
      </c>
      <c r="E590" s="149">
        <v>-3.312499999999996E-2</v>
      </c>
      <c r="F590" s="104" t="s">
        <v>1037</v>
      </c>
      <c r="G590" s="105">
        <v>4.641</v>
      </c>
      <c r="H590" s="106">
        <f t="shared" si="138"/>
        <v>6868.68</v>
      </c>
      <c r="I590" s="107">
        <f t="shared" si="139"/>
        <v>8311.1028000000006</v>
      </c>
      <c r="J590" s="108">
        <f t="shared" si="140"/>
        <v>8311.1028000000006</v>
      </c>
      <c r="K590" s="105">
        <f t="shared" si="141"/>
        <v>0</v>
      </c>
      <c r="L590" s="105">
        <f t="shared" si="142"/>
        <v>11635.54392</v>
      </c>
      <c r="M590" s="109" t="str">
        <f t="shared" si="143"/>
        <v>FOTO</v>
      </c>
      <c r="N590" s="110"/>
      <c r="O590" s="101" t="s">
        <v>81</v>
      </c>
    </row>
    <row r="591" spans="1:15" ht="12.75" customHeight="1">
      <c r="A591" s="103" t="s">
        <v>1038</v>
      </c>
      <c r="B591" s="13"/>
      <c r="C591" s="242"/>
      <c r="D591" s="238" t="s">
        <v>9122</v>
      </c>
      <c r="E591" s="149">
        <v>-2.4482109227871973E-2</v>
      </c>
      <c r="F591" s="104" t="s">
        <v>1039</v>
      </c>
      <c r="G591" s="105">
        <v>0.51800000000000002</v>
      </c>
      <c r="H591" s="106">
        <f t="shared" si="138"/>
        <v>766.64</v>
      </c>
      <c r="I591" s="107">
        <f t="shared" si="139"/>
        <v>927.63439999999991</v>
      </c>
      <c r="J591" s="108">
        <f t="shared" si="140"/>
        <v>927.63439999999991</v>
      </c>
      <c r="K591" s="105">
        <f t="shared" si="141"/>
        <v>0</v>
      </c>
      <c r="L591" s="105">
        <f t="shared" si="142"/>
        <v>1298.6881599999997</v>
      </c>
      <c r="M591" s="109" t="str">
        <f t="shared" si="143"/>
        <v>FOTO</v>
      </c>
      <c r="N591" s="110"/>
    </row>
    <row r="592" spans="1:15" ht="12.75" customHeight="1">
      <c r="A592" s="103" t="s">
        <v>1040</v>
      </c>
      <c r="B592" s="13"/>
      <c r="C592" s="242"/>
      <c r="D592" s="238" t="s">
        <v>9122</v>
      </c>
      <c r="E592" s="149">
        <v>-3.3815806327654685E-2</v>
      </c>
      <c r="F592" s="104" t="s">
        <v>1041</v>
      </c>
      <c r="G592" s="105">
        <v>7.5430000000000001</v>
      </c>
      <c r="H592" s="106">
        <f t="shared" si="138"/>
        <v>11163.64</v>
      </c>
      <c r="I592" s="107">
        <f t="shared" si="139"/>
        <v>13508.0044</v>
      </c>
      <c r="J592" s="108">
        <f t="shared" si="140"/>
        <v>13508.0044</v>
      </c>
      <c r="K592" s="105">
        <f t="shared" si="141"/>
        <v>0</v>
      </c>
      <c r="L592" s="105">
        <f t="shared" si="142"/>
        <v>18911.206159999998</v>
      </c>
      <c r="M592" s="109" t="str">
        <f t="shared" si="143"/>
        <v>FOTO</v>
      </c>
      <c r="N592" s="110"/>
      <c r="O592" s="101" t="s">
        <v>81</v>
      </c>
    </row>
    <row r="593" spans="1:15" ht="12.75" customHeight="1">
      <c r="A593" s="103" t="s">
        <v>1042</v>
      </c>
      <c r="B593" s="13"/>
      <c r="C593" s="242"/>
      <c r="D593" s="238" t="s">
        <v>9122</v>
      </c>
      <c r="E593" s="149">
        <v>-3.3171163202122989E-2</v>
      </c>
      <c r="F593" s="104" t="s">
        <v>1043</v>
      </c>
      <c r="G593" s="105">
        <v>4.3719999999999999</v>
      </c>
      <c r="H593" s="106">
        <f t="shared" si="138"/>
        <v>6470.5599999999995</v>
      </c>
      <c r="I593" s="107">
        <f t="shared" si="139"/>
        <v>7829.3775999999989</v>
      </c>
      <c r="J593" s="108">
        <f t="shared" si="140"/>
        <v>7829.3775999999989</v>
      </c>
      <c r="K593" s="105">
        <f t="shared" si="141"/>
        <v>0</v>
      </c>
      <c r="L593" s="105">
        <f t="shared" si="142"/>
        <v>10961.128639999997</v>
      </c>
      <c r="M593" s="109" t="str">
        <f t="shared" si="143"/>
        <v>FOTO</v>
      </c>
      <c r="N593" s="110" t="s">
        <v>314</v>
      </c>
      <c r="O593" s="37"/>
    </row>
    <row r="594" spans="1:15" ht="12.75" customHeight="1">
      <c r="A594" s="103" t="s">
        <v>1044</v>
      </c>
      <c r="B594" s="13"/>
      <c r="C594" s="242"/>
      <c r="D594" s="238" t="s">
        <v>9122</v>
      </c>
      <c r="E594" s="149">
        <v>-3.4105589527172575E-2</v>
      </c>
      <c r="F594" s="104" t="s">
        <v>1045</v>
      </c>
      <c r="G594" s="105">
        <v>11.215</v>
      </c>
      <c r="H594" s="106">
        <f t="shared" si="138"/>
        <v>16598.2</v>
      </c>
      <c r="I594" s="107">
        <f t="shared" si="139"/>
        <v>20083.822</v>
      </c>
      <c r="J594" s="108">
        <f t="shared" si="140"/>
        <v>20083.822</v>
      </c>
      <c r="K594" s="105">
        <f t="shared" si="141"/>
        <v>0</v>
      </c>
      <c r="L594" s="105">
        <f t="shared" si="142"/>
        <v>28117.3508</v>
      </c>
      <c r="M594" s="109" t="str">
        <f t="shared" si="143"/>
        <v>FOTO</v>
      </c>
      <c r="N594" s="110"/>
      <c r="O594" s="101" t="s">
        <v>81</v>
      </c>
    </row>
    <row r="595" spans="1:15" ht="12.75" customHeight="1">
      <c r="A595" s="103" t="s">
        <v>1048</v>
      </c>
      <c r="B595" s="13"/>
      <c r="C595" s="242"/>
      <c r="D595" s="238" t="s">
        <v>9122</v>
      </c>
      <c r="E595" s="149">
        <v>-3.2657657657657713E-2</v>
      </c>
      <c r="F595" s="104" t="s">
        <v>1049</v>
      </c>
      <c r="G595" s="105">
        <v>4.2949999999999999</v>
      </c>
      <c r="H595" s="106">
        <f t="shared" si="138"/>
        <v>6356.5999999999995</v>
      </c>
      <c r="I595" s="107">
        <f t="shared" si="139"/>
        <v>7691.485999999999</v>
      </c>
      <c r="J595" s="108">
        <f t="shared" si="140"/>
        <v>7691.485999999999</v>
      </c>
      <c r="K595" s="105">
        <f t="shared" si="141"/>
        <v>0</v>
      </c>
      <c r="L595" s="105">
        <f t="shared" si="142"/>
        <v>10768.080399999997</v>
      </c>
      <c r="M595" s="109" t="str">
        <f t="shared" si="143"/>
        <v>FOTO</v>
      </c>
      <c r="N595" s="110" t="s">
        <v>218</v>
      </c>
      <c r="O595" s="37"/>
    </row>
    <row r="596" spans="1:15" ht="12.75" customHeight="1">
      <c r="A596" s="103" t="s">
        <v>1050</v>
      </c>
      <c r="B596" s="13"/>
      <c r="C596" s="242"/>
      <c r="D596" s="238" t="s">
        <v>9122</v>
      </c>
      <c r="E596" s="149">
        <v>-6.2760416666666541E-2</v>
      </c>
      <c r="F596" s="104" t="s">
        <v>1051</v>
      </c>
      <c r="G596" s="105">
        <v>3.5990000000000002</v>
      </c>
      <c r="H596" s="106">
        <f t="shared" si="138"/>
        <v>5326.52</v>
      </c>
      <c r="I596" s="107">
        <f t="shared" si="139"/>
        <v>6445.0892000000003</v>
      </c>
      <c r="J596" s="108">
        <f t="shared" si="140"/>
        <v>6445.0892000000003</v>
      </c>
      <c r="K596" s="105">
        <f t="shared" si="141"/>
        <v>0</v>
      </c>
      <c r="L596" s="105">
        <f t="shared" si="142"/>
        <v>9023.1248799999994</v>
      </c>
      <c r="M596" s="109" t="str">
        <f t="shared" si="143"/>
        <v>FOTO</v>
      </c>
      <c r="N596" s="110"/>
      <c r="O596" s="36"/>
    </row>
    <row r="597" spans="1:15" ht="12.75" customHeight="1">
      <c r="A597" s="111" t="s">
        <v>1052</v>
      </c>
      <c r="B597" s="20"/>
      <c r="C597" s="242"/>
      <c r="D597" s="238" t="s">
        <v>9122</v>
      </c>
      <c r="E597" s="149">
        <v>-3.2888888888888856E-2</v>
      </c>
      <c r="F597" s="123" t="s">
        <v>1053</v>
      </c>
      <c r="G597" s="105">
        <v>8.7040000000000006</v>
      </c>
      <c r="H597" s="106">
        <f t="shared" si="138"/>
        <v>12881.92</v>
      </c>
      <c r="I597" s="107">
        <f t="shared" si="139"/>
        <v>15587.1232</v>
      </c>
      <c r="J597" s="108">
        <f t="shared" si="140"/>
        <v>15587.1232</v>
      </c>
      <c r="K597" s="105">
        <f t="shared" si="141"/>
        <v>0</v>
      </c>
      <c r="L597" s="105">
        <f t="shared" si="142"/>
        <v>21821.97248</v>
      </c>
      <c r="M597" s="109" t="str">
        <f t="shared" si="143"/>
        <v>FOTO</v>
      </c>
      <c r="N597" s="110"/>
      <c r="O597" s="101" t="s">
        <v>81</v>
      </c>
    </row>
    <row r="598" spans="1:15" ht="12.75" customHeight="1">
      <c r="A598" s="103" t="s">
        <v>1054</v>
      </c>
      <c r="B598" s="13"/>
      <c r="C598" s="242"/>
      <c r="D598" s="238" t="s">
        <v>9122</v>
      </c>
      <c r="E598" s="149">
        <v>-3.5343035343035289E-2</v>
      </c>
      <c r="F598" s="104" t="s">
        <v>1055</v>
      </c>
      <c r="G598" s="105">
        <v>0.46400000000000002</v>
      </c>
      <c r="H598" s="106">
        <f t="shared" si="138"/>
        <v>686.72</v>
      </c>
      <c r="I598" s="107">
        <f t="shared" si="139"/>
        <v>830.93119999999999</v>
      </c>
      <c r="J598" s="108">
        <f t="shared" si="140"/>
        <v>830.93119999999999</v>
      </c>
      <c r="K598" s="105">
        <f t="shared" si="141"/>
        <v>0</v>
      </c>
      <c r="L598" s="105">
        <f t="shared" si="142"/>
        <v>1163.30368</v>
      </c>
      <c r="M598" s="109" t="str">
        <f t="shared" si="143"/>
        <v>FOTO</v>
      </c>
      <c r="N598" s="110"/>
    </row>
    <row r="599" spans="1:15" ht="12.75" customHeight="1">
      <c r="A599" s="103" t="s">
        <v>1056</v>
      </c>
      <c r="B599" s="13"/>
      <c r="C599" s="242"/>
      <c r="D599" s="238" t="s">
        <v>9122</v>
      </c>
      <c r="E599" s="149">
        <v>-2.8301886792452824E-2</v>
      </c>
      <c r="F599" s="104" t="s">
        <v>1057</v>
      </c>
      <c r="G599" s="105">
        <v>0.309</v>
      </c>
      <c r="H599" s="106">
        <f t="shared" si="138"/>
        <v>457.32</v>
      </c>
      <c r="I599" s="107">
        <f t="shared" si="139"/>
        <v>553.35719999999992</v>
      </c>
      <c r="J599" s="108">
        <f t="shared" si="140"/>
        <v>553.35719999999992</v>
      </c>
      <c r="K599" s="105">
        <f t="shared" si="141"/>
        <v>0</v>
      </c>
      <c r="L599" s="105">
        <f t="shared" si="142"/>
        <v>774.70007999999984</v>
      </c>
      <c r="M599" s="109" t="str">
        <f t="shared" si="143"/>
        <v>FOTO</v>
      </c>
      <c r="N599" s="110"/>
    </row>
    <row r="600" spans="1:15" ht="12.75" customHeight="1">
      <c r="A600" s="103" t="s">
        <v>1058</v>
      </c>
      <c r="B600" s="13"/>
      <c r="C600" s="242"/>
      <c r="D600" s="238" t="s">
        <v>9122</v>
      </c>
      <c r="E600" s="149">
        <v>-1.7316017316017285E-2</v>
      </c>
      <c r="F600" s="104" t="s">
        <v>1059</v>
      </c>
      <c r="G600" s="105">
        <v>0.22700000000000001</v>
      </c>
      <c r="H600" s="106">
        <f t="shared" si="138"/>
        <v>335.96000000000004</v>
      </c>
      <c r="I600" s="107">
        <f t="shared" si="139"/>
        <v>406.51160000000004</v>
      </c>
      <c r="J600" s="108">
        <f t="shared" si="140"/>
        <v>406.51160000000004</v>
      </c>
      <c r="K600" s="105">
        <f t="shared" si="141"/>
        <v>0</v>
      </c>
      <c r="L600" s="105">
        <f t="shared" si="142"/>
        <v>569.11624000000006</v>
      </c>
      <c r="M600" s="109" t="str">
        <f t="shared" si="143"/>
        <v>FOTO</v>
      </c>
      <c r="N600" s="110"/>
    </row>
    <row r="601" spans="1:15" ht="12.75" customHeight="1">
      <c r="A601" s="111" t="s">
        <v>1060</v>
      </c>
      <c r="B601" s="17"/>
      <c r="C601" s="242"/>
      <c r="D601" s="238" t="s">
        <v>9122</v>
      </c>
      <c r="E601" s="149">
        <v>-3.3499999999999974E-2</v>
      </c>
      <c r="F601" s="126" t="s">
        <v>1061</v>
      </c>
      <c r="G601" s="105">
        <v>1.9330000000000001</v>
      </c>
      <c r="H601" s="106">
        <f t="shared" si="138"/>
        <v>2860.84</v>
      </c>
      <c r="I601" s="107">
        <f t="shared" si="139"/>
        <v>3461.6163999999999</v>
      </c>
      <c r="J601" s="108">
        <f t="shared" si="140"/>
        <v>3461.6163999999999</v>
      </c>
      <c r="K601" s="105">
        <f t="shared" si="141"/>
        <v>0</v>
      </c>
      <c r="L601" s="105">
        <f t="shared" si="142"/>
        <v>4846.2629599999991</v>
      </c>
      <c r="M601" s="109" t="str">
        <f t="shared" si="143"/>
        <v>FOTO</v>
      </c>
      <c r="N601" s="110" t="s">
        <v>173</v>
      </c>
    </row>
    <row r="602" spans="1:15" ht="12.75" customHeight="1">
      <c r="A602" s="103" t="s">
        <v>1062</v>
      </c>
      <c r="B602" s="13"/>
      <c r="C602" s="242"/>
      <c r="D602" s="238" t="s">
        <v>9122</v>
      </c>
      <c r="E602" s="150">
        <v>-0.15354166666666669</v>
      </c>
      <c r="F602" s="104" t="s">
        <v>1063</v>
      </c>
      <c r="G602" s="105">
        <v>4.0629999999999997</v>
      </c>
      <c r="H602" s="106">
        <f t="shared" si="138"/>
        <v>6013.24</v>
      </c>
      <c r="I602" s="107">
        <f t="shared" si="139"/>
        <v>7276.0203999999994</v>
      </c>
      <c r="J602" s="108">
        <f t="shared" si="140"/>
        <v>7276.0203999999994</v>
      </c>
      <c r="K602" s="105">
        <f t="shared" si="141"/>
        <v>0</v>
      </c>
      <c r="L602" s="105">
        <f t="shared" si="142"/>
        <v>10186.428559999998</v>
      </c>
      <c r="M602" s="109" t="str">
        <f t="shared" si="143"/>
        <v>FOTO</v>
      </c>
      <c r="N602" s="110" t="s">
        <v>299</v>
      </c>
    </row>
    <row r="603" spans="1:15" ht="12.75" customHeight="1" thickBot="1">
      <c r="A603" s="154" t="s">
        <v>1064</v>
      </c>
      <c r="B603" s="13"/>
      <c r="C603" s="243"/>
      <c r="D603" s="238" t="s">
        <v>9122</v>
      </c>
      <c r="E603" s="155">
        <v>-3.3141025641025612E-2</v>
      </c>
      <c r="F603" s="156" t="s">
        <v>1065</v>
      </c>
      <c r="G603" s="157">
        <v>15.083</v>
      </c>
      <c r="H603" s="158">
        <f t="shared" si="138"/>
        <v>22322.84</v>
      </c>
      <c r="I603" s="159">
        <f t="shared" si="139"/>
        <v>27010.636399999999</v>
      </c>
      <c r="J603" s="160">
        <f t="shared" si="140"/>
        <v>27010.636399999999</v>
      </c>
      <c r="K603" s="157">
        <f t="shared" si="141"/>
        <v>0</v>
      </c>
      <c r="L603" s="157">
        <f t="shared" si="142"/>
        <v>37814.890959999997</v>
      </c>
      <c r="M603" s="161" t="str">
        <f t="shared" si="143"/>
        <v>FOTO</v>
      </c>
      <c r="N603" s="162"/>
    </row>
    <row r="604" spans="1:15" ht="20.100000000000001" customHeight="1" thickBot="1">
      <c r="A604" s="219" t="s">
        <v>1066</v>
      </c>
      <c r="B604" s="34"/>
      <c r="C604" s="240"/>
      <c r="D604" s="151"/>
      <c r="E604" s="221"/>
      <c r="F604" s="222"/>
      <c r="G604" s="223"/>
      <c r="H604" s="224"/>
      <c r="I604" s="224"/>
      <c r="J604" s="225"/>
      <c r="K604" s="223"/>
      <c r="L604" s="223"/>
      <c r="M604" s="226"/>
      <c r="N604" s="227"/>
      <c r="O604" s="228"/>
    </row>
    <row r="605" spans="1:15" ht="12.75" customHeight="1">
      <c r="A605" s="178" t="s">
        <v>117</v>
      </c>
      <c r="B605" s="13"/>
      <c r="C605" s="152"/>
      <c r="D605" s="238" t="s">
        <v>9122</v>
      </c>
      <c r="E605" s="180">
        <v>-3.2953649974926558E-2</v>
      </c>
      <c r="F605" s="181" t="s">
        <v>118</v>
      </c>
      <c r="G605" s="182">
        <v>13.499000000000001</v>
      </c>
      <c r="H605" s="183">
        <f>+G605*H$18</f>
        <v>19978.52</v>
      </c>
      <c r="I605" s="184">
        <f>+H605*(1+I$18)</f>
        <v>24174.0092</v>
      </c>
      <c r="J605" s="185">
        <f>+I605*(1-J$18)</f>
        <v>24174.0092</v>
      </c>
      <c r="K605" s="182">
        <f>+I605*C605</f>
        <v>0</v>
      </c>
      <c r="L605" s="182">
        <f>+I605*(1+L$18)</f>
        <v>33843.612880000001</v>
      </c>
      <c r="M605" s="186" t="str">
        <f>HYPERLINK(CONCATENATE("https://buscador.neorep.com.ar/",TRIM(A605),"/"),"FOTO")</f>
        <v>FOTO</v>
      </c>
      <c r="N605" s="187"/>
    </row>
    <row r="606" spans="1:15" ht="12.75" customHeight="1" thickBot="1">
      <c r="A606" s="154" t="s">
        <v>119</v>
      </c>
      <c r="B606" s="13"/>
      <c r="C606" s="243"/>
      <c r="D606" s="238" t="s">
        <v>9122</v>
      </c>
      <c r="E606" s="155">
        <v>-4.3985958879575793E-2</v>
      </c>
      <c r="F606" s="156" t="s">
        <v>120</v>
      </c>
      <c r="G606" s="157">
        <v>13.345000000000001</v>
      </c>
      <c r="H606" s="158">
        <f>+G606*H$18</f>
        <v>19750.600000000002</v>
      </c>
      <c r="I606" s="159">
        <f>+H606*(1+I$18)</f>
        <v>23898.226000000002</v>
      </c>
      <c r="J606" s="160">
        <f>+I606*(1-J$18)</f>
        <v>23898.226000000002</v>
      </c>
      <c r="K606" s="157">
        <f>+I606*C606</f>
        <v>0</v>
      </c>
      <c r="L606" s="157">
        <f>+I606*(1+L$18)</f>
        <v>33457.5164</v>
      </c>
      <c r="M606" s="161" t="str">
        <f>HYPERLINK(CONCATENATE("https://buscador.neorep.com.ar/",TRIM(A606),"/"),"FOTO")</f>
        <v>FOTO</v>
      </c>
      <c r="N606" s="162"/>
    </row>
    <row r="607" spans="1:15" ht="20.100000000000001" customHeight="1" thickBot="1">
      <c r="A607" s="219" t="s">
        <v>1067</v>
      </c>
      <c r="B607" s="34"/>
      <c r="C607" s="240"/>
      <c r="D607" s="151"/>
      <c r="E607" s="221"/>
      <c r="F607" s="222"/>
      <c r="G607" s="223"/>
      <c r="H607" s="224"/>
      <c r="I607" s="224"/>
      <c r="J607" s="225"/>
      <c r="K607" s="223"/>
      <c r="L607" s="223"/>
      <c r="M607" s="226"/>
      <c r="N607" s="227"/>
      <c r="O607" s="228"/>
    </row>
    <row r="608" spans="1:15" ht="12.75" customHeight="1" thickBot="1">
      <c r="A608" s="188" t="s">
        <v>1068</v>
      </c>
      <c r="B608" s="13" t="s">
        <v>1069</v>
      </c>
      <c r="C608" s="244"/>
      <c r="D608" s="238"/>
      <c r="E608" s="189"/>
      <c r="F608" s="190" t="s">
        <v>1070</v>
      </c>
      <c r="G608" s="191">
        <v>8.0079999999999991</v>
      </c>
      <c r="H608" s="192">
        <f>+G608*H$18</f>
        <v>11851.839999999998</v>
      </c>
      <c r="I608" s="193">
        <f>+H608*(1+I$18)</f>
        <v>14340.726399999998</v>
      </c>
      <c r="J608" s="194">
        <f>+I608*(1-J$18)</f>
        <v>14340.726399999998</v>
      </c>
      <c r="K608" s="191">
        <f>+I608*C608</f>
        <v>0</v>
      </c>
      <c r="L608" s="191">
        <f>+I608*(1+L$18)</f>
        <v>20077.016959999997</v>
      </c>
      <c r="M608" s="195" t="str">
        <f>HYPERLINK(CONCATENATE("https://buscador.neorep.com.ar/",TRIM(A608),"/"),"FOTO")</f>
        <v>FOTO</v>
      </c>
      <c r="N608" s="196" t="s">
        <v>489</v>
      </c>
    </row>
    <row r="609" spans="1:15" ht="20.100000000000001" customHeight="1" thickBot="1">
      <c r="A609" s="219" t="s">
        <v>1071</v>
      </c>
      <c r="B609" s="34"/>
      <c r="C609" s="240"/>
      <c r="D609" s="151"/>
      <c r="E609" s="221"/>
      <c r="F609" s="222"/>
      <c r="G609" s="223"/>
      <c r="H609" s="224"/>
      <c r="I609" s="224"/>
      <c r="J609" s="225"/>
      <c r="K609" s="223"/>
      <c r="L609" s="223"/>
      <c r="M609" s="226"/>
      <c r="N609" s="227"/>
      <c r="O609" s="228"/>
    </row>
    <row r="610" spans="1:15" ht="12.75" customHeight="1">
      <c r="A610" s="178" t="s">
        <v>1072</v>
      </c>
      <c r="B610" s="13" t="s">
        <v>1069</v>
      </c>
      <c r="C610" s="152"/>
      <c r="D610" s="238" t="s">
        <v>9122</v>
      </c>
      <c r="E610" s="180">
        <v>-0.11599999999999999</v>
      </c>
      <c r="F610" s="181" t="s">
        <v>1073</v>
      </c>
      <c r="G610" s="182">
        <v>18.564</v>
      </c>
      <c r="H610" s="183">
        <f t="shared" ref="H610:H619" si="144">+G610*H$18</f>
        <v>27474.720000000001</v>
      </c>
      <c r="I610" s="184">
        <f t="shared" ref="I610:I619" si="145">+H610*(1+I$18)</f>
        <v>33244.411200000002</v>
      </c>
      <c r="J610" s="185">
        <f t="shared" ref="J610:J619" si="146">+I610*(1-J$18)</f>
        <v>33244.411200000002</v>
      </c>
      <c r="K610" s="182">
        <f t="shared" ref="K610:K619" si="147">+I610*C610</f>
        <v>0</v>
      </c>
      <c r="L610" s="182">
        <f t="shared" ref="L610:L619" si="148">+I610*(1+L$18)</f>
        <v>46542.17568</v>
      </c>
      <c r="M610" s="186" t="str">
        <f t="shared" ref="M610:M619" si="149">HYPERLINK(CONCATENATE("https://buscador.neorep.com.ar/",TRIM(A610),"/"),"FOTO")</f>
        <v>FOTO</v>
      </c>
      <c r="N610" s="187" t="s">
        <v>489</v>
      </c>
    </row>
    <row r="611" spans="1:15" ht="12.75" customHeight="1">
      <c r="A611" s="103" t="s">
        <v>1074</v>
      </c>
      <c r="B611" s="13" t="s">
        <v>1069</v>
      </c>
      <c r="C611" s="242"/>
      <c r="D611" s="238" t="s">
        <v>9122</v>
      </c>
      <c r="E611" s="149">
        <v>-5.7574626865671608E-2</v>
      </c>
      <c r="F611" s="104" t="s">
        <v>1075</v>
      </c>
      <c r="G611" s="105">
        <v>25.257000000000001</v>
      </c>
      <c r="H611" s="106">
        <f t="shared" si="144"/>
        <v>37380.36</v>
      </c>
      <c r="I611" s="107">
        <f t="shared" si="145"/>
        <v>45230.2356</v>
      </c>
      <c r="J611" s="108">
        <f t="shared" si="146"/>
        <v>45230.2356</v>
      </c>
      <c r="K611" s="105">
        <f t="shared" si="147"/>
        <v>0</v>
      </c>
      <c r="L611" s="105">
        <f t="shared" si="148"/>
        <v>63322.329839999999</v>
      </c>
      <c r="M611" s="109" t="str">
        <f t="shared" si="149"/>
        <v>FOTO</v>
      </c>
      <c r="N611" s="110" t="s">
        <v>489</v>
      </c>
    </row>
    <row r="612" spans="1:15" ht="12.75" customHeight="1">
      <c r="A612" s="103" t="s">
        <v>1076</v>
      </c>
      <c r="B612" s="13" t="s">
        <v>1069</v>
      </c>
      <c r="C612" s="242"/>
      <c r="D612" s="238" t="s">
        <v>9122</v>
      </c>
      <c r="E612" s="149">
        <v>-6.0276716495418992E-2</v>
      </c>
      <c r="F612" s="104" t="s">
        <v>1077</v>
      </c>
      <c r="G612" s="105">
        <v>25.334</v>
      </c>
      <c r="H612" s="106">
        <f t="shared" si="144"/>
        <v>37494.32</v>
      </c>
      <c r="I612" s="107">
        <f t="shared" si="145"/>
        <v>45368.127199999995</v>
      </c>
      <c r="J612" s="108">
        <f t="shared" si="146"/>
        <v>45368.127199999995</v>
      </c>
      <c r="K612" s="105">
        <f t="shared" si="147"/>
        <v>0</v>
      </c>
      <c r="L612" s="105">
        <f t="shared" si="148"/>
        <v>63515.378079999988</v>
      </c>
      <c r="M612" s="109" t="str">
        <f t="shared" si="149"/>
        <v>FOTO</v>
      </c>
      <c r="N612" s="110" t="s">
        <v>489</v>
      </c>
    </row>
    <row r="613" spans="1:15" ht="12.75" customHeight="1">
      <c r="A613" s="103" t="s">
        <v>1078</v>
      </c>
      <c r="B613" s="13"/>
      <c r="C613" s="242"/>
      <c r="D613" s="238" t="s">
        <v>9122</v>
      </c>
      <c r="E613" s="149">
        <v>-0.12878844016302327</v>
      </c>
      <c r="F613" s="104" t="s">
        <v>1079</v>
      </c>
      <c r="G613" s="105">
        <v>23.513999999999999</v>
      </c>
      <c r="H613" s="106">
        <f t="shared" si="144"/>
        <v>34800.720000000001</v>
      </c>
      <c r="I613" s="107">
        <f t="shared" si="145"/>
        <v>42108.871200000001</v>
      </c>
      <c r="J613" s="108">
        <f t="shared" si="146"/>
        <v>42108.871200000001</v>
      </c>
      <c r="K613" s="105">
        <f t="shared" si="147"/>
        <v>0</v>
      </c>
      <c r="L613" s="105">
        <f t="shared" si="148"/>
        <v>58952.419679999999</v>
      </c>
      <c r="M613" s="109" t="str">
        <f t="shared" si="149"/>
        <v>FOTO</v>
      </c>
      <c r="N613" s="110" t="s">
        <v>489</v>
      </c>
      <c r="O613" s="101" t="s">
        <v>81</v>
      </c>
    </row>
    <row r="614" spans="1:15" ht="12.75" customHeight="1">
      <c r="A614" s="103" t="s">
        <v>1080</v>
      </c>
      <c r="B614" s="13" t="s">
        <v>1069</v>
      </c>
      <c r="C614" s="242"/>
      <c r="D614" s="238" t="s">
        <v>9122</v>
      </c>
      <c r="E614" s="149">
        <v>-0.13490131578947362</v>
      </c>
      <c r="F614" s="104" t="s">
        <v>1081</v>
      </c>
      <c r="G614" s="105">
        <v>26.298999999999999</v>
      </c>
      <c r="H614" s="106">
        <f t="shared" si="144"/>
        <v>38922.519999999997</v>
      </c>
      <c r="I614" s="107">
        <f t="shared" si="145"/>
        <v>47096.249199999991</v>
      </c>
      <c r="J614" s="108">
        <f t="shared" si="146"/>
        <v>47096.249199999991</v>
      </c>
      <c r="K614" s="105">
        <f t="shared" si="147"/>
        <v>0</v>
      </c>
      <c r="L614" s="105">
        <f t="shared" si="148"/>
        <v>65934.748879999985</v>
      </c>
      <c r="M614" s="109" t="str">
        <f t="shared" si="149"/>
        <v>FOTO</v>
      </c>
      <c r="N614" s="110" t="s">
        <v>489</v>
      </c>
    </row>
    <row r="615" spans="1:15" ht="12.75" customHeight="1">
      <c r="A615" s="103" t="s">
        <v>1082</v>
      </c>
      <c r="B615" s="13" t="s">
        <v>1069</v>
      </c>
      <c r="C615" s="242"/>
      <c r="D615" s="238" t="s">
        <v>9122</v>
      </c>
      <c r="E615" s="150">
        <v>-0.15597419686126002</v>
      </c>
      <c r="F615" s="104" t="s">
        <v>1083</v>
      </c>
      <c r="G615" s="105">
        <v>26.298999999999999</v>
      </c>
      <c r="H615" s="106">
        <f t="shared" si="144"/>
        <v>38922.519999999997</v>
      </c>
      <c r="I615" s="107">
        <f t="shared" si="145"/>
        <v>47096.249199999991</v>
      </c>
      <c r="J615" s="108">
        <f t="shared" si="146"/>
        <v>47096.249199999991</v>
      </c>
      <c r="K615" s="105">
        <f t="shared" si="147"/>
        <v>0</v>
      </c>
      <c r="L615" s="105">
        <f t="shared" si="148"/>
        <v>65934.748879999985</v>
      </c>
      <c r="M615" s="109" t="str">
        <f t="shared" si="149"/>
        <v>FOTO</v>
      </c>
      <c r="N615" s="110" t="s">
        <v>489</v>
      </c>
    </row>
    <row r="616" spans="1:15" ht="12.75" customHeight="1">
      <c r="A616" s="103" t="s">
        <v>1084</v>
      </c>
      <c r="B616" s="13" t="s">
        <v>1069</v>
      </c>
      <c r="C616" s="242"/>
      <c r="D616" s="238" t="s">
        <v>9122</v>
      </c>
      <c r="E616" s="149">
        <v>-6.2424242424242493E-2</v>
      </c>
      <c r="F616" s="104" t="s">
        <v>1085</v>
      </c>
      <c r="G616" s="105">
        <v>18.564</v>
      </c>
      <c r="H616" s="106">
        <f t="shared" si="144"/>
        <v>27474.720000000001</v>
      </c>
      <c r="I616" s="107">
        <f t="shared" si="145"/>
        <v>33244.411200000002</v>
      </c>
      <c r="J616" s="108">
        <f t="shared" si="146"/>
        <v>33244.411200000002</v>
      </c>
      <c r="K616" s="105">
        <f t="shared" si="147"/>
        <v>0</v>
      </c>
      <c r="L616" s="105">
        <f t="shared" si="148"/>
        <v>46542.17568</v>
      </c>
      <c r="M616" s="109" t="str">
        <f t="shared" si="149"/>
        <v>FOTO</v>
      </c>
      <c r="N616" s="110" t="s">
        <v>489</v>
      </c>
    </row>
    <row r="617" spans="1:15" ht="12.75" customHeight="1">
      <c r="A617" s="103" t="s">
        <v>1086</v>
      </c>
      <c r="B617" s="13" t="s">
        <v>1069</v>
      </c>
      <c r="C617" s="242"/>
      <c r="D617" s="238" t="s">
        <v>9122</v>
      </c>
      <c r="E617" s="149">
        <v>-0.11485915492957732</v>
      </c>
      <c r="F617" s="104" t="s">
        <v>1087</v>
      </c>
      <c r="G617" s="105">
        <v>25.138000000000002</v>
      </c>
      <c r="H617" s="106">
        <f t="shared" si="144"/>
        <v>37204.240000000005</v>
      </c>
      <c r="I617" s="107">
        <f t="shared" si="145"/>
        <v>45017.130400000002</v>
      </c>
      <c r="J617" s="108">
        <f t="shared" si="146"/>
        <v>45017.130400000002</v>
      </c>
      <c r="K617" s="105">
        <f t="shared" si="147"/>
        <v>0</v>
      </c>
      <c r="L617" s="105">
        <f t="shared" si="148"/>
        <v>63023.982559999997</v>
      </c>
      <c r="M617" s="109" t="str">
        <f t="shared" si="149"/>
        <v>FOTO</v>
      </c>
      <c r="N617" s="110" t="s">
        <v>489</v>
      </c>
    </row>
    <row r="618" spans="1:15" ht="12.75" customHeight="1">
      <c r="A618" s="103" t="s">
        <v>1088</v>
      </c>
      <c r="B618" s="13" t="s">
        <v>1069</v>
      </c>
      <c r="C618" s="242"/>
      <c r="D618" s="238" t="s">
        <v>9122</v>
      </c>
      <c r="E618" s="149">
        <v>-7.5808823529411651E-2</v>
      </c>
      <c r="F618" s="104" t="s">
        <v>1089</v>
      </c>
      <c r="G618" s="105">
        <v>25.138000000000002</v>
      </c>
      <c r="H618" s="106">
        <f t="shared" si="144"/>
        <v>37204.240000000005</v>
      </c>
      <c r="I618" s="107">
        <f t="shared" si="145"/>
        <v>45017.130400000002</v>
      </c>
      <c r="J618" s="108">
        <f t="shared" si="146"/>
        <v>45017.130400000002</v>
      </c>
      <c r="K618" s="105">
        <f t="shared" si="147"/>
        <v>0</v>
      </c>
      <c r="L618" s="105">
        <f t="shared" si="148"/>
        <v>63023.982559999997</v>
      </c>
      <c r="M618" s="109" t="str">
        <f t="shared" si="149"/>
        <v>FOTO</v>
      </c>
      <c r="N618" s="110" t="s">
        <v>489</v>
      </c>
    </row>
    <row r="619" spans="1:15" ht="12.75" customHeight="1" thickBot="1">
      <c r="A619" s="154" t="s">
        <v>1090</v>
      </c>
      <c r="B619" s="13"/>
      <c r="C619" s="243"/>
      <c r="D619" s="238" t="s">
        <v>9122</v>
      </c>
      <c r="E619" s="163">
        <v>-0.33896791039648189</v>
      </c>
      <c r="F619" s="156" t="s">
        <v>1091</v>
      </c>
      <c r="G619" s="157">
        <v>18.759</v>
      </c>
      <c r="H619" s="158">
        <f t="shared" si="144"/>
        <v>27763.32</v>
      </c>
      <c r="I619" s="159">
        <f t="shared" si="145"/>
        <v>33593.617200000001</v>
      </c>
      <c r="J619" s="160">
        <f t="shared" si="146"/>
        <v>33593.617200000001</v>
      </c>
      <c r="K619" s="157">
        <f t="shared" si="147"/>
        <v>0</v>
      </c>
      <c r="L619" s="157">
        <f t="shared" si="148"/>
        <v>47031.064079999996</v>
      </c>
      <c r="M619" s="161" t="str">
        <f t="shared" si="149"/>
        <v>FOTO</v>
      </c>
      <c r="N619" s="162" t="s">
        <v>489</v>
      </c>
      <c r="O619" s="101" t="s">
        <v>81</v>
      </c>
    </row>
    <row r="620" spans="1:15" ht="20.100000000000001" customHeight="1" thickBot="1">
      <c r="A620" s="229" t="s">
        <v>1092</v>
      </c>
      <c r="B620" s="35"/>
      <c r="C620" s="240"/>
      <c r="D620" s="151"/>
      <c r="E620" s="221"/>
      <c r="F620" s="222"/>
      <c r="G620" s="223"/>
      <c r="H620" s="224"/>
      <c r="I620" s="224"/>
      <c r="J620" s="225"/>
      <c r="K620" s="223"/>
      <c r="L620" s="223"/>
      <c r="M620" s="226"/>
      <c r="N620" s="227"/>
      <c r="O620" s="228"/>
    </row>
    <row r="621" spans="1:15" ht="12.75" customHeight="1">
      <c r="A621" s="178" t="s">
        <v>1093</v>
      </c>
      <c r="B621" s="13" t="s">
        <v>1069</v>
      </c>
      <c r="C621" s="152"/>
      <c r="D621" s="238"/>
      <c r="E621" s="180"/>
      <c r="F621" s="201" t="s">
        <v>1094</v>
      </c>
      <c r="G621" s="182">
        <v>7.6070000000000002</v>
      </c>
      <c r="H621" s="183">
        <f>+G621*H$18</f>
        <v>11258.36</v>
      </c>
      <c r="I621" s="184">
        <f>+H621*(1+I$18)</f>
        <v>13622.615600000001</v>
      </c>
      <c r="J621" s="185">
        <f>+I621*(1-J$18)</f>
        <v>13622.615600000001</v>
      </c>
      <c r="K621" s="182">
        <f>+I621*C621</f>
        <v>0</v>
      </c>
      <c r="L621" s="182">
        <f>+I621*(1+L$18)</f>
        <v>19071.661840000001</v>
      </c>
      <c r="M621" s="186" t="str">
        <f>HYPERLINK(CONCATENATE("https://buscador.neorep.com.ar/",TRIM(A621),"/"),"FOTO")</f>
        <v>FOTO</v>
      </c>
      <c r="N621" s="187"/>
    </row>
    <row r="622" spans="1:15" ht="12.75" customHeight="1" thickBot="1">
      <c r="A622" s="154" t="s">
        <v>1095</v>
      </c>
      <c r="B622" s="13" t="s">
        <v>1069</v>
      </c>
      <c r="C622" s="243"/>
      <c r="D622" s="238"/>
      <c r="E622" s="155"/>
      <c r="F622" s="166" t="s">
        <v>1096</v>
      </c>
      <c r="G622" s="157">
        <v>11.211</v>
      </c>
      <c r="H622" s="158">
        <f>+G622*H$18</f>
        <v>16592.28</v>
      </c>
      <c r="I622" s="159">
        <f>+H622*(1+I$18)</f>
        <v>20076.658799999997</v>
      </c>
      <c r="J622" s="160">
        <f>+I622*(1-J$18)</f>
        <v>20076.658799999997</v>
      </c>
      <c r="K622" s="157">
        <f>+I622*C622</f>
        <v>0</v>
      </c>
      <c r="L622" s="157">
        <f>+I622*(1+L$18)</f>
        <v>28107.322319999996</v>
      </c>
      <c r="M622" s="161" t="str">
        <f>HYPERLINK(CONCATENATE("https://buscador.neorep.com.ar/",TRIM(A622),"/"),"FOTO")</f>
        <v>FOTO</v>
      </c>
      <c r="N622" s="162"/>
    </row>
    <row r="623" spans="1:15" ht="20.100000000000001" customHeight="1" thickBot="1">
      <c r="A623" s="219" t="s">
        <v>1097</v>
      </c>
      <c r="B623" s="34"/>
      <c r="C623" s="240"/>
      <c r="D623" s="151"/>
      <c r="E623" s="221"/>
      <c r="F623" s="222"/>
      <c r="G623" s="223"/>
      <c r="H623" s="224"/>
      <c r="I623" s="224"/>
      <c r="J623" s="225"/>
      <c r="K623" s="223"/>
      <c r="L623" s="223"/>
      <c r="M623" s="226"/>
      <c r="N623" s="227"/>
      <c r="O623" s="228"/>
    </row>
    <row r="624" spans="1:15" ht="12.75" customHeight="1" thickBot="1">
      <c r="A624" s="188" t="s">
        <v>1098</v>
      </c>
      <c r="B624" s="13"/>
      <c r="C624" s="244"/>
      <c r="D624" s="238" t="s">
        <v>9122</v>
      </c>
      <c r="E624" s="189">
        <v>-3.2903225806451553E-2</v>
      </c>
      <c r="F624" s="190" t="s">
        <v>1099</v>
      </c>
      <c r="G624" s="191">
        <v>5.9960000000000004</v>
      </c>
      <c r="H624" s="192">
        <f>+G624*H$18</f>
        <v>8874.08</v>
      </c>
      <c r="I624" s="193">
        <f>+H624*(1+I$18)</f>
        <v>10737.6368</v>
      </c>
      <c r="J624" s="194">
        <f>+I624*(1-J$18)</f>
        <v>10737.6368</v>
      </c>
      <c r="K624" s="191">
        <f>+I624*C624</f>
        <v>0</v>
      </c>
      <c r="L624" s="191">
        <f>+I624*(1+L$18)</f>
        <v>15032.691519999998</v>
      </c>
      <c r="M624" s="195" t="str">
        <f>HYPERLINK(CONCATENATE("https://buscador.neorep.com.ar/",TRIM(A624),"/"),"FOTO")</f>
        <v>FOTO</v>
      </c>
      <c r="N624" s="196"/>
    </row>
    <row r="625" spans="1:15" ht="20.100000000000001" customHeight="1" thickBot="1">
      <c r="A625" s="219" t="s">
        <v>1100</v>
      </c>
      <c r="B625" s="34"/>
      <c r="C625" s="240"/>
      <c r="D625" s="151"/>
      <c r="E625" s="221"/>
      <c r="F625" s="222"/>
      <c r="G625" s="223"/>
      <c r="H625" s="224"/>
      <c r="I625" s="224"/>
      <c r="J625" s="225"/>
      <c r="K625" s="223"/>
      <c r="L625" s="223"/>
      <c r="M625" s="226"/>
      <c r="N625" s="227"/>
      <c r="O625" s="228"/>
    </row>
    <row r="626" spans="1:15" ht="12.75" customHeight="1">
      <c r="A626" s="178" t="s">
        <v>1101</v>
      </c>
      <c r="B626" s="13"/>
      <c r="C626" s="152"/>
      <c r="D626" s="238" t="s">
        <v>9122</v>
      </c>
      <c r="E626" s="180">
        <v>-3.2931726907630687E-2</v>
      </c>
      <c r="F626" s="181" t="s">
        <v>1102</v>
      </c>
      <c r="G626" s="182">
        <v>9.6319999999999997</v>
      </c>
      <c r="H626" s="183">
        <f t="shared" ref="H626:H650" si="150">+G626*H$18</f>
        <v>14255.359999999999</v>
      </c>
      <c r="I626" s="184">
        <f t="shared" ref="I626:I650" si="151">+H626*(1+I$18)</f>
        <v>17248.985599999996</v>
      </c>
      <c r="J626" s="185">
        <f t="shared" ref="J626:J650" si="152">+I626*(1-J$18)</f>
        <v>17248.985599999996</v>
      </c>
      <c r="K626" s="182">
        <f t="shared" ref="K626:K650" si="153">+I626*C626</f>
        <v>0</v>
      </c>
      <c r="L626" s="182">
        <f t="shared" ref="L626:L650" si="154">+I626*(1+L$18)</f>
        <v>24148.579839999995</v>
      </c>
      <c r="M626" s="186" t="str">
        <f t="shared" ref="M626:M650" si="155">HYPERLINK(CONCATENATE("https://buscador.neorep.com.ar/",TRIM(A626),"/"),"FOTO")</f>
        <v>FOTO</v>
      </c>
      <c r="N626" s="187"/>
      <c r="O626" s="101" t="s">
        <v>81</v>
      </c>
    </row>
    <row r="627" spans="1:15" ht="12.75" customHeight="1">
      <c r="A627" s="103" t="s">
        <v>1103</v>
      </c>
      <c r="B627" s="13"/>
      <c r="C627" s="242"/>
      <c r="D627" s="238" t="s">
        <v>9122</v>
      </c>
      <c r="E627" s="149">
        <v>-3.314606741573034E-2</v>
      </c>
      <c r="F627" s="104" t="s">
        <v>1104</v>
      </c>
      <c r="G627" s="105">
        <v>34.42</v>
      </c>
      <c r="H627" s="106">
        <f t="shared" si="150"/>
        <v>50941.600000000006</v>
      </c>
      <c r="I627" s="107">
        <f t="shared" si="151"/>
        <v>61639.336000000003</v>
      </c>
      <c r="J627" s="108">
        <f t="shared" si="152"/>
        <v>61639.336000000003</v>
      </c>
      <c r="K627" s="105">
        <f t="shared" si="153"/>
        <v>0</v>
      </c>
      <c r="L627" s="105">
        <f t="shared" si="154"/>
        <v>86295.070399999997</v>
      </c>
      <c r="M627" s="109" t="str">
        <f t="shared" si="155"/>
        <v>FOTO</v>
      </c>
      <c r="N627" s="110"/>
    </row>
    <row r="628" spans="1:15" ht="12.75" customHeight="1">
      <c r="A628" s="103" t="s">
        <v>9142</v>
      </c>
      <c r="B628" s="13"/>
      <c r="C628" s="242"/>
      <c r="D628" s="238"/>
      <c r="E628" s="149"/>
      <c r="F628" s="104" t="s">
        <v>9700</v>
      </c>
      <c r="G628" s="105">
        <v>13.61</v>
      </c>
      <c r="H628" s="106">
        <f t="shared" si="150"/>
        <v>20142.8</v>
      </c>
      <c r="I628" s="107">
        <f t="shared" si="151"/>
        <v>24372.787999999997</v>
      </c>
      <c r="J628" s="108">
        <f t="shared" si="152"/>
        <v>24372.787999999997</v>
      </c>
      <c r="K628" s="105">
        <f t="shared" si="153"/>
        <v>0</v>
      </c>
      <c r="L628" s="105">
        <f t="shared" si="154"/>
        <v>34121.903199999993</v>
      </c>
      <c r="M628" s="109" t="str">
        <f t="shared" si="155"/>
        <v>FOTO</v>
      </c>
      <c r="N628" s="110"/>
      <c r="O628" s="101" t="s">
        <v>81</v>
      </c>
    </row>
    <row r="629" spans="1:15" ht="12.75" customHeight="1">
      <c r="A629" s="103" t="s">
        <v>1105</v>
      </c>
      <c r="B629" s="13"/>
      <c r="C629" s="242"/>
      <c r="D629" s="238" t="s">
        <v>9122</v>
      </c>
      <c r="E629" s="149">
        <v>-3.3125000000000071E-2</v>
      </c>
      <c r="F629" s="104" t="s">
        <v>1106</v>
      </c>
      <c r="G629" s="105">
        <v>13.923</v>
      </c>
      <c r="H629" s="106">
        <f t="shared" si="150"/>
        <v>20606.04</v>
      </c>
      <c r="I629" s="107">
        <f t="shared" si="151"/>
        <v>24933.308400000002</v>
      </c>
      <c r="J629" s="108">
        <f t="shared" si="152"/>
        <v>24933.308400000002</v>
      </c>
      <c r="K629" s="105">
        <f t="shared" si="153"/>
        <v>0</v>
      </c>
      <c r="L629" s="105">
        <f t="shared" si="154"/>
        <v>34906.631759999997</v>
      </c>
      <c r="M629" s="109" t="str">
        <f t="shared" si="155"/>
        <v>FOTO</v>
      </c>
      <c r="N629" s="110" t="s">
        <v>589</v>
      </c>
    </row>
    <row r="630" spans="1:15" ht="12.75" customHeight="1">
      <c r="A630" s="103" t="s">
        <v>1107</v>
      </c>
      <c r="B630" s="13"/>
      <c r="C630" s="242"/>
      <c r="D630" s="238" t="s">
        <v>9122</v>
      </c>
      <c r="E630" s="149">
        <v>-3.3124999999999849E-2</v>
      </c>
      <c r="F630" s="104" t="s">
        <v>1108</v>
      </c>
      <c r="G630" s="105">
        <v>10.829000000000001</v>
      </c>
      <c r="H630" s="106">
        <f t="shared" si="150"/>
        <v>16026.92</v>
      </c>
      <c r="I630" s="107">
        <f t="shared" si="151"/>
        <v>19392.573199999999</v>
      </c>
      <c r="J630" s="108">
        <f t="shared" si="152"/>
        <v>19392.573199999999</v>
      </c>
      <c r="K630" s="105">
        <f t="shared" si="153"/>
        <v>0</v>
      </c>
      <c r="L630" s="105">
        <f t="shared" si="154"/>
        <v>27149.602479999998</v>
      </c>
      <c r="M630" s="109" t="str">
        <f t="shared" si="155"/>
        <v>FOTO</v>
      </c>
      <c r="N630" s="110"/>
      <c r="O630" s="36"/>
    </row>
    <row r="631" spans="1:15" ht="12.75" customHeight="1">
      <c r="A631" s="103" t="s">
        <v>9611</v>
      </c>
      <c r="B631" s="13"/>
      <c r="C631" s="242"/>
      <c r="D631" s="238"/>
      <c r="E631" s="149"/>
      <c r="F631" s="104" t="s">
        <v>9612</v>
      </c>
      <c r="G631" s="105">
        <v>11.97</v>
      </c>
      <c r="H631" s="106">
        <f t="shared" si="150"/>
        <v>17715.600000000002</v>
      </c>
      <c r="I631" s="107">
        <f t="shared" si="151"/>
        <v>21435.876</v>
      </c>
      <c r="J631" s="108">
        <f t="shared" si="152"/>
        <v>21435.876</v>
      </c>
      <c r="K631" s="105">
        <f t="shared" si="153"/>
        <v>0</v>
      </c>
      <c r="L631" s="105">
        <f t="shared" si="154"/>
        <v>30010.2264</v>
      </c>
      <c r="M631" s="109" t="str">
        <f t="shared" si="155"/>
        <v>FOTO</v>
      </c>
      <c r="N631" s="110"/>
      <c r="O631" s="101" t="s">
        <v>81</v>
      </c>
    </row>
    <row r="632" spans="1:15" ht="12.75" customHeight="1">
      <c r="A632" s="103" t="s">
        <v>1110</v>
      </c>
      <c r="B632" s="13"/>
      <c r="C632" s="242"/>
      <c r="D632" s="238" t="s">
        <v>9122</v>
      </c>
      <c r="E632" s="149">
        <v>-3.2989690721649478E-2</v>
      </c>
      <c r="F632" s="104" t="s">
        <v>9694</v>
      </c>
      <c r="G632" s="105">
        <v>11.256</v>
      </c>
      <c r="H632" s="106">
        <f t="shared" si="150"/>
        <v>16658.88</v>
      </c>
      <c r="I632" s="107">
        <f t="shared" si="151"/>
        <v>20157.2448</v>
      </c>
      <c r="J632" s="108">
        <f t="shared" si="152"/>
        <v>20157.2448</v>
      </c>
      <c r="K632" s="105">
        <f t="shared" si="153"/>
        <v>0</v>
      </c>
      <c r="L632" s="105">
        <f t="shared" si="154"/>
        <v>28220.14272</v>
      </c>
      <c r="M632" s="109" t="str">
        <f t="shared" si="155"/>
        <v>FOTO</v>
      </c>
      <c r="N632" s="110"/>
      <c r="O632" s="37"/>
    </row>
    <row r="633" spans="1:15" ht="12.75" customHeight="1">
      <c r="A633" s="103" t="s">
        <v>1111</v>
      </c>
      <c r="B633" s="13"/>
      <c r="C633" s="242"/>
      <c r="D633" s="238" t="s">
        <v>9122</v>
      </c>
      <c r="E633" s="149">
        <v>-9.1008472260180273E-2</v>
      </c>
      <c r="F633" s="104" t="s">
        <v>1112</v>
      </c>
      <c r="G633" s="105">
        <v>6.6520000000000001</v>
      </c>
      <c r="H633" s="106">
        <f t="shared" si="150"/>
        <v>9844.9600000000009</v>
      </c>
      <c r="I633" s="107">
        <f t="shared" si="151"/>
        <v>11912.401600000001</v>
      </c>
      <c r="J633" s="108">
        <f t="shared" si="152"/>
        <v>11912.401600000001</v>
      </c>
      <c r="K633" s="105">
        <f t="shared" si="153"/>
        <v>0</v>
      </c>
      <c r="L633" s="105">
        <f t="shared" si="154"/>
        <v>16677.362240000002</v>
      </c>
      <c r="M633" s="109" t="str">
        <f t="shared" si="155"/>
        <v>FOTO</v>
      </c>
      <c r="N633" s="110"/>
    </row>
    <row r="634" spans="1:15" ht="12.75" customHeight="1">
      <c r="A634" s="103" t="s">
        <v>1113</v>
      </c>
      <c r="B634" s="13"/>
      <c r="C634" s="242"/>
      <c r="D634" s="238" t="s">
        <v>9122</v>
      </c>
      <c r="E634" s="149">
        <v>-3.3394796148330297E-2</v>
      </c>
      <c r="F634" s="104" t="s">
        <v>1114</v>
      </c>
      <c r="G634" s="105">
        <v>4.718</v>
      </c>
      <c r="H634" s="106">
        <f t="shared" si="150"/>
        <v>6982.64</v>
      </c>
      <c r="I634" s="107">
        <f t="shared" si="151"/>
        <v>8448.9943999999996</v>
      </c>
      <c r="J634" s="108">
        <f t="shared" si="152"/>
        <v>8448.9943999999996</v>
      </c>
      <c r="K634" s="105">
        <f t="shared" si="153"/>
        <v>0</v>
      </c>
      <c r="L634" s="105">
        <f t="shared" si="154"/>
        <v>11828.592159999998</v>
      </c>
      <c r="M634" s="109" t="str">
        <f t="shared" si="155"/>
        <v>FOTO</v>
      </c>
      <c r="N634" s="110" t="s">
        <v>1115</v>
      </c>
    </row>
    <row r="635" spans="1:15" ht="12.75" customHeight="1">
      <c r="A635" s="103" t="s">
        <v>1116</v>
      </c>
      <c r="B635" s="247"/>
      <c r="C635" s="242"/>
      <c r="D635" s="238" t="s">
        <v>9122</v>
      </c>
      <c r="E635" s="248">
        <v>-3.8834951456310662E-2</v>
      </c>
      <c r="F635" s="104" t="s">
        <v>1117</v>
      </c>
      <c r="G635" s="105">
        <v>4.95</v>
      </c>
      <c r="H635" s="106">
        <f t="shared" si="150"/>
        <v>7326</v>
      </c>
      <c r="I635" s="107">
        <f t="shared" si="151"/>
        <v>8864.4599999999991</v>
      </c>
      <c r="J635" s="108">
        <f t="shared" si="152"/>
        <v>8864.4599999999991</v>
      </c>
      <c r="K635" s="105">
        <f t="shared" si="153"/>
        <v>0</v>
      </c>
      <c r="L635" s="105">
        <f t="shared" si="154"/>
        <v>12410.243999999999</v>
      </c>
      <c r="M635" s="109" t="str">
        <f t="shared" si="155"/>
        <v>FOTO</v>
      </c>
      <c r="N635" s="110" t="s">
        <v>110</v>
      </c>
    </row>
    <row r="636" spans="1:15" ht="12.75" customHeight="1">
      <c r="A636" s="103" t="s">
        <v>1118</v>
      </c>
      <c r="B636" s="13"/>
      <c r="C636" s="242"/>
      <c r="D636" s="238" t="s">
        <v>9122</v>
      </c>
      <c r="E636" s="149">
        <v>-3.3078023735375828E-2</v>
      </c>
      <c r="F636" s="104" t="s">
        <v>1119</v>
      </c>
      <c r="G636" s="105">
        <v>11.488</v>
      </c>
      <c r="H636" s="106">
        <f t="shared" si="150"/>
        <v>17002.239999999998</v>
      </c>
      <c r="I636" s="107">
        <f t="shared" si="151"/>
        <v>20572.710399999996</v>
      </c>
      <c r="J636" s="108">
        <f t="shared" si="152"/>
        <v>20572.710399999996</v>
      </c>
      <c r="K636" s="105">
        <f t="shared" si="153"/>
        <v>0</v>
      </c>
      <c r="L636" s="105">
        <f t="shared" si="154"/>
        <v>28801.794559999991</v>
      </c>
      <c r="M636" s="109" t="str">
        <f t="shared" si="155"/>
        <v>FOTO</v>
      </c>
      <c r="N636" s="110"/>
    </row>
    <row r="637" spans="1:15" ht="12.75" customHeight="1">
      <c r="A637" s="103" t="s">
        <v>1120</v>
      </c>
      <c r="B637" s="13"/>
      <c r="C637" s="242"/>
      <c r="D637" s="238"/>
      <c r="E637" s="149"/>
      <c r="F637" s="104" t="s">
        <v>1121</v>
      </c>
      <c r="G637" s="105">
        <v>10.250999999999999</v>
      </c>
      <c r="H637" s="106">
        <f t="shared" si="150"/>
        <v>15171.48</v>
      </c>
      <c r="I637" s="107">
        <f t="shared" si="151"/>
        <v>18357.4908</v>
      </c>
      <c r="J637" s="108">
        <f t="shared" si="152"/>
        <v>18357.4908</v>
      </c>
      <c r="K637" s="105">
        <f t="shared" si="153"/>
        <v>0</v>
      </c>
      <c r="L637" s="105">
        <f t="shared" si="154"/>
        <v>25700.487119999998</v>
      </c>
      <c r="M637" s="109" t="str">
        <f t="shared" si="155"/>
        <v>FOTO</v>
      </c>
      <c r="N637" s="110"/>
      <c r="O637" s="101" t="s">
        <v>81</v>
      </c>
    </row>
    <row r="638" spans="1:15" ht="12.75" customHeight="1">
      <c r="A638" s="103" t="s">
        <v>1122</v>
      </c>
      <c r="B638" s="13"/>
      <c r="C638" s="242"/>
      <c r="D638" s="238" t="s">
        <v>9122</v>
      </c>
      <c r="E638" s="149">
        <v>-3.2905235960179358E-2</v>
      </c>
      <c r="F638" s="104" t="s">
        <v>1123</v>
      </c>
      <c r="G638" s="105">
        <v>12.726000000000001</v>
      </c>
      <c r="H638" s="106">
        <f t="shared" si="150"/>
        <v>18834.48</v>
      </c>
      <c r="I638" s="107">
        <f t="shared" si="151"/>
        <v>22789.720799999999</v>
      </c>
      <c r="J638" s="108">
        <f t="shared" si="152"/>
        <v>22789.720799999999</v>
      </c>
      <c r="K638" s="105">
        <f t="shared" si="153"/>
        <v>0</v>
      </c>
      <c r="L638" s="105">
        <f t="shared" si="154"/>
        <v>31905.609119999997</v>
      </c>
      <c r="M638" s="109" t="str">
        <f t="shared" si="155"/>
        <v>FOTO</v>
      </c>
      <c r="N638" s="110"/>
    </row>
    <row r="639" spans="1:15" ht="12.75" customHeight="1">
      <c r="A639" s="103" t="s">
        <v>1124</v>
      </c>
      <c r="B639" s="13"/>
      <c r="C639" s="242"/>
      <c r="D639" s="238" t="s">
        <v>9122</v>
      </c>
      <c r="E639" s="149">
        <v>-3.2966101694915317E-2</v>
      </c>
      <c r="F639" s="104" t="s">
        <v>1125</v>
      </c>
      <c r="G639" s="105">
        <v>11.411</v>
      </c>
      <c r="H639" s="106">
        <f t="shared" si="150"/>
        <v>16888.28</v>
      </c>
      <c r="I639" s="107">
        <f t="shared" si="151"/>
        <v>20434.818799999997</v>
      </c>
      <c r="J639" s="108">
        <f t="shared" si="152"/>
        <v>20434.818799999997</v>
      </c>
      <c r="K639" s="105">
        <f t="shared" si="153"/>
        <v>0</v>
      </c>
      <c r="L639" s="105">
        <f t="shared" si="154"/>
        <v>28608.746319999995</v>
      </c>
      <c r="M639" s="109" t="str">
        <f t="shared" si="155"/>
        <v>FOTO</v>
      </c>
      <c r="N639" s="110"/>
    </row>
    <row r="640" spans="1:15" ht="12.75" customHeight="1">
      <c r="A640" s="103" t="s">
        <v>1109</v>
      </c>
      <c r="B640" s="13"/>
      <c r="C640" s="242"/>
      <c r="D640" s="238" t="s">
        <v>9122</v>
      </c>
      <c r="E640" s="149">
        <v>-3.2857142857142918E-2</v>
      </c>
      <c r="F640" s="104" t="s">
        <v>9699</v>
      </c>
      <c r="G640" s="105">
        <v>6.77</v>
      </c>
      <c r="H640" s="106">
        <f t="shared" si="150"/>
        <v>10019.599999999999</v>
      </c>
      <c r="I640" s="107">
        <f t="shared" si="151"/>
        <v>12123.715999999999</v>
      </c>
      <c r="J640" s="108">
        <f t="shared" si="152"/>
        <v>12123.715999999999</v>
      </c>
      <c r="K640" s="105">
        <f t="shared" si="153"/>
        <v>0</v>
      </c>
      <c r="L640" s="105">
        <f t="shared" si="154"/>
        <v>16973.202399999998</v>
      </c>
      <c r="M640" s="109" t="str">
        <f t="shared" si="155"/>
        <v>FOTO</v>
      </c>
      <c r="N640" s="110"/>
      <c r="O640" s="101" t="s">
        <v>81</v>
      </c>
    </row>
    <row r="641" spans="1:15" ht="12.75" customHeight="1">
      <c r="A641" s="103" t="s">
        <v>1126</v>
      </c>
      <c r="B641" s="13"/>
      <c r="C641" s="242"/>
      <c r="D641" s="238" t="s">
        <v>9122</v>
      </c>
      <c r="E641" s="149">
        <v>-3.2950321054410314E-2</v>
      </c>
      <c r="F641" s="104" t="s">
        <v>1127</v>
      </c>
      <c r="G641" s="105">
        <v>5.7229999999999999</v>
      </c>
      <c r="H641" s="106">
        <f t="shared" si="150"/>
        <v>8470.0399999999991</v>
      </c>
      <c r="I641" s="107">
        <f t="shared" si="151"/>
        <v>10248.748399999999</v>
      </c>
      <c r="J641" s="108">
        <f t="shared" si="152"/>
        <v>10248.748399999999</v>
      </c>
      <c r="K641" s="105">
        <f t="shared" si="153"/>
        <v>0</v>
      </c>
      <c r="L641" s="105">
        <f t="shared" si="154"/>
        <v>14348.247759999997</v>
      </c>
      <c r="M641" s="109" t="str">
        <f t="shared" si="155"/>
        <v>FOTO</v>
      </c>
      <c r="N641" s="110" t="s">
        <v>299</v>
      </c>
    </row>
    <row r="642" spans="1:15" ht="12.75" customHeight="1">
      <c r="A642" s="103" t="s">
        <v>1128</v>
      </c>
      <c r="B642" s="13"/>
      <c r="C642" s="242"/>
      <c r="D642" s="238" t="s">
        <v>9122</v>
      </c>
      <c r="E642" s="149">
        <v>-3.2878787878787841E-2</v>
      </c>
      <c r="F642" s="104" t="s">
        <v>1129</v>
      </c>
      <c r="G642" s="105">
        <v>6.383</v>
      </c>
      <c r="H642" s="106">
        <f t="shared" si="150"/>
        <v>9446.84</v>
      </c>
      <c r="I642" s="107">
        <f t="shared" si="151"/>
        <v>11430.6764</v>
      </c>
      <c r="J642" s="108">
        <f t="shared" si="152"/>
        <v>11430.6764</v>
      </c>
      <c r="K642" s="105">
        <f t="shared" si="153"/>
        <v>0</v>
      </c>
      <c r="L642" s="105">
        <f t="shared" si="154"/>
        <v>16002.946959999999</v>
      </c>
      <c r="M642" s="109" t="str">
        <f t="shared" si="155"/>
        <v>FOTO</v>
      </c>
      <c r="N642" s="110"/>
    </row>
    <row r="643" spans="1:15" ht="12.75" customHeight="1">
      <c r="A643" s="103" t="s">
        <v>1130</v>
      </c>
      <c r="B643" s="13"/>
      <c r="C643" s="242"/>
      <c r="D643" s="238" t="s">
        <v>9122</v>
      </c>
      <c r="E643" s="150">
        <v>-0.46160092807424591</v>
      </c>
      <c r="F643" s="104" t="s">
        <v>1131</v>
      </c>
      <c r="G643" s="105">
        <v>9.282</v>
      </c>
      <c r="H643" s="106">
        <f t="shared" si="150"/>
        <v>13737.36</v>
      </c>
      <c r="I643" s="107">
        <f t="shared" si="151"/>
        <v>16622.205600000001</v>
      </c>
      <c r="J643" s="108">
        <f t="shared" si="152"/>
        <v>16622.205600000001</v>
      </c>
      <c r="K643" s="105">
        <f t="shared" si="153"/>
        <v>0</v>
      </c>
      <c r="L643" s="105">
        <f t="shared" si="154"/>
        <v>23271.08784</v>
      </c>
      <c r="M643" s="109" t="str">
        <f t="shared" si="155"/>
        <v>FOTO</v>
      </c>
      <c r="N643" s="110"/>
    </row>
    <row r="644" spans="1:15" ht="12.75" customHeight="1">
      <c r="A644" s="103" t="s">
        <v>1132</v>
      </c>
      <c r="B644" s="13"/>
      <c r="C644" s="242"/>
      <c r="D644" s="238" t="s">
        <v>9122</v>
      </c>
      <c r="E644" s="149">
        <v>-4.8042144991350844E-2</v>
      </c>
      <c r="F644" s="104" t="s">
        <v>1133</v>
      </c>
      <c r="G644" s="105">
        <v>12.106999999999999</v>
      </c>
      <c r="H644" s="106">
        <f t="shared" si="150"/>
        <v>17918.36</v>
      </c>
      <c r="I644" s="107">
        <f t="shared" si="151"/>
        <v>21681.2156</v>
      </c>
      <c r="J644" s="108">
        <f t="shared" si="152"/>
        <v>21681.2156</v>
      </c>
      <c r="K644" s="105">
        <f t="shared" si="153"/>
        <v>0</v>
      </c>
      <c r="L644" s="105">
        <f t="shared" si="154"/>
        <v>30353.701839999998</v>
      </c>
      <c r="M644" s="109" t="str">
        <f t="shared" si="155"/>
        <v>FOTO</v>
      </c>
      <c r="N644" s="110"/>
    </row>
    <row r="645" spans="1:15" ht="12.75" customHeight="1">
      <c r="A645" s="127" t="s">
        <v>1134</v>
      </c>
      <c r="B645" s="21"/>
      <c r="C645" s="242"/>
      <c r="D645" s="238" t="s">
        <v>9122</v>
      </c>
      <c r="E645" s="149">
        <v>-3.2920394585914337E-2</v>
      </c>
      <c r="F645" s="128" t="s">
        <v>1135</v>
      </c>
      <c r="G645" s="105">
        <v>8.4309999999999992</v>
      </c>
      <c r="H645" s="106">
        <f t="shared" si="150"/>
        <v>12477.88</v>
      </c>
      <c r="I645" s="107">
        <f t="shared" si="151"/>
        <v>15098.234799999998</v>
      </c>
      <c r="J645" s="108">
        <f t="shared" si="152"/>
        <v>15098.234799999998</v>
      </c>
      <c r="K645" s="105">
        <f t="shared" si="153"/>
        <v>0</v>
      </c>
      <c r="L645" s="105">
        <f t="shared" si="154"/>
        <v>21137.528719999995</v>
      </c>
      <c r="M645" s="109" t="str">
        <f t="shared" si="155"/>
        <v>FOTO</v>
      </c>
      <c r="N645" s="110" t="s">
        <v>110</v>
      </c>
    </row>
    <row r="646" spans="1:15" ht="12.75" customHeight="1">
      <c r="A646" s="103" t="s">
        <v>1136</v>
      </c>
      <c r="B646" s="13"/>
      <c r="C646" s="242"/>
      <c r="D646" s="238" t="s">
        <v>9122</v>
      </c>
      <c r="E646" s="149">
        <v>-4.809695133497438E-2</v>
      </c>
      <c r="F646" s="104" t="s">
        <v>1137</v>
      </c>
      <c r="G646" s="105">
        <v>5.0270000000000001</v>
      </c>
      <c r="H646" s="106">
        <f t="shared" si="150"/>
        <v>7439.96</v>
      </c>
      <c r="I646" s="107">
        <f t="shared" si="151"/>
        <v>9002.3516</v>
      </c>
      <c r="J646" s="108">
        <f t="shared" si="152"/>
        <v>9002.3516</v>
      </c>
      <c r="K646" s="105">
        <f t="shared" si="153"/>
        <v>0</v>
      </c>
      <c r="L646" s="105">
        <f t="shared" si="154"/>
        <v>12603.292239999999</v>
      </c>
      <c r="M646" s="109" t="str">
        <f t="shared" si="155"/>
        <v>FOTO</v>
      </c>
      <c r="N646" s="110"/>
    </row>
    <row r="647" spans="1:15" ht="12.75" customHeight="1">
      <c r="A647" s="111" t="s">
        <v>1138</v>
      </c>
      <c r="B647" s="17"/>
      <c r="C647" s="242"/>
      <c r="D647" s="238" t="s">
        <v>9122</v>
      </c>
      <c r="E647" s="149">
        <v>-3.279999999999994E-2</v>
      </c>
      <c r="F647" s="123" t="s">
        <v>1139</v>
      </c>
      <c r="G647" s="105">
        <v>4.8360000000000003</v>
      </c>
      <c r="H647" s="106">
        <f t="shared" si="150"/>
        <v>7157.2800000000007</v>
      </c>
      <c r="I647" s="107">
        <f t="shared" si="151"/>
        <v>8660.3088000000007</v>
      </c>
      <c r="J647" s="108">
        <f t="shared" si="152"/>
        <v>8660.3088000000007</v>
      </c>
      <c r="K647" s="105">
        <f t="shared" si="153"/>
        <v>0</v>
      </c>
      <c r="L647" s="105">
        <f t="shared" si="154"/>
        <v>12124.43232</v>
      </c>
      <c r="M647" s="109" t="str">
        <f t="shared" si="155"/>
        <v>FOTO</v>
      </c>
      <c r="N647" s="110" t="s">
        <v>299</v>
      </c>
    </row>
    <row r="648" spans="1:15" ht="12.75" customHeight="1">
      <c r="A648" s="103" t="s">
        <v>1140</v>
      </c>
      <c r="B648" s="13"/>
      <c r="C648" s="242"/>
      <c r="D648" s="238" t="s">
        <v>9122</v>
      </c>
      <c r="E648" s="149">
        <v>-3.312499999999996E-2</v>
      </c>
      <c r="F648" s="104" t="s">
        <v>1141</v>
      </c>
      <c r="G648" s="105">
        <v>7.7350000000000003</v>
      </c>
      <c r="H648" s="106">
        <f t="shared" si="150"/>
        <v>11447.800000000001</v>
      </c>
      <c r="I648" s="107">
        <f t="shared" si="151"/>
        <v>13851.838000000002</v>
      </c>
      <c r="J648" s="108">
        <f t="shared" si="152"/>
        <v>13851.838000000002</v>
      </c>
      <c r="K648" s="105">
        <f t="shared" si="153"/>
        <v>0</v>
      </c>
      <c r="L648" s="105">
        <f t="shared" si="154"/>
        <v>19392.573200000003</v>
      </c>
      <c r="M648" s="109" t="str">
        <f t="shared" si="155"/>
        <v>FOTO</v>
      </c>
      <c r="N648" s="110"/>
    </row>
    <row r="649" spans="1:15" ht="12.75" customHeight="1">
      <c r="A649" s="103" t="s">
        <v>1142</v>
      </c>
      <c r="B649" s="13"/>
      <c r="C649" s="242"/>
      <c r="D649" s="238" t="s">
        <v>9122</v>
      </c>
      <c r="E649" s="149">
        <v>-3.3152173913043481E-2</v>
      </c>
      <c r="F649" s="104" t="s">
        <v>1143</v>
      </c>
      <c r="G649" s="105">
        <v>10.673999999999999</v>
      </c>
      <c r="H649" s="106">
        <f t="shared" si="150"/>
        <v>15797.519999999999</v>
      </c>
      <c r="I649" s="107">
        <f t="shared" si="151"/>
        <v>19114.999199999998</v>
      </c>
      <c r="J649" s="108">
        <f t="shared" si="152"/>
        <v>19114.999199999998</v>
      </c>
      <c r="K649" s="105">
        <f t="shared" si="153"/>
        <v>0</v>
      </c>
      <c r="L649" s="105">
        <f t="shared" si="154"/>
        <v>26760.998879999996</v>
      </c>
      <c r="M649" s="109" t="str">
        <f t="shared" si="155"/>
        <v>FOTO</v>
      </c>
      <c r="N649" s="110" t="s">
        <v>299</v>
      </c>
      <c r="O649" s="37"/>
    </row>
    <row r="650" spans="1:15" ht="12.75" customHeight="1">
      <c r="A650" s="103" t="s">
        <v>1144</v>
      </c>
      <c r="B650" s="13"/>
      <c r="C650" s="242"/>
      <c r="D650" s="238" t="s">
        <v>9122</v>
      </c>
      <c r="E650" s="149">
        <v>-3.2888251635451282E-2</v>
      </c>
      <c r="F650" s="104" t="s">
        <v>1145</v>
      </c>
      <c r="G650" s="105">
        <v>10.792</v>
      </c>
      <c r="H650" s="106">
        <f t="shared" si="150"/>
        <v>15972.16</v>
      </c>
      <c r="I650" s="107">
        <f t="shared" si="151"/>
        <v>19326.313599999998</v>
      </c>
      <c r="J650" s="108">
        <f t="shared" si="152"/>
        <v>19326.313599999998</v>
      </c>
      <c r="K650" s="105">
        <f t="shared" si="153"/>
        <v>0</v>
      </c>
      <c r="L650" s="105">
        <f t="shared" si="154"/>
        <v>27056.839039999995</v>
      </c>
      <c r="M650" s="109" t="str">
        <f t="shared" si="155"/>
        <v>FOTO</v>
      </c>
      <c r="N650" s="110"/>
    </row>
    <row r="651" spans="1:15" ht="12.75" customHeight="1">
      <c r="A651" s="127" t="s">
        <v>9638</v>
      </c>
      <c r="B651" s="21"/>
      <c r="C651" s="242"/>
      <c r="D651" s="238"/>
      <c r="E651" s="149"/>
      <c r="F651" s="128" t="s">
        <v>9639</v>
      </c>
      <c r="G651" s="105">
        <v>8.1999999999999993</v>
      </c>
      <c r="H651" s="106">
        <v>11972.019999999999</v>
      </c>
      <c r="I651" s="107">
        <v>14486.144199999997</v>
      </c>
      <c r="J651" s="108">
        <v>14486.144199999997</v>
      </c>
      <c r="K651" s="105">
        <v>0</v>
      </c>
      <c r="L651" s="105">
        <v>20280.601879999995</v>
      </c>
      <c r="M651" s="109" t="s">
        <v>2231</v>
      </c>
      <c r="N651" s="110"/>
      <c r="O651" s="101" t="s">
        <v>81</v>
      </c>
    </row>
    <row r="652" spans="1:15" ht="12.75" customHeight="1">
      <c r="A652" s="103" t="s">
        <v>1146</v>
      </c>
      <c r="B652" s="13"/>
      <c r="C652" s="242"/>
      <c r="D652" s="238" t="s">
        <v>9122</v>
      </c>
      <c r="E652" s="149">
        <v>-3.302855010263106E-2</v>
      </c>
      <c r="F652" s="104" t="s">
        <v>1147</v>
      </c>
      <c r="G652" s="105">
        <v>10.364000000000001</v>
      </c>
      <c r="H652" s="106">
        <f>+G652*H$18</f>
        <v>15338.720000000001</v>
      </c>
      <c r="I652" s="107">
        <f>+H652*(1+I$18)</f>
        <v>18559.851200000001</v>
      </c>
      <c r="J652" s="108">
        <f>+I652*(1-J$18)</f>
        <v>18559.851200000001</v>
      </c>
      <c r="K652" s="105">
        <f>+I652*C652</f>
        <v>0</v>
      </c>
      <c r="L652" s="105">
        <f>+I652*(1+L$18)</f>
        <v>25983.791679999998</v>
      </c>
      <c r="M652" s="109" t="str">
        <f>HYPERLINK(CONCATENATE("https://buscador.neorep.com.ar/",TRIM(A652),"/"),"FOTO")</f>
        <v>FOTO</v>
      </c>
      <c r="N652" s="110"/>
    </row>
    <row r="653" spans="1:15" ht="12.75" customHeight="1">
      <c r="A653" s="103" t="s">
        <v>1148</v>
      </c>
      <c r="B653" s="13"/>
      <c r="C653" s="242"/>
      <c r="D653" s="238" t="s">
        <v>9122</v>
      </c>
      <c r="E653" s="149">
        <v>-3.3021978021977927E-2</v>
      </c>
      <c r="F653" s="104" t="s">
        <v>1149</v>
      </c>
      <c r="G653" s="105">
        <v>17.599</v>
      </c>
      <c r="H653" s="106">
        <f>+G653*H$18</f>
        <v>26046.52</v>
      </c>
      <c r="I653" s="107">
        <f>+H653*(1+I$18)</f>
        <v>31516.289199999999</v>
      </c>
      <c r="J653" s="108">
        <f>+I653*(1-J$18)</f>
        <v>31516.289199999999</v>
      </c>
      <c r="K653" s="105">
        <f>+I653*C653</f>
        <v>0</v>
      </c>
      <c r="L653" s="105">
        <f>+I653*(1+L$18)</f>
        <v>44122.804879999996</v>
      </c>
      <c r="M653" s="109" t="str">
        <f>HYPERLINK(CONCATENATE("https://buscador.neorep.com.ar/",TRIM(A653),"/"),"FOTO")</f>
        <v>FOTO</v>
      </c>
      <c r="N653" s="110" t="s">
        <v>1150</v>
      </c>
    </row>
    <row r="654" spans="1:15" ht="12.75" customHeight="1" thickBot="1">
      <c r="A654" s="154" t="s">
        <v>1151</v>
      </c>
      <c r="B654" s="13"/>
      <c r="C654" s="243"/>
      <c r="D654" s="238" t="s">
        <v>9122</v>
      </c>
      <c r="E654" s="155">
        <v>-3.2971014492753636E-2</v>
      </c>
      <c r="F654" s="156" t="s">
        <v>1152</v>
      </c>
      <c r="G654" s="157">
        <v>13.345000000000001</v>
      </c>
      <c r="H654" s="158">
        <f>+G654*H$18</f>
        <v>19750.600000000002</v>
      </c>
      <c r="I654" s="159">
        <f>+H654*(1+I$18)</f>
        <v>23898.226000000002</v>
      </c>
      <c r="J654" s="160">
        <f>+I654*(1-J$18)</f>
        <v>23898.226000000002</v>
      </c>
      <c r="K654" s="157">
        <f>+I654*C654</f>
        <v>0</v>
      </c>
      <c r="L654" s="157">
        <f>+I654*(1+L$18)</f>
        <v>33457.5164</v>
      </c>
      <c r="M654" s="161" t="str">
        <f>HYPERLINK(CONCATENATE("https://buscador.neorep.com.ar/",TRIM(A654),"/"),"FOTO")</f>
        <v>FOTO</v>
      </c>
      <c r="N654" s="162"/>
    </row>
    <row r="655" spans="1:15" ht="20.100000000000001" customHeight="1" thickBot="1">
      <c r="A655" s="219" t="s">
        <v>1153</v>
      </c>
      <c r="B655" s="34"/>
      <c r="C655" s="240"/>
      <c r="D655" s="151"/>
      <c r="E655" s="221"/>
      <c r="F655" s="222"/>
      <c r="G655" s="223"/>
      <c r="H655" s="224"/>
      <c r="I655" s="224"/>
      <c r="J655" s="225"/>
      <c r="K655" s="223"/>
      <c r="L655" s="223"/>
      <c r="M655" s="226"/>
      <c r="N655" s="227"/>
      <c r="O655" s="228"/>
    </row>
    <row r="656" spans="1:15" ht="12.75" customHeight="1">
      <c r="A656" s="178" t="s">
        <v>1154</v>
      </c>
      <c r="B656" s="13"/>
      <c r="C656" s="152"/>
      <c r="D656" s="238" t="s">
        <v>9122</v>
      </c>
      <c r="E656" s="180">
        <v>-3.3333333333333326E-2</v>
      </c>
      <c r="F656" s="181" t="s">
        <v>1155</v>
      </c>
      <c r="G656" s="182">
        <v>2.3199999999999998</v>
      </c>
      <c r="H656" s="183">
        <f t="shared" ref="H656:H670" si="156">+G656*H$18</f>
        <v>3433.6</v>
      </c>
      <c r="I656" s="184">
        <f t="shared" ref="I656:I670" si="157">+H656*(1+I$18)</f>
        <v>4154.6559999999999</v>
      </c>
      <c r="J656" s="185">
        <f t="shared" ref="J656:J670" si="158">+I656*(1-J$18)</f>
        <v>4154.6559999999999</v>
      </c>
      <c r="K656" s="182">
        <f t="shared" ref="K656:K670" si="159">+I656*C656</f>
        <v>0</v>
      </c>
      <c r="L656" s="182">
        <f t="shared" ref="L656:L670" si="160">+I656*(1+L$18)</f>
        <v>5816.5183999999999</v>
      </c>
      <c r="M656" s="186" t="str">
        <f t="shared" ref="M656:M670" si="161">HYPERLINK(CONCATENATE("https://buscador.neorep.com.ar/",TRIM(A656),"/"),"FOTO")</f>
        <v>FOTO</v>
      </c>
      <c r="N656" s="187"/>
    </row>
    <row r="657" spans="1:15" ht="12.75" customHeight="1">
      <c r="A657" s="103" t="s">
        <v>1156</v>
      </c>
      <c r="B657" s="13"/>
      <c r="C657" s="242"/>
      <c r="D657" s="238" t="s">
        <v>9122</v>
      </c>
      <c r="E657" s="149">
        <v>-3.3333333333333326E-2</v>
      </c>
      <c r="F657" s="104" t="s">
        <v>1157</v>
      </c>
      <c r="G657" s="105">
        <v>2.3199999999999998</v>
      </c>
      <c r="H657" s="106">
        <f t="shared" si="156"/>
        <v>3433.6</v>
      </c>
      <c r="I657" s="107">
        <f t="shared" si="157"/>
        <v>4154.6559999999999</v>
      </c>
      <c r="J657" s="108">
        <f t="shared" si="158"/>
        <v>4154.6559999999999</v>
      </c>
      <c r="K657" s="105">
        <f t="shared" si="159"/>
        <v>0</v>
      </c>
      <c r="L657" s="105">
        <f t="shared" si="160"/>
        <v>5816.5183999999999</v>
      </c>
      <c r="M657" s="109" t="str">
        <f t="shared" si="161"/>
        <v>FOTO</v>
      </c>
      <c r="N657" s="110"/>
    </row>
    <row r="658" spans="1:15" ht="12.75" customHeight="1">
      <c r="A658" s="103" t="s">
        <v>1158</v>
      </c>
      <c r="B658" s="13"/>
      <c r="C658" s="242"/>
      <c r="D658" s="238" t="s">
        <v>9122</v>
      </c>
      <c r="E658" s="149">
        <v>-3.3214285714285752E-2</v>
      </c>
      <c r="F658" s="104" t="s">
        <v>1159</v>
      </c>
      <c r="G658" s="105">
        <v>2.7069999999999999</v>
      </c>
      <c r="H658" s="106">
        <f t="shared" si="156"/>
        <v>4006.3599999999997</v>
      </c>
      <c r="I658" s="107">
        <f t="shared" si="157"/>
        <v>4847.6955999999991</v>
      </c>
      <c r="J658" s="108">
        <f t="shared" si="158"/>
        <v>4847.6955999999991</v>
      </c>
      <c r="K658" s="105">
        <f t="shared" si="159"/>
        <v>0</v>
      </c>
      <c r="L658" s="105">
        <f t="shared" si="160"/>
        <v>6786.773839999998</v>
      </c>
      <c r="M658" s="109" t="str">
        <f t="shared" si="161"/>
        <v>FOTO</v>
      </c>
      <c r="N658" s="110"/>
    </row>
    <row r="659" spans="1:15" ht="12.75" customHeight="1">
      <c r="A659" s="103" t="s">
        <v>9279</v>
      </c>
      <c r="B659" s="13"/>
      <c r="C659" s="242"/>
      <c r="D659" s="238"/>
      <c r="E659" s="149"/>
      <c r="F659" s="104" t="s">
        <v>9280</v>
      </c>
      <c r="G659" s="105">
        <v>4.87</v>
      </c>
      <c r="H659" s="106">
        <f t="shared" si="156"/>
        <v>7207.6</v>
      </c>
      <c r="I659" s="107">
        <f t="shared" si="157"/>
        <v>8721.1959999999999</v>
      </c>
      <c r="J659" s="108">
        <f t="shared" si="158"/>
        <v>8721.1959999999999</v>
      </c>
      <c r="K659" s="105">
        <f t="shared" si="159"/>
        <v>0</v>
      </c>
      <c r="L659" s="105">
        <f t="shared" si="160"/>
        <v>12209.6744</v>
      </c>
      <c r="M659" s="109" t="str">
        <f t="shared" si="161"/>
        <v>FOTO</v>
      </c>
      <c r="N659" s="110"/>
      <c r="O659" s="101" t="s">
        <v>81</v>
      </c>
    </row>
    <row r="660" spans="1:15" ht="12.75" customHeight="1">
      <c r="A660" s="103" t="s">
        <v>1160</v>
      </c>
      <c r="B660" s="13"/>
      <c r="C660" s="242"/>
      <c r="D660" s="238" t="s">
        <v>9122</v>
      </c>
      <c r="E660" s="149">
        <v>-3.3653846153846256E-2</v>
      </c>
      <c r="F660" s="104" t="s">
        <v>1161</v>
      </c>
      <c r="G660" s="105">
        <v>1.0049999999999999</v>
      </c>
      <c r="H660" s="106">
        <f t="shared" si="156"/>
        <v>1487.3999999999999</v>
      </c>
      <c r="I660" s="107">
        <f t="shared" si="157"/>
        <v>1799.7539999999997</v>
      </c>
      <c r="J660" s="108">
        <f t="shared" si="158"/>
        <v>1799.7539999999997</v>
      </c>
      <c r="K660" s="105">
        <f t="shared" si="159"/>
        <v>0</v>
      </c>
      <c r="L660" s="105">
        <f t="shared" si="160"/>
        <v>2519.6555999999996</v>
      </c>
      <c r="M660" s="109" t="str">
        <f t="shared" si="161"/>
        <v>FOTO</v>
      </c>
      <c r="N660" s="110"/>
    </row>
    <row r="661" spans="1:15" ht="12.75" customHeight="1">
      <c r="A661" s="103" t="s">
        <v>1162</v>
      </c>
      <c r="B661" s="13"/>
      <c r="C661" s="242"/>
      <c r="D661" s="238" t="s">
        <v>9122</v>
      </c>
      <c r="E661" s="149">
        <v>-2.8985507246376829E-2</v>
      </c>
      <c r="F661" s="104" t="s">
        <v>1163</v>
      </c>
      <c r="G661" s="105">
        <v>0.73699999999999999</v>
      </c>
      <c r="H661" s="106">
        <f t="shared" si="156"/>
        <v>1090.76</v>
      </c>
      <c r="I661" s="107">
        <f t="shared" si="157"/>
        <v>1319.8196</v>
      </c>
      <c r="J661" s="108">
        <f t="shared" si="158"/>
        <v>1319.8196</v>
      </c>
      <c r="K661" s="105">
        <f t="shared" si="159"/>
        <v>0</v>
      </c>
      <c r="L661" s="105">
        <f t="shared" si="160"/>
        <v>1847.7474399999999</v>
      </c>
      <c r="M661" s="109" t="str">
        <f t="shared" si="161"/>
        <v>FOTO</v>
      </c>
      <c r="N661" s="110"/>
    </row>
    <row r="662" spans="1:15" ht="12.75" customHeight="1">
      <c r="A662" s="103" t="s">
        <v>1164</v>
      </c>
      <c r="B662" s="13"/>
      <c r="C662" s="242"/>
      <c r="D662" s="238"/>
      <c r="E662" s="149"/>
      <c r="F662" s="104" t="s">
        <v>1165</v>
      </c>
      <c r="G662" s="105">
        <v>5.4139999999999997</v>
      </c>
      <c r="H662" s="106">
        <f t="shared" si="156"/>
        <v>8012.7199999999993</v>
      </c>
      <c r="I662" s="107">
        <f t="shared" si="157"/>
        <v>9695.3911999999982</v>
      </c>
      <c r="J662" s="108">
        <f t="shared" si="158"/>
        <v>9695.3911999999982</v>
      </c>
      <c r="K662" s="105">
        <f t="shared" si="159"/>
        <v>0</v>
      </c>
      <c r="L662" s="105">
        <f t="shared" si="160"/>
        <v>13573.547679999996</v>
      </c>
      <c r="M662" s="109" t="str">
        <f t="shared" si="161"/>
        <v>FOTO</v>
      </c>
      <c r="N662" s="110"/>
      <c r="O662" s="101" t="s">
        <v>81</v>
      </c>
    </row>
    <row r="663" spans="1:15" ht="12.75" customHeight="1">
      <c r="A663" s="103" t="s">
        <v>1166</v>
      </c>
      <c r="B663" s="13"/>
      <c r="C663" s="242"/>
      <c r="D663" s="238" t="s">
        <v>9122</v>
      </c>
      <c r="E663" s="149">
        <v>-3.2200357781753119E-2</v>
      </c>
      <c r="F663" s="104" t="s">
        <v>1167</v>
      </c>
      <c r="G663" s="105">
        <v>1.0820000000000001</v>
      </c>
      <c r="H663" s="106">
        <f t="shared" si="156"/>
        <v>1601.3600000000001</v>
      </c>
      <c r="I663" s="107">
        <f t="shared" si="157"/>
        <v>1937.6456000000001</v>
      </c>
      <c r="J663" s="108">
        <f t="shared" si="158"/>
        <v>1937.6456000000001</v>
      </c>
      <c r="K663" s="105">
        <f t="shared" si="159"/>
        <v>0</v>
      </c>
      <c r="L663" s="105">
        <f t="shared" si="160"/>
        <v>2712.7038400000001</v>
      </c>
      <c r="M663" s="109" t="str">
        <f t="shared" si="161"/>
        <v>FOTO</v>
      </c>
      <c r="N663" s="110"/>
    </row>
    <row r="664" spans="1:15" ht="12.75" customHeight="1">
      <c r="A664" s="103" t="s">
        <v>1168</v>
      </c>
      <c r="B664" s="13"/>
      <c r="C664" s="242"/>
      <c r="D664" s="238" t="s">
        <v>9122</v>
      </c>
      <c r="E664" s="149">
        <v>-3.3637674195098444E-2</v>
      </c>
      <c r="F664" s="104" t="s">
        <v>1169</v>
      </c>
      <c r="G664" s="105">
        <v>2.0110000000000001</v>
      </c>
      <c r="H664" s="106">
        <f t="shared" si="156"/>
        <v>2976.28</v>
      </c>
      <c r="I664" s="107">
        <f t="shared" si="157"/>
        <v>3601.2988</v>
      </c>
      <c r="J664" s="108">
        <f t="shared" si="158"/>
        <v>3601.2988</v>
      </c>
      <c r="K664" s="105">
        <f t="shared" si="159"/>
        <v>0</v>
      </c>
      <c r="L664" s="105">
        <f t="shared" si="160"/>
        <v>5041.8183199999994</v>
      </c>
      <c r="M664" s="109" t="str">
        <f t="shared" si="161"/>
        <v>FOTO</v>
      </c>
      <c r="N664" s="110" t="s">
        <v>218</v>
      </c>
    </row>
    <row r="665" spans="1:15" ht="12.75" customHeight="1">
      <c r="A665" s="103" t="s">
        <v>1170</v>
      </c>
      <c r="B665" s="13"/>
      <c r="C665" s="242"/>
      <c r="D665" s="238" t="s">
        <v>9122</v>
      </c>
      <c r="E665" s="149">
        <v>-4.8760330578512368E-2</v>
      </c>
      <c r="F665" s="104" t="s">
        <v>1171</v>
      </c>
      <c r="G665" s="105">
        <v>4.6040000000000001</v>
      </c>
      <c r="H665" s="106">
        <f t="shared" si="156"/>
        <v>6813.92</v>
      </c>
      <c r="I665" s="107">
        <f t="shared" si="157"/>
        <v>8244.8431999999993</v>
      </c>
      <c r="J665" s="108">
        <f t="shared" si="158"/>
        <v>8244.8431999999993</v>
      </c>
      <c r="K665" s="105">
        <f t="shared" si="159"/>
        <v>0</v>
      </c>
      <c r="L665" s="105">
        <f t="shared" si="160"/>
        <v>11542.780479999998</v>
      </c>
      <c r="M665" s="109" t="str">
        <f t="shared" si="161"/>
        <v>FOTO</v>
      </c>
      <c r="N665" s="110" t="s">
        <v>173</v>
      </c>
    </row>
    <row r="666" spans="1:15" ht="12.75" customHeight="1">
      <c r="A666" s="103" t="s">
        <v>1172</v>
      </c>
      <c r="B666" s="13"/>
      <c r="C666" s="242"/>
      <c r="D666" s="238" t="s">
        <v>9122</v>
      </c>
      <c r="E666" s="150">
        <v>-0.41800000000000004</v>
      </c>
      <c r="F666" s="104" t="s">
        <v>1173</v>
      </c>
      <c r="G666" s="105">
        <v>0.58199999999999996</v>
      </c>
      <c r="H666" s="106">
        <f t="shared" si="156"/>
        <v>861.3599999999999</v>
      </c>
      <c r="I666" s="107">
        <f t="shared" si="157"/>
        <v>1042.2455999999997</v>
      </c>
      <c r="J666" s="108">
        <f t="shared" si="158"/>
        <v>1042.2455999999997</v>
      </c>
      <c r="K666" s="105">
        <f t="shared" si="159"/>
        <v>0</v>
      </c>
      <c r="L666" s="105">
        <f t="shared" si="160"/>
        <v>1459.1438399999995</v>
      </c>
      <c r="M666" s="109" t="str">
        <f t="shared" si="161"/>
        <v>FOTO</v>
      </c>
      <c r="N666" s="110" t="s">
        <v>458</v>
      </c>
    </row>
    <row r="667" spans="1:15" ht="12.75" customHeight="1">
      <c r="A667" s="103" t="s">
        <v>1174</v>
      </c>
      <c r="B667" s="13"/>
      <c r="C667" s="242"/>
      <c r="D667" s="238" t="s">
        <v>9122</v>
      </c>
      <c r="E667" s="149">
        <v>-2.8783658310120641E-2</v>
      </c>
      <c r="F667" s="104" t="s">
        <v>1175</v>
      </c>
      <c r="G667" s="105">
        <v>1.046</v>
      </c>
      <c r="H667" s="106">
        <f t="shared" si="156"/>
        <v>1548.0800000000002</v>
      </c>
      <c r="I667" s="107">
        <f t="shared" si="157"/>
        <v>1873.1768000000002</v>
      </c>
      <c r="J667" s="108">
        <f t="shared" si="158"/>
        <v>1873.1768000000002</v>
      </c>
      <c r="K667" s="105">
        <f t="shared" si="159"/>
        <v>0</v>
      </c>
      <c r="L667" s="105">
        <f t="shared" si="160"/>
        <v>2622.4475200000002</v>
      </c>
      <c r="M667" s="109" t="str">
        <f t="shared" si="161"/>
        <v>FOTO</v>
      </c>
      <c r="N667" s="110"/>
      <c r="O667" s="36"/>
    </row>
    <row r="668" spans="1:15" ht="12.75" customHeight="1">
      <c r="A668" s="103" t="s">
        <v>1176</v>
      </c>
      <c r="B668" s="13"/>
      <c r="C668" s="242"/>
      <c r="D668" s="238" t="s">
        <v>9122</v>
      </c>
      <c r="E668" s="150">
        <v>-0.41401515151515156</v>
      </c>
      <c r="F668" s="104" t="s">
        <v>1177</v>
      </c>
      <c r="G668" s="105">
        <v>1.5469999999999999</v>
      </c>
      <c r="H668" s="106">
        <f t="shared" si="156"/>
        <v>2289.56</v>
      </c>
      <c r="I668" s="107">
        <f t="shared" si="157"/>
        <v>2770.3676</v>
      </c>
      <c r="J668" s="108">
        <f t="shared" si="158"/>
        <v>2770.3676</v>
      </c>
      <c r="K668" s="105">
        <f t="shared" si="159"/>
        <v>0</v>
      </c>
      <c r="L668" s="105">
        <f t="shared" si="160"/>
        <v>3878.5146399999999</v>
      </c>
      <c r="M668" s="109" t="str">
        <f t="shared" si="161"/>
        <v>FOTO</v>
      </c>
      <c r="N668" s="110" t="s">
        <v>215</v>
      </c>
    </row>
    <row r="669" spans="1:15" ht="12.75" customHeight="1">
      <c r="A669" s="103" t="s">
        <v>1178</v>
      </c>
      <c r="B669" s="13"/>
      <c r="C669" s="242"/>
      <c r="D669" s="238" t="s">
        <v>9122</v>
      </c>
      <c r="E669" s="149">
        <v>-3.3333333333333326E-2</v>
      </c>
      <c r="F669" s="104" t="s">
        <v>1179</v>
      </c>
      <c r="G669" s="105">
        <v>2.3199999999999998</v>
      </c>
      <c r="H669" s="106">
        <f t="shared" si="156"/>
        <v>3433.6</v>
      </c>
      <c r="I669" s="107">
        <f t="shared" si="157"/>
        <v>4154.6559999999999</v>
      </c>
      <c r="J669" s="108">
        <f t="shared" si="158"/>
        <v>4154.6559999999999</v>
      </c>
      <c r="K669" s="105">
        <f t="shared" si="159"/>
        <v>0</v>
      </c>
      <c r="L669" s="105">
        <f t="shared" si="160"/>
        <v>5816.5183999999999</v>
      </c>
      <c r="M669" s="109" t="str">
        <f t="shared" si="161"/>
        <v>FOTO</v>
      </c>
      <c r="N669" s="110"/>
    </row>
    <row r="670" spans="1:15" ht="12.75" customHeight="1" thickBot="1">
      <c r="A670" s="154" t="s">
        <v>1180</v>
      </c>
      <c r="B670" s="13"/>
      <c r="C670" s="243"/>
      <c r="D670" s="238" t="s">
        <v>9122</v>
      </c>
      <c r="E670" s="155">
        <v>-3.4375000000000044E-2</v>
      </c>
      <c r="F670" s="156" t="s">
        <v>1181</v>
      </c>
      <c r="G670" s="157">
        <v>0.61799999999999999</v>
      </c>
      <c r="H670" s="158">
        <f t="shared" si="156"/>
        <v>914.64</v>
      </c>
      <c r="I670" s="159">
        <f t="shared" si="157"/>
        <v>1106.7143999999998</v>
      </c>
      <c r="J670" s="160">
        <f t="shared" si="158"/>
        <v>1106.7143999999998</v>
      </c>
      <c r="K670" s="157">
        <f t="shared" si="159"/>
        <v>0</v>
      </c>
      <c r="L670" s="157">
        <f t="shared" si="160"/>
        <v>1549.4001599999997</v>
      </c>
      <c r="M670" s="161" t="str">
        <f t="shared" si="161"/>
        <v>FOTO</v>
      </c>
      <c r="N670" s="162" t="s">
        <v>458</v>
      </c>
    </row>
    <row r="671" spans="1:15" ht="20.100000000000001" customHeight="1" thickBot="1">
      <c r="A671" s="219" t="s">
        <v>1182</v>
      </c>
      <c r="B671" s="34"/>
      <c r="C671" s="240"/>
      <c r="D671" s="151"/>
      <c r="E671" s="221"/>
      <c r="F671" s="222"/>
      <c r="G671" s="223"/>
      <c r="H671" s="224"/>
      <c r="I671" s="224"/>
      <c r="J671" s="225"/>
      <c r="K671" s="223"/>
      <c r="L671" s="223"/>
      <c r="M671" s="226"/>
      <c r="N671" s="227"/>
      <c r="O671" s="228"/>
    </row>
    <row r="672" spans="1:15" ht="12.75" customHeight="1">
      <c r="A672" s="178" t="s">
        <v>1183</v>
      </c>
      <c r="B672" s="14"/>
      <c r="C672" s="152"/>
      <c r="D672" s="238" t="s">
        <v>9122</v>
      </c>
      <c r="E672" s="200">
        <v>-0.19593518778683139</v>
      </c>
      <c r="F672" s="181" t="s">
        <v>1184</v>
      </c>
      <c r="G672" s="182">
        <v>8.5850000000000009</v>
      </c>
      <c r="H672" s="183">
        <f t="shared" ref="H672:H696" si="162">+G672*H$18</f>
        <v>12705.800000000001</v>
      </c>
      <c r="I672" s="184">
        <f t="shared" ref="I672:I696" si="163">+H672*(1+I$18)</f>
        <v>15374.018</v>
      </c>
      <c r="J672" s="185">
        <f t="shared" ref="J672:J696" si="164">+I672*(1-J$18)</f>
        <v>15374.018</v>
      </c>
      <c r="K672" s="182">
        <f t="shared" ref="K672:K696" si="165">+I672*C672</f>
        <v>0</v>
      </c>
      <c r="L672" s="182">
        <f t="shared" ref="L672:L696" si="166">+I672*(1+L$18)</f>
        <v>21523.625199999999</v>
      </c>
      <c r="M672" s="186" t="str">
        <f t="shared" ref="M672:M696" si="167">HYPERLINK(CONCATENATE("https://buscador.neorep.com.ar/",TRIM(A672),"/"),"FOTO")</f>
        <v>FOTO</v>
      </c>
      <c r="N672" s="187" t="s">
        <v>299</v>
      </c>
    </row>
    <row r="673" spans="1:15" ht="12.75" customHeight="1">
      <c r="A673" s="103" t="s">
        <v>1185</v>
      </c>
      <c r="B673" s="13"/>
      <c r="C673" s="242"/>
      <c r="D673" s="238" t="s">
        <v>9122</v>
      </c>
      <c r="E673" s="149">
        <v>-3.3124999999999849E-2</v>
      </c>
      <c r="F673" s="104" t="s">
        <v>1186</v>
      </c>
      <c r="G673" s="105">
        <v>10.829000000000001</v>
      </c>
      <c r="H673" s="106">
        <f t="shared" si="162"/>
        <v>16026.92</v>
      </c>
      <c r="I673" s="107">
        <f t="shared" si="163"/>
        <v>19392.573199999999</v>
      </c>
      <c r="J673" s="108">
        <f t="shared" si="164"/>
        <v>19392.573199999999</v>
      </c>
      <c r="K673" s="105">
        <f t="shared" si="165"/>
        <v>0</v>
      </c>
      <c r="L673" s="105">
        <f t="shared" si="166"/>
        <v>27149.602479999998</v>
      </c>
      <c r="M673" s="109" t="str">
        <f t="shared" si="167"/>
        <v>FOTO</v>
      </c>
      <c r="N673" s="110"/>
    </row>
    <row r="674" spans="1:15" ht="12.75" customHeight="1">
      <c r="A674" s="103" t="s">
        <v>1187</v>
      </c>
      <c r="B674" s="13"/>
      <c r="C674" s="242"/>
      <c r="D674" s="238" t="s">
        <v>9122</v>
      </c>
      <c r="E674" s="149">
        <v>-3.2874816160567422E-2</v>
      </c>
      <c r="F674" s="104" t="s">
        <v>1188</v>
      </c>
      <c r="G674" s="105">
        <v>11.179</v>
      </c>
      <c r="H674" s="106">
        <f t="shared" si="162"/>
        <v>16544.920000000002</v>
      </c>
      <c r="I674" s="107">
        <f t="shared" si="163"/>
        <v>20019.353200000001</v>
      </c>
      <c r="J674" s="108">
        <f t="shared" si="164"/>
        <v>20019.353200000001</v>
      </c>
      <c r="K674" s="105">
        <f t="shared" si="165"/>
        <v>0</v>
      </c>
      <c r="L674" s="105">
        <f t="shared" si="166"/>
        <v>28027.09448</v>
      </c>
      <c r="M674" s="109" t="str">
        <f t="shared" si="167"/>
        <v>FOTO</v>
      </c>
      <c r="N674" s="110"/>
    </row>
    <row r="675" spans="1:15" ht="12.75" customHeight="1">
      <c r="A675" s="103" t="s">
        <v>1189</v>
      </c>
      <c r="B675" s="13"/>
      <c r="C675" s="242"/>
      <c r="D675" s="238" t="s">
        <v>9122</v>
      </c>
      <c r="E675" s="149">
        <v>-3.3041078097093668E-2</v>
      </c>
      <c r="F675" s="104" t="s">
        <v>1190</v>
      </c>
      <c r="G675" s="105">
        <v>11.911</v>
      </c>
      <c r="H675" s="106">
        <f t="shared" si="162"/>
        <v>17628.28</v>
      </c>
      <c r="I675" s="107">
        <f t="shared" si="163"/>
        <v>21330.218799999999</v>
      </c>
      <c r="J675" s="108">
        <f t="shared" si="164"/>
        <v>21330.218799999999</v>
      </c>
      <c r="K675" s="105">
        <f t="shared" si="165"/>
        <v>0</v>
      </c>
      <c r="L675" s="105">
        <f t="shared" si="166"/>
        <v>29862.306319999996</v>
      </c>
      <c r="M675" s="109" t="str">
        <f t="shared" si="167"/>
        <v>FOTO</v>
      </c>
      <c r="N675" s="110" t="s">
        <v>299</v>
      </c>
    </row>
    <row r="676" spans="1:15" ht="12.75" customHeight="1">
      <c r="A676" s="103" t="s">
        <v>1191</v>
      </c>
      <c r="B676" s="13"/>
      <c r="C676" s="242"/>
      <c r="D676" s="238" t="s">
        <v>9122</v>
      </c>
      <c r="E676" s="149">
        <v>-0.14149122807017545</v>
      </c>
      <c r="F676" s="104" t="s">
        <v>1192</v>
      </c>
      <c r="G676" s="105">
        <v>9.7870000000000008</v>
      </c>
      <c r="H676" s="106">
        <f t="shared" si="162"/>
        <v>14484.760000000002</v>
      </c>
      <c r="I676" s="107">
        <f t="shared" si="163"/>
        <v>17526.559600000001</v>
      </c>
      <c r="J676" s="108">
        <f t="shared" si="164"/>
        <v>17526.559600000001</v>
      </c>
      <c r="K676" s="105">
        <f t="shared" si="165"/>
        <v>0</v>
      </c>
      <c r="L676" s="105">
        <f t="shared" si="166"/>
        <v>24537.183440000001</v>
      </c>
      <c r="M676" s="109" t="str">
        <f t="shared" si="167"/>
        <v>FOTO</v>
      </c>
      <c r="N676" s="110" t="s">
        <v>299</v>
      </c>
    </row>
    <row r="677" spans="1:15" ht="12.75" customHeight="1">
      <c r="A677" s="103" t="s">
        <v>1193</v>
      </c>
      <c r="B677" s="13"/>
      <c r="C677" s="242"/>
      <c r="D677" s="238" t="s">
        <v>9122</v>
      </c>
      <c r="E677" s="150">
        <v>-0.20550999283382432</v>
      </c>
      <c r="F677" s="104" t="s">
        <v>1194</v>
      </c>
      <c r="G677" s="105">
        <v>9.9779999999999998</v>
      </c>
      <c r="H677" s="106">
        <f t="shared" si="162"/>
        <v>14767.44</v>
      </c>
      <c r="I677" s="107">
        <f t="shared" si="163"/>
        <v>17868.6024</v>
      </c>
      <c r="J677" s="108">
        <f t="shared" si="164"/>
        <v>17868.6024</v>
      </c>
      <c r="K677" s="105">
        <f t="shared" si="165"/>
        <v>0</v>
      </c>
      <c r="L677" s="105">
        <f t="shared" si="166"/>
        <v>25016.04336</v>
      </c>
      <c r="M677" s="109" t="str">
        <f t="shared" si="167"/>
        <v>FOTO</v>
      </c>
      <c r="N677" s="110" t="s">
        <v>299</v>
      </c>
    </row>
    <row r="678" spans="1:15" ht="12.75" customHeight="1">
      <c r="A678" s="103" t="s">
        <v>1195</v>
      </c>
      <c r="B678" s="247"/>
      <c r="C678" s="242"/>
      <c r="D678" s="238" t="s">
        <v>9122</v>
      </c>
      <c r="E678" s="249">
        <v>-0.43673913043478252</v>
      </c>
      <c r="F678" s="104" t="s">
        <v>1196</v>
      </c>
      <c r="G678" s="105">
        <v>5.1820000000000004</v>
      </c>
      <c r="H678" s="106">
        <f t="shared" si="162"/>
        <v>7669.3600000000006</v>
      </c>
      <c r="I678" s="107">
        <f t="shared" si="163"/>
        <v>9279.9256000000005</v>
      </c>
      <c r="J678" s="108">
        <f t="shared" si="164"/>
        <v>9279.9256000000005</v>
      </c>
      <c r="K678" s="105">
        <f t="shared" si="165"/>
        <v>0</v>
      </c>
      <c r="L678" s="105">
        <f t="shared" si="166"/>
        <v>12991.895839999999</v>
      </c>
      <c r="M678" s="109" t="str">
        <f t="shared" si="167"/>
        <v>FOTO</v>
      </c>
      <c r="N678" s="110"/>
    </row>
    <row r="679" spans="1:15" ht="12.75" customHeight="1">
      <c r="A679" s="103" t="s">
        <v>1197</v>
      </c>
      <c r="B679" s="13"/>
      <c r="C679" s="242"/>
      <c r="D679" s="238" t="s">
        <v>9122</v>
      </c>
      <c r="E679" s="149">
        <v>-0.1166666666666667</v>
      </c>
      <c r="F679" s="104" t="s">
        <v>1198</v>
      </c>
      <c r="G679" s="105">
        <v>5.3</v>
      </c>
      <c r="H679" s="106">
        <f t="shared" si="162"/>
        <v>7844</v>
      </c>
      <c r="I679" s="107">
        <f t="shared" si="163"/>
        <v>9491.24</v>
      </c>
      <c r="J679" s="108">
        <f t="shared" si="164"/>
        <v>9491.24</v>
      </c>
      <c r="K679" s="105">
        <f t="shared" si="165"/>
        <v>0</v>
      </c>
      <c r="L679" s="105">
        <f t="shared" si="166"/>
        <v>13287.735999999999</v>
      </c>
      <c r="M679" s="109" t="str">
        <f t="shared" si="167"/>
        <v>FOTO</v>
      </c>
      <c r="N679" s="110" t="s">
        <v>299</v>
      </c>
    </row>
    <row r="680" spans="1:15" ht="12.75" customHeight="1">
      <c r="A680" s="103" t="s">
        <v>1199</v>
      </c>
      <c r="B680" s="13"/>
      <c r="C680" s="242"/>
      <c r="D680" s="238" t="s">
        <v>9122</v>
      </c>
      <c r="E680" s="149">
        <v>-0.14765625000000004</v>
      </c>
      <c r="F680" s="104" t="s">
        <v>1200</v>
      </c>
      <c r="G680" s="105">
        <v>5.4550000000000001</v>
      </c>
      <c r="H680" s="106">
        <f t="shared" si="162"/>
        <v>8073.4000000000005</v>
      </c>
      <c r="I680" s="107">
        <f t="shared" si="163"/>
        <v>9768.8140000000003</v>
      </c>
      <c r="J680" s="108">
        <f t="shared" si="164"/>
        <v>9768.8140000000003</v>
      </c>
      <c r="K680" s="105">
        <f t="shared" si="165"/>
        <v>0</v>
      </c>
      <c r="L680" s="105">
        <f t="shared" si="166"/>
        <v>13676.339599999999</v>
      </c>
      <c r="M680" s="109" t="str">
        <f t="shared" si="167"/>
        <v>FOTO</v>
      </c>
      <c r="N680" s="110" t="s">
        <v>299</v>
      </c>
    </row>
    <row r="681" spans="1:15" ht="12.75" customHeight="1">
      <c r="A681" s="103" t="s">
        <v>9701</v>
      </c>
      <c r="B681" s="13"/>
      <c r="C681" s="242"/>
      <c r="D681" s="238"/>
      <c r="E681" s="149"/>
      <c r="F681" s="104" t="s">
        <v>9662</v>
      </c>
      <c r="G681" s="105">
        <v>7.87</v>
      </c>
      <c r="H681" s="106">
        <f t="shared" si="162"/>
        <v>11647.6</v>
      </c>
      <c r="I681" s="107">
        <f t="shared" si="163"/>
        <v>14093.596</v>
      </c>
      <c r="J681" s="108">
        <f t="shared" si="164"/>
        <v>14093.596</v>
      </c>
      <c r="K681" s="105">
        <f t="shared" si="165"/>
        <v>0</v>
      </c>
      <c r="L681" s="105">
        <f t="shared" si="166"/>
        <v>19731.034399999997</v>
      </c>
      <c r="M681" s="109" t="str">
        <f t="shared" si="167"/>
        <v>FOTO</v>
      </c>
      <c r="N681" s="110"/>
      <c r="O681" s="101" t="s">
        <v>81</v>
      </c>
    </row>
    <row r="682" spans="1:15" ht="12.75" customHeight="1">
      <c r="A682" s="103" t="s">
        <v>1201</v>
      </c>
      <c r="B682" s="13"/>
      <c r="C682" s="242"/>
      <c r="D682" s="238"/>
      <c r="E682" s="149"/>
      <c r="F682" s="104" t="s">
        <v>1202</v>
      </c>
      <c r="G682" s="105">
        <v>7.8529999999999998</v>
      </c>
      <c r="H682" s="106">
        <f t="shared" si="162"/>
        <v>11622.44</v>
      </c>
      <c r="I682" s="107">
        <f t="shared" si="163"/>
        <v>14063.152400000001</v>
      </c>
      <c r="J682" s="108">
        <f t="shared" si="164"/>
        <v>14063.152400000001</v>
      </c>
      <c r="K682" s="105">
        <f t="shared" si="165"/>
        <v>0</v>
      </c>
      <c r="L682" s="105">
        <f t="shared" si="166"/>
        <v>19688.413359999999</v>
      </c>
      <c r="M682" s="109" t="str">
        <f t="shared" si="167"/>
        <v>FOTO</v>
      </c>
      <c r="N682" s="110"/>
    </row>
    <row r="683" spans="1:15" ht="12.75" customHeight="1">
      <c r="A683" s="103" t="s">
        <v>1203</v>
      </c>
      <c r="B683" s="13"/>
      <c r="C683" s="242"/>
      <c r="D683" s="238" t="s">
        <v>9122</v>
      </c>
      <c r="E683" s="149">
        <v>-3.2929202215237208E-2</v>
      </c>
      <c r="F683" s="104" t="s">
        <v>1204</v>
      </c>
      <c r="G683" s="105">
        <v>6.4610000000000003</v>
      </c>
      <c r="H683" s="106">
        <f t="shared" si="162"/>
        <v>9562.2800000000007</v>
      </c>
      <c r="I683" s="107">
        <f t="shared" si="163"/>
        <v>11570.3588</v>
      </c>
      <c r="J683" s="108">
        <f t="shared" si="164"/>
        <v>11570.3588</v>
      </c>
      <c r="K683" s="105">
        <f t="shared" si="165"/>
        <v>0</v>
      </c>
      <c r="L683" s="105">
        <f t="shared" si="166"/>
        <v>16198.50232</v>
      </c>
      <c r="M683" s="109" t="str">
        <f t="shared" si="167"/>
        <v>FOTO</v>
      </c>
      <c r="N683" s="110" t="s">
        <v>299</v>
      </c>
    </row>
    <row r="684" spans="1:15" ht="12.75" customHeight="1">
      <c r="A684" s="103" t="s">
        <v>1205</v>
      </c>
      <c r="B684" s="13"/>
      <c r="C684" s="242"/>
      <c r="D684" s="238" t="s">
        <v>9122</v>
      </c>
      <c r="E684" s="150">
        <v>-0.17027272727272724</v>
      </c>
      <c r="F684" s="104" t="s">
        <v>1206</v>
      </c>
      <c r="G684" s="105">
        <v>9.1270000000000007</v>
      </c>
      <c r="H684" s="106">
        <f t="shared" si="162"/>
        <v>13507.960000000001</v>
      </c>
      <c r="I684" s="107">
        <f t="shared" si="163"/>
        <v>16344.631600000001</v>
      </c>
      <c r="J684" s="108">
        <f t="shared" si="164"/>
        <v>16344.631600000001</v>
      </c>
      <c r="K684" s="105">
        <f t="shared" si="165"/>
        <v>0</v>
      </c>
      <c r="L684" s="105">
        <f t="shared" si="166"/>
        <v>22882.484239999998</v>
      </c>
      <c r="M684" s="109" t="str">
        <f t="shared" si="167"/>
        <v>FOTO</v>
      </c>
      <c r="N684" s="110" t="s">
        <v>1207</v>
      </c>
      <c r="O684" s="101" t="s">
        <v>81</v>
      </c>
    </row>
    <row r="685" spans="1:15" ht="12.75" customHeight="1">
      <c r="A685" s="103" t="s">
        <v>9632</v>
      </c>
      <c r="B685" s="13"/>
      <c r="C685" s="242"/>
      <c r="D685" s="238"/>
      <c r="E685" s="149"/>
      <c r="F685" s="104" t="s">
        <v>9633</v>
      </c>
      <c r="G685" s="105">
        <v>8.9700000000000006</v>
      </c>
      <c r="H685" s="106">
        <f t="shared" si="162"/>
        <v>13275.6</v>
      </c>
      <c r="I685" s="107">
        <f t="shared" si="163"/>
        <v>16063.476000000001</v>
      </c>
      <c r="J685" s="108">
        <f t="shared" si="164"/>
        <v>16063.476000000001</v>
      </c>
      <c r="K685" s="105">
        <f t="shared" si="165"/>
        <v>0</v>
      </c>
      <c r="L685" s="105">
        <f t="shared" si="166"/>
        <v>22488.866399999999</v>
      </c>
      <c r="M685" s="109" t="str">
        <f t="shared" si="167"/>
        <v>FOTO</v>
      </c>
      <c r="N685" s="110"/>
      <c r="O685" s="101" t="s">
        <v>81</v>
      </c>
    </row>
    <row r="686" spans="1:15" ht="12.75" customHeight="1">
      <c r="A686" s="103" t="s">
        <v>1208</v>
      </c>
      <c r="B686" s="13"/>
      <c r="C686" s="242"/>
      <c r="D686" s="238" t="s">
        <v>9122</v>
      </c>
      <c r="E686" s="149">
        <v>-3.312135665076843E-2</v>
      </c>
      <c r="F686" s="104" t="s">
        <v>1209</v>
      </c>
      <c r="G686" s="105">
        <v>10.946999999999999</v>
      </c>
      <c r="H686" s="106">
        <f t="shared" si="162"/>
        <v>16201.56</v>
      </c>
      <c r="I686" s="107">
        <f t="shared" si="163"/>
        <v>19603.887599999998</v>
      </c>
      <c r="J686" s="108">
        <f t="shared" si="164"/>
        <v>19603.887599999998</v>
      </c>
      <c r="K686" s="105">
        <f t="shared" si="165"/>
        <v>0</v>
      </c>
      <c r="L686" s="105">
        <f t="shared" si="166"/>
        <v>27445.442639999997</v>
      </c>
      <c r="M686" s="109" t="str">
        <f t="shared" si="167"/>
        <v>FOTO</v>
      </c>
      <c r="N686" s="110" t="s">
        <v>299</v>
      </c>
      <c r="O686" s="37"/>
    </row>
    <row r="687" spans="1:15" ht="12.75" customHeight="1">
      <c r="A687" s="103" t="s">
        <v>1210</v>
      </c>
      <c r="B687" s="13"/>
      <c r="C687" s="242"/>
      <c r="D687" s="238" t="s">
        <v>9122</v>
      </c>
      <c r="E687" s="149">
        <v>-0.10042679209128125</v>
      </c>
      <c r="F687" s="104" t="s">
        <v>1211</v>
      </c>
      <c r="G687" s="105">
        <v>10.327999999999999</v>
      </c>
      <c r="H687" s="106">
        <f t="shared" si="162"/>
        <v>15285.439999999999</v>
      </c>
      <c r="I687" s="107">
        <f t="shared" si="163"/>
        <v>18495.382399999999</v>
      </c>
      <c r="J687" s="108">
        <f t="shared" si="164"/>
        <v>18495.382399999999</v>
      </c>
      <c r="K687" s="105">
        <f t="shared" si="165"/>
        <v>0</v>
      </c>
      <c r="L687" s="105">
        <f t="shared" si="166"/>
        <v>25893.535359999998</v>
      </c>
      <c r="M687" s="109" t="str">
        <f t="shared" si="167"/>
        <v>FOTO</v>
      </c>
      <c r="N687" s="110" t="s">
        <v>299</v>
      </c>
    </row>
    <row r="688" spans="1:15" ht="12.75" customHeight="1">
      <c r="A688" s="127" t="s">
        <v>1212</v>
      </c>
      <c r="B688" s="13"/>
      <c r="C688" s="242"/>
      <c r="D688" s="238"/>
      <c r="E688" s="149"/>
      <c r="F688" s="122" t="s">
        <v>1213</v>
      </c>
      <c r="G688" s="105">
        <v>11.411</v>
      </c>
      <c r="H688" s="106">
        <f t="shared" si="162"/>
        <v>16888.28</v>
      </c>
      <c r="I688" s="107">
        <f t="shared" si="163"/>
        <v>20434.818799999997</v>
      </c>
      <c r="J688" s="108">
        <f t="shared" si="164"/>
        <v>20434.818799999997</v>
      </c>
      <c r="K688" s="105">
        <f t="shared" si="165"/>
        <v>0</v>
      </c>
      <c r="L688" s="105">
        <f t="shared" si="166"/>
        <v>28608.746319999995</v>
      </c>
      <c r="M688" s="109" t="str">
        <f t="shared" si="167"/>
        <v>FOTO</v>
      </c>
      <c r="N688" s="110" t="s">
        <v>299</v>
      </c>
    </row>
    <row r="689" spans="1:15" ht="12.75" customHeight="1">
      <c r="A689" s="103" t="s">
        <v>9350</v>
      </c>
      <c r="B689" s="13"/>
      <c r="C689" s="242"/>
      <c r="D689" s="238"/>
      <c r="E689" s="149"/>
      <c r="F689" s="104" t="s">
        <v>9351</v>
      </c>
      <c r="G689" s="105">
        <v>9.86</v>
      </c>
      <c r="H689" s="106">
        <f t="shared" si="162"/>
        <v>14592.8</v>
      </c>
      <c r="I689" s="107">
        <f t="shared" si="163"/>
        <v>17657.287999999997</v>
      </c>
      <c r="J689" s="108">
        <f t="shared" si="164"/>
        <v>17657.287999999997</v>
      </c>
      <c r="K689" s="105">
        <f t="shared" si="165"/>
        <v>0</v>
      </c>
      <c r="L689" s="105">
        <f t="shared" si="166"/>
        <v>24720.203199999993</v>
      </c>
      <c r="M689" s="109" t="str">
        <f t="shared" si="167"/>
        <v>FOTO</v>
      </c>
      <c r="N689" s="110"/>
      <c r="O689" s="101" t="s">
        <v>81</v>
      </c>
    </row>
    <row r="690" spans="1:15" ht="12.75" customHeight="1">
      <c r="A690" s="127" t="s">
        <v>1214</v>
      </c>
      <c r="B690" s="13"/>
      <c r="C690" s="242"/>
      <c r="D690" s="238" t="s">
        <v>9122</v>
      </c>
      <c r="E690" s="149">
        <v>-3.3230830274774248E-2</v>
      </c>
      <c r="F690" s="122" t="s">
        <v>1215</v>
      </c>
      <c r="G690" s="105">
        <v>9.7460000000000004</v>
      </c>
      <c r="H690" s="106">
        <f t="shared" si="162"/>
        <v>14424.08</v>
      </c>
      <c r="I690" s="107">
        <f t="shared" si="163"/>
        <v>17453.1368</v>
      </c>
      <c r="J690" s="108">
        <f t="shared" si="164"/>
        <v>17453.1368</v>
      </c>
      <c r="K690" s="105">
        <f t="shared" si="165"/>
        <v>0</v>
      </c>
      <c r="L690" s="105">
        <f t="shared" si="166"/>
        <v>24434.391519999997</v>
      </c>
      <c r="M690" s="109" t="str">
        <f t="shared" si="167"/>
        <v>FOTO</v>
      </c>
      <c r="N690" s="110" t="s">
        <v>299</v>
      </c>
    </row>
    <row r="691" spans="1:15" ht="12.75" customHeight="1">
      <c r="A691" s="103" t="s">
        <v>1216</v>
      </c>
      <c r="B691" s="13"/>
      <c r="C691" s="242"/>
      <c r="D691" s="238" t="s">
        <v>9122</v>
      </c>
      <c r="E691" s="149">
        <v>-3.312499999999996E-2</v>
      </c>
      <c r="F691" s="104" t="s">
        <v>1217</v>
      </c>
      <c r="G691" s="105">
        <v>7.7350000000000003</v>
      </c>
      <c r="H691" s="106">
        <f t="shared" si="162"/>
        <v>11447.800000000001</v>
      </c>
      <c r="I691" s="107">
        <f t="shared" si="163"/>
        <v>13851.838000000002</v>
      </c>
      <c r="J691" s="108">
        <f t="shared" si="164"/>
        <v>13851.838000000002</v>
      </c>
      <c r="K691" s="105">
        <f t="shared" si="165"/>
        <v>0</v>
      </c>
      <c r="L691" s="105">
        <f t="shared" si="166"/>
        <v>19392.573200000003</v>
      </c>
      <c r="M691" s="109" t="str">
        <f t="shared" si="167"/>
        <v>FOTO</v>
      </c>
      <c r="N691" s="110" t="s">
        <v>299</v>
      </c>
    </row>
    <row r="692" spans="1:15" ht="12.75" customHeight="1">
      <c r="A692" s="103" t="s">
        <v>1218</v>
      </c>
      <c r="B692" s="13"/>
      <c r="C692" s="242"/>
      <c r="D692" s="238" t="s">
        <v>9122</v>
      </c>
      <c r="E692" s="149">
        <v>-0.1197157762187443</v>
      </c>
      <c r="F692" s="104" t="s">
        <v>1219</v>
      </c>
      <c r="G692" s="105">
        <v>9.7870000000000008</v>
      </c>
      <c r="H692" s="106">
        <f t="shared" si="162"/>
        <v>14484.760000000002</v>
      </c>
      <c r="I692" s="107">
        <f t="shared" si="163"/>
        <v>17526.559600000001</v>
      </c>
      <c r="J692" s="108">
        <f t="shared" si="164"/>
        <v>17526.559600000001</v>
      </c>
      <c r="K692" s="105">
        <f t="shared" si="165"/>
        <v>0</v>
      </c>
      <c r="L692" s="105">
        <f t="shared" si="166"/>
        <v>24537.183440000001</v>
      </c>
      <c r="M692" s="109" t="str">
        <f t="shared" si="167"/>
        <v>FOTO</v>
      </c>
      <c r="N692" s="110" t="s">
        <v>299</v>
      </c>
    </row>
    <row r="693" spans="1:15" ht="12.75" customHeight="1">
      <c r="A693" s="103" t="s">
        <v>1220</v>
      </c>
      <c r="B693" s="13"/>
      <c r="C693" s="242"/>
      <c r="D693" s="238" t="s">
        <v>9122</v>
      </c>
      <c r="E693" s="149">
        <v>-3.3157894736842053E-2</v>
      </c>
      <c r="F693" s="104" t="s">
        <v>1221</v>
      </c>
      <c r="G693" s="105">
        <v>7.3479999999999999</v>
      </c>
      <c r="H693" s="106">
        <f t="shared" si="162"/>
        <v>10875.039999999999</v>
      </c>
      <c r="I693" s="107">
        <f t="shared" si="163"/>
        <v>13158.798399999998</v>
      </c>
      <c r="J693" s="108">
        <f t="shared" si="164"/>
        <v>13158.798399999998</v>
      </c>
      <c r="K693" s="105">
        <f t="shared" si="165"/>
        <v>0</v>
      </c>
      <c r="L693" s="105">
        <f t="shared" si="166"/>
        <v>18422.317759999994</v>
      </c>
      <c r="M693" s="109" t="str">
        <f t="shared" si="167"/>
        <v>FOTO</v>
      </c>
      <c r="N693" s="110" t="s">
        <v>299</v>
      </c>
    </row>
    <row r="694" spans="1:15" ht="12.75" customHeight="1">
      <c r="A694" s="103" t="s">
        <v>1222</v>
      </c>
      <c r="B694" s="13"/>
      <c r="C694" s="242"/>
      <c r="D694" s="238" t="s">
        <v>9122</v>
      </c>
      <c r="E694" s="149">
        <v>-3.3169934640522869E-2</v>
      </c>
      <c r="F694" s="104" t="s">
        <v>1223</v>
      </c>
      <c r="G694" s="105">
        <v>11.834</v>
      </c>
      <c r="H694" s="106">
        <f t="shared" si="162"/>
        <v>17514.32</v>
      </c>
      <c r="I694" s="107">
        <f t="shared" si="163"/>
        <v>21192.3272</v>
      </c>
      <c r="J694" s="108">
        <f t="shared" si="164"/>
        <v>21192.3272</v>
      </c>
      <c r="K694" s="105">
        <f t="shared" si="165"/>
        <v>0</v>
      </c>
      <c r="L694" s="105">
        <f t="shared" si="166"/>
        <v>29669.258079999996</v>
      </c>
      <c r="M694" s="109" t="str">
        <f t="shared" si="167"/>
        <v>FOTO</v>
      </c>
      <c r="N694" s="110" t="s">
        <v>299</v>
      </c>
      <c r="O694" s="37"/>
    </row>
    <row r="695" spans="1:15" ht="12.75" customHeight="1">
      <c r="A695" s="103" t="s">
        <v>1224</v>
      </c>
      <c r="B695" s="13"/>
      <c r="C695" s="242"/>
      <c r="D695" s="238" t="s">
        <v>9122</v>
      </c>
      <c r="E695" s="150">
        <v>-0.39863636363636357</v>
      </c>
      <c r="F695" s="104" t="s">
        <v>1225</v>
      </c>
      <c r="G695" s="105">
        <v>6.6150000000000002</v>
      </c>
      <c r="H695" s="106">
        <f t="shared" si="162"/>
        <v>9790.2000000000007</v>
      </c>
      <c r="I695" s="107">
        <f t="shared" si="163"/>
        <v>11846.142</v>
      </c>
      <c r="J695" s="108">
        <f t="shared" si="164"/>
        <v>11846.142</v>
      </c>
      <c r="K695" s="105">
        <f t="shared" si="165"/>
        <v>0</v>
      </c>
      <c r="L695" s="105">
        <f t="shared" si="166"/>
        <v>16584.5988</v>
      </c>
      <c r="M695" s="109" t="str">
        <f t="shared" si="167"/>
        <v>FOTO</v>
      </c>
      <c r="N695" s="110" t="s">
        <v>299</v>
      </c>
    </row>
    <row r="696" spans="1:15" ht="12.75" customHeight="1" thickBot="1">
      <c r="A696" s="154" t="s">
        <v>9084</v>
      </c>
      <c r="B696" s="13"/>
      <c r="C696" s="243"/>
      <c r="D696" s="238"/>
      <c r="E696" s="155"/>
      <c r="F696" s="156" t="s">
        <v>1226</v>
      </c>
      <c r="G696" s="157">
        <v>10.728</v>
      </c>
      <c r="H696" s="158">
        <f t="shared" si="162"/>
        <v>15877.44</v>
      </c>
      <c r="I696" s="159">
        <f t="shared" si="163"/>
        <v>19211.702399999998</v>
      </c>
      <c r="J696" s="160">
        <f t="shared" si="164"/>
        <v>19211.702399999998</v>
      </c>
      <c r="K696" s="157">
        <f t="shared" si="165"/>
        <v>0</v>
      </c>
      <c r="L696" s="157">
        <f t="shared" si="166"/>
        <v>26896.383359999996</v>
      </c>
      <c r="M696" s="161" t="str">
        <f t="shared" si="167"/>
        <v>FOTO</v>
      </c>
      <c r="N696" s="162"/>
      <c r="O696" s="37"/>
    </row>
    <row r="697" spans="1:15" ht="20.100000000000001" customHeight="1" thickBot="1">
      <c r="A697" s="219" t="s">
        <v>1227</v>
      </c>
      <c r="B697" s="34"/>
      <c r="C697" s="240"/>
      <c r="D697" s="151"/>
      <c r="E697" s="221"/>
      <c r="F697" s="222"/>
      <c r="G697" s="223"/>
      <c r="H697" s="224"/>
      <c r="I697" s="224"/>
      <c r="J697" s="225"/>
      <c r="K697" s="223"/>
      <c r="L697" s="223"/>
      <c r="M697" s="226"/>
      <c r="N697" s="227"/>
      <c r="O697" s="228"/>
    </row>
    <row r="698" spans="1:15" ht="12.75" customHeight="1">
      <c r="A698" s="178" t="s">
        <v>1228</v>
      </c>
      <c r="B698" s="13"/>
      <c r="C698" s="152"/>
      <c r="D698" s="238" t="s">
        <v>9122</v>
      </c>
      <c r="E698" s="180">
        <v>-3.3333333333333326E-2</v>
      </c>
      <c r="F698" s="181" t="s">
        <v>1229</v>
      </c>
      <c r="G698" s="182">
        <v>2.3199999999999998</v>
      </c>
      <c r="H698" s="183">
        <f>+G698*H$18</f>
        <v>3433.6</v>
      </c>
      <c r="I698" s="184">
        <f>+H698*(1+I$18)</f>
        <v>4154.6559999999999</v>
      </c>
      <c r="J698" s="185">
        <f>+I698*(1-J$18)</f>
        <v>4154.6559999999999</v>
      </c>
      <c r="K698" s="182">
        <f>+I698*C698</f>
        <v>0</v>
      </c>
      <c r="L698" s="182">
        <f>+I698*(1+L$18)</f>
        <v>5816.5183999999999</v>
      </c>
      <c r="M698" s="186" t="str">
        <f>HYPERLINK(CONCATENATE("https://buscador.neorep.com.ar/",TRIM(A698),"/"),"FOTO")</f>
        <v>FOTO</v>
      </c>
      <c r="N698" s="187"/>
    </row>
    <row r="699" spans="1:15" ht="12.75" customHeight="1">
      <c r="A699" s="103" t="s">
        <v>1230</v>
      </c>
      <c r="B699" s="13"/>
      <c r="C699" s="242"/>
      <c r="D699" s="238"/>
      <c r="E699" s="149"/>
      <c r="F699" s="104" t="s">
        <v>1231</v>
      </c>
      <c r="G699" s="105"/>
      <c r="H699" s="106"/>
      <c r="I699" s="129"/>
      <c r="J699" s="130"/>
      <c r="K699" s="105"/>
      <c r="L699" s="105"/>
      <c r="M699" s="109"/>
      <c r="N699" s="110"/>
    </row>
    <row r="700" spans="1:15" ht="12.75" customHeight="1">
      <c r="A700" s="103" t="s">
        <v>1232</v>
      </c>
      <c r="B700" s="13"/>
      <c r="C700" s="242"/>
      <c r="D700" s="238" t="s">
        <v>9122</v>
      </c>
      <c r="E700" s="149">
        <v>-3.3333333333333326E-2</v>
      </c>
      <c r="F700" s="104" t="s">
        <v>1233</v>
      </c>
      <c r="G700" s="105">
        <v>2.3199999999999998</v>
      </c>
      <c r="H700" s="106">
        <f t="shared" ref="H700:H713" si="168">+G700*H$18</f>
        <v>3433.6</v>
      </c>
      <c r="I700" s="107">
        <f t="shared" ref="I700:I713" si="169">+H700*(1+I$18)</f>
        <v>4154.6559999999999</v>
      </c>
      <c r="J700" s="108">
        <f t="shared" ref="J700:J713" si="170">+I700*(1-J$18)</f>
        <v>4154.6559999999999</v>
      </c>
      <c r="K700" s="105">
        <f t="shared" ref="K700:K713" si="171">+I700*C700</f>
        <v>0</v>
      </c>
      <c r="L700" s="105">
        <f t="shared" ref="L700:L713" si="172">+I700*(1+L$18)</f>
        <v>5816.5183999999999</v>
      </c>
      <c r="M700" s="109" t="str">
        <f t="shared" ref="M700:M713" si="173">HYPERLINK(CONCATENATE("https://buscador.neorep.com.ar/",TRIM(A700),"/"),"FOTO")</f>
        <v>FOTO</v>
      </c>
      <c r="N700" s="110"/>
    </row>
    <row r="701" spans="1:15" ht="12.75" customHeight="1">
      <c r="A701" s="103" t="s">
        <v>1234</v>
      </c>
      <c r="B701" s="13"/>
      <c r="C701" s="242"/>
      <c r="D701" s="238" t="s">
        <v>9122</v>
      </c>
      <c r="E701" s="149">
        <v>-3.3333333333333326E-2</v>
      </c>
      <c r="F701" s="104" t="s">
        <v>1235</v>
      </c>
      <c r="G701" s="105">
        <v>2.3199999999999998</v>
      </c>
      <c r="H701" s="106">
        <f t="shared" si="168"/>
        <v>3433.6</v>
      </c>
      <c r="I701" s="107">
        <f t="shared" si="169"/>
        <v>4154.6559999999999</v>
      </c>
      <c r="J701" s="108">
        <f t="shared" si="170"/>
        <v>4154.6559999999999</v>
      </c>
      <c r="K701" s="105">
        <f t="shared" si="171"/>
        <v>0</v>
      </c>
      <c r="L701" s="105">
        <f t="shared" si="172"/>
        <v>5816.5183999999999</v>
      </c>
      <c r="M701" s="109" t="str">
        <f t="shared" si="173"/>
        <v>FOTO</v>
      </c>
      <c r="N701" s="110"/>
    </row>
    <row r="702" spans="1:15" ht="12.75" customHeight="1">
      <c r="A702" s="103" t="s">
        <v>1236</v>
      </c>
      <c r="B702" s="13"/>
      <c r="C702" s="242"/>
      <c r="D702" s="238" t="s">
        <v>9122</v>
      </c>
      <c r="E702" s="149">
        <v>-3.3333333333333326E-2</v>
      </c>
      <c r="F702" s="104" t="s">
        <v>1237</v>
      </c>
      <c r="G702" s="105">
        <v>2.3199999999999998</v>
      </c>
      <c r="H702" s="106">
        <f t="shared" si="168"/>
        <v>3433.6</v>
      </c>
      <c r="I702" s="107">
        <f t="shared" si="169"/>
        <v>4154.6559999999999</v>
      </c>
      <c r="J702" s="108">
        <f t="shared" si="170"/>
        <v>4154.6559999999999</v>
      </c>
      <c r="K702" s="105">
        <f t="shared" si="171"/>
        <v>0</v>
      </c>
      <c r="L702" s="105">
        <f t="shared" si="172"/>
        <v>5816.5183999999999</v>
      </c>
      <c r="M702" s="109" t="str">
        <f t="shared" si="173"/>
        <v>FOTO</v>
      </c>
      <c r="N702" s="110"/>
    </row>
    <row r="703" spans="1:15" ht="12.75" customHeight="1">
      <c r="A703" s="103" t="s">
        <v>1238</v>
      </c>
      <c r="B703" s="13"/>
      <c r="C703" s="242"/>
      <c r="D703" s="238" t="s">
        <v>9122</v>
      </c>
      <c r="E703" s="149">
        <v>-3.3333333333333326E-2</v>
      </c>
      <c r="F703" s="104" t="s">
        <v>1239</v>
      </c>
      <c r="G703" s="105">
        <v>2.3199999999999998</v>
      </c>
      <c r="H703" s="106">
        <f t="shared" si="168"/>
        <v>3433.6</v>
      </c>
      <c r="I703" s="107">
        <f t="shared" si="169"/>
        <v>4154.6559999999999</v>
      </c>
      <c r="J703" s="108">
        <f t="shared" si="170"/>
        <v>4154.6559999999999</v>
      </c>
      <c r="K703" s="105">
        <f t="shared" si="171"/>
        <v>0</v>
      </c>
      <c r="L703" s="105">
        <f t="shared" si="172"/>
        <v>5816.5183999999999</v>
      </c>
      <c r="M703" s="109" t="str">
        <f t="shared" si="173"/>
        <v>FOTO</v>
      </c>
      <c r="N703" s="110"/>
    </row>
    <row r="704" spans="1:15" ht="12.75" customHeight="1">
      <c r="A704" s="103" t="s">
        <v>1240</v>
      </c>
      <c r="B704" s="13"/>
      <c r="C704" s="242"/>
      <c r="D704" s="238" t="s">
        <v>9122</v>
      </c>
      <c r="E704" s="149">
        <v>-3.3333333333333326E-2</v>
      </c>
      <c r="F704" s="104" t="s">
        <v>1241</v>
      </c>
      <c r="G704" s="105">
        <v>2.3199999999999998</v>
      </c>
      <c r="H704" s="106">
        <f t="shared" si="168"/>
        <v>3433.6</v>
      </c>
      <c r="I704" s="107">
        <f t="shared" si="169"/>
        <v>4154.6559999999999</v>
      </c>
      <c r="J704" s="108">
        <f t="shared" si="170"/>
        <v>4154.6559999999999</v>
      </c>
      <c r="K704" s="105">
        <f t="shared" si="171"/>
        <v>0</v>
      </c>
      <c r="L704" s="105">
        <f t="shared" si="172"/>
        <v>5816.5183999999999</v>
      </c>
      <c r="M704" s="109" t="str">
        <f t="shared" si="173"/>
        <v>FOTO</v>
      </c>
      <c r="N704" s="110"/>
    </row>
    <row r="705" spans="1:15" ht="12.75" customHeight="1">
      <c r="A705" s="103" t="s">
        <v>1242</v>
      </c>
      <c r="B705" s="13"/>
      <c r="C705" s="242"/>
      <c r="D705" s="238"/>
      <c r="E705" s="149"/>
      <c r="F705" s="104" t="s">
        <v>1243</v>
      </c>
      <c r="G705" s="105">
        <v>2.4020000000000001</v>
      </c>
      <c r="H705" s="106">
        <f t="shared" si="168"/>
        <v>3554.96</v>
      </c>
      <c r="I705" s="107">
        <f t="shared" si="169"/>
        <v>4301.5015999999996</v>
      </c>
      <c r="J705" s="108">
        <f t="shared" si="170"/>
        <v>4301.5015999999996</v>
      </c>
      <c r="K705" s="105">
        <f t="shared" si="171"/>
        <v>0</v>
      </c>
      <c r="L705" s="105">
        <f t="shared" si="172"/>
        <v>6022.1022399999993</v>
      </c>
      <c r="M705" s="109" t="str">
        <f t="shared" si="173"/>
        <v>FOTO</v>
      </c>
      <c r="N705" s="110"/>
    </row>
    <row r="706" spans="1:15" ht="12.75" customHeight="1">
      <c r="A706" s="103" t="s">
        <v>1244</v>
      </c>
      <c r="B706" s="13"/>
      <c r="C706" s="242"/>
      <c r="D706" s="238" t="s">
        <v>9122</v>
      </c>
      <c r="E706" s="149">
        <v>-3.3333333333333326E-2</v>
      </c>
      <c r="F706" s="104" t="s">
        <v>1245</v>
      </c>
      <c r="G706" s="105">
        <v>2.3199999999999998</v>
      </c>
      <c r="H706" s="106">
        <f t="shared" si="168"/>
        <v>3433.6</v>
      </c>
      <c r="I706" s="107">
        <f t="shared" si="169"/>
        <v>4154.6559999999999</v>
      </c>
      <c r="J706" s="108">
        <f t="shared" si="170"/>
        <v>4154.6559999999999</v>
      </c>
      <c r="K706" s="105">
        <f t="shared" si="171"/>
        <v>0</v>
      </c>
      <c r="L706" s="105">
        <f t="shared" si="172"/>
        <v>5816.5183999999999</v>
      </c>
      <c r="M706" s="109" t="str">
        <f t="shared" si="173"/>
        <v>FOTO</v>
      </c>
      <c r="N706" s="110"/>
    </row>
    <row r="707" spans="1:15" ht="12.75" customHeight="1">
      <c r="A707" s="103" t="s">
        <v>1246</v>
      </c>
      <c r="B707" s="13"/>
      <c r="C707" s="242"/>
      <c r="D707" s="238" t="s">
        <v>9122</v>
      </c>
      <c r="E707" s="149">
        <v>-3.3333333333333326E-2</v>
      </c>
      <c r="F707" s="104" t="s">
        <v>1247</v>
      </c>
      <c r="G707" s="105">
        <v>2.3199999999999998</v>
      </c>
      <c r="H707" s="106">
        <f t="shared" si="168"/>
        <v>3433.6</v>
      </c>
      <c r="I707" s="107">
        <f t="shared" si="169"/>
        <v>4154.6559999999999</v>
      </c>
      <c r="J707" s="108">
        <f t="shared" si="170"/>
        <v>4154.6559999999999</v>
      </c>
      <c r="K707" s="105">
        <f t="shared" si="171"/>
        <v>0</v>
      </c>
      <c r="L707" s="105">
        <f t="shared" si="172"/>
        <v>5816.5183999999999</v>
      </c>
      <c r="M707" s="109" t="str">
        <f t="shared" si="173"/>
        <v>FOTO</v>
      </c>
      <c r="N707" s="110"/>
    </row>
    <row r="708" spans="1:15" ht="12.75" customHeight="1">
      <c r="A708" s="103" t="s">
        <v>1248</v>
      </c>
      <c r="B708" s="13"/>
      <c r="C708" s="242"/>
      <c r="D708" s="238" t="s">
        <v>9122</v>
      </c>
      <c r="E708" s="149">
        <v>-3.3333333333333326E-2</v>
      </c>
      <c r="F708" s="104" t="s">
        <v>1249</v>
      </c>
      <c r="G708" s="105">
        <v>2.3199999999999998</v>
      </c>
      <c r="H708" s="106">
        <f t="shared" si="168"/>
        <v>3433.6</v>
      </c>
      <c r="I708" s="107">
        <f t="shared" si="169"/>
        <v>4154.6559999999999</v>
      </c>
      <c r="J708" s="108">
        <f t="shared" si="170"/>
        <v>4154.6559999999999</v>
      </c>
      <c r="K708" s="105">
        <f t="shared" si="171"/>
        <v>0</v>
      </c>
      <c r="L708" s="105">
        <f t="shared" si="172"/>
        <v>5816.5183999999999</v>
      </c>
      <c r="M708" s="109" t="str">
        <f t="shared" si="173"/>
        <v>FOTO</v>
      </c>
      <c r="N708" s="110"/>
    </row>
    <row r="709" spans="1:15" ht="12.75" customHeight="1">
      <c r="A709" s="103" t="s">
        <v>1250</v>
      </c>
      <c r="B709" s="13"/>
      <c r="C709" s="242"/>
      <c r="D709" s="238" t="s">
        <v>9122</v>
      </c>
      <c r="E709" s="149">
        <v>-3.3333333333333326E-2</v>
      </c>
      <c r="F709" s="104" t="s">
        <v>1251</v>
      </c>
      <c r="G709" s="105">
        <v>2.3199999999999998</v>
      </c>
      <c r="H709" s="106">
        <f t="shared" si="168"/>
        <v>3433.6</v>
      </c>
      <c r="I709" s="107">
        <f t="shared" si="169"/>
        <v>4154.6559999999999</v>
      </c>
      <c r="J709" s="108">
        <f t="shared" si="170"/>
        <v>4154.6559999999999</v>
      </c>
      <c r="K709" s="105">
        <f t="shared" si="171"/>
        <v>0</v>
      </c>
      <c r="L709" s="105">
        <f t="shared" si="172"/>
        <v>5816.5183999999999</v>
      </c>
      <c r="M709" s="109" t="str">
        <f t="shared" si="173"/>
        <v>FOTO</v>
      </c>
      <c r="N709" s="110"/>
    </row>
    <row r="710" spans="1:15" ht="12.75" customHeight="1">
      <c r="A710" s="103" t="s">
        <v>1252</v>
      </c>
      <c r="B710" s="13"/>
      <c r="C710" s="242"/>
      <c r="D710" s="238" t="s">
        <v>9122</v>
      </c>
      <c r="E710" s="149">
        <v>-3.3333333333333326E-2</v>
      </c>
      <c r="F710" s="104" t="s">
        <v>1253</v>
      </c>
      <c r="G710" s="105">
        <v>2.3199999999999998</v>
      </c>
      <c r="H710" s="106">
        <f t="shared" si="168"/>
        <v>3433.6</v>
      </c>
      <c r="I710" s="107">
        <f t="shared" si="169"/>
        <v>4154.6559999999999</v>
      </c>
      <c r="J710" s="108">
        <f t="shared" si="170"/>
        <v>4154.6559999999999</v>
      </c>
      <c r="K710" s="105">
        <f t="shared" si="171"/>
        <v>0</v>
      </c>
      <c r="L710" s="105">
        <f t="shared" si="172"/>
        <v>5816.5183999999999</v>
      </c>
      <c r="M710" s="109" t="str">
        <f t="shared" si="173"/>
        <v>FOTO</v>
      </c>
      <c r="N710" s="110"/>
    </row>
    <row r="711" spans="1:15" ht="12.75" customHeight="1">
      <c r="A711" s="103" t="s">
        <v>1254</v>
      </c>
      <c r="B711" s="13"/>
      <c r="C711" s="242"/>
      <c r="D711" s="238" t="s">
        <v>9122</v>
      </c>
      <c r="E711" s="149">
        <v>-3.3333333333333326E-2</v>
      </c>
      <c r="F711" s="104" t="s">
        <v>1255</v>
      </c>
      <c r="G711" s="105">
        <v>2.3199999999999998</v>
      </c>
      <c r="H711" s="106">
        <f t="shared" si="168"/>
        <v>3433.6</v>
      </c>
      <c r="I711" s="107">
        <f t="shared" si="169"/>
        <v>4154.6559999999999</v>
      </c>
      <c r="J711" s="108">
        <f t="shared" si="170"/>
        <v>4154.6559999999999</v>
      </c>
      <c r="K711" s="105">
        <f t="shared" si="171"/>
        <v>0</v>
      </c>
      <c r="L711" s="105">
        <f t="shared" si="172"/>
        <v>5816.5183999999999</v>
      </c>
      <c r="M711" s="109" t="str">
        <f t="shared" si="173"/>
        <v>FOTO</v>
      </c>
      <c r="N711" s="110"/>
    </row>
    <row r="712" spans="1:15" ht="12.75" customHeight="1">
      <c r="A712" s="103" t="s">
        <v>1256</v>
      </c>
      <c r="B712" s="13"/>
      <c r="C712" s="242"/>
      <c r="D712" s="238" t="s">
        <v>9122</v>
      </c>
      <c r="E712" s="149">
        <v>-3.3333333333333326E-2</v>
      </c>
      <c r="F712" s="104" t="s">
        <v>1257</v>
      </c>
      <c r="G712" s="105">
        <v>2.3199999999999998</v>
      </c>
      <c r="H712" s="106">
        <f t="shared" si="168"/>
        <v>3433.6</v>
      </c>
      <c r="I712" s="107">
        <f t="shared" si="169"/>
        <v>4154.6559999999999</v>
      </c>
      <c r="J712" s="108">
        <f t="shared" si="170"/>
        <v>4154.6559999999999</v>
      </c>
      <c r="K712" s="105">
        <f t="shared" si="171"/>
        <v>0</v>
      </c>
      <c r="L712" s="105">
        <f t="shared" si="172"/>
        <v>5816.5183999999999</v>
      </c>
      <c r="M712" s="109" t="str">
        <f t="shared" si="173"/>
        <v>FOTO</v>
      </c>
      <c r="N712" s="110"/>
    </row>
    <row r="713" spans="1:15" ht="12.75" customHeight="1" thickBot="1">
      <c r="A713" s="154" t="s">
        <v>1258</v>
      </c>
      <c r="B713" s="13"/>
      <c r="C713" s="243"/>
      <c r="D713" s="238" t="s">
        <v>9122</v>
      </c>
      <c r="E713" s="155">
        <v>-3.3333333333333326E-2</v>
      </c>
      <c r="F713" s="156" t="s">
        <v>1259</v>
      </c>
      <c r="G713" s="157">
        <v>2.3199999999999998</v>
      </c>
      <c r="H713" s="158">
        <f t="shared" si="168"/>
        <v>3433.6</v>
      </c>
      <c r="I713" s="159">
        <f t="shared" si="169"/>
        <v>4154.6559999999999</v>
      </c>
      <c r="J713" s="160">
        <f t="shared" si="170"/>
        <v>4154.6559999999999</v>
      </c>
      <c r="K713" s="157">
        <f t="shared" si="171"/>
        <v>0</v>
      </c>
      <c r="L713" s="157">
        <f t="shared" si="172"/>
        <v>5816.5183999999999</v>
      </c>
      <c r="M713" s="161" t="str">
        <f t="shared" si="173"/>
        <v>FOTO</v>
      </c>
      <c r="N713" s="162"/>
    </row>
    <row r="714" spans="1:15" ht="20.100000000000001" customHeight="1" thickBot="1">
      <c r="A714" s="219" t="s">
        <v>1260</v>
      </c>
      <c r="B714" s="34"/>
      <c r="C714" s="240"/>
      <c r="D714" s="151"/>
      <c r="E714" s="221"/>
      <c r="F714" s="222"/>
      <c r="G714" s="223"/>
      <c r="H714" s="224"/>
      <c r="I714" s="224"/>
      <c r="J714" s="225"/>
      <c r="K714" s="223"/>
      <c r="L714" s="223"/>
      <c r="M714" s="226"/>
      <c r="N714" s="227"/>
      <c r="O714" s="228"/>
    </row>
    <row r="715" spans="1:15" ht="12.75" customHeight="1">
      <c r="A715" s="178" t="s">
        <v>1261</v>
      </c>
      <c r="B715" s="13"/>
      <c r="C715" s="152"/>
      <c r="D715" s="238" t="s">
        <v>9122</v>
      </c>
      <c r="E715" s="180">
        <v>-3.3214285714285752E-2</v>
      </c>
      <c r="F715" s="104" t="s">
        <v>9579</v>
      </c>
      <c r="G715" s="182">
        <v>5.4139999999999997</v>
      </c>
      <c r="H715" s="183">
        <f t="shared" ref="H715:H731" si="174">+G715*H$18</f>
        <v>8012.7199999999993</v>
      </c>
      <c r="I715" s="184">
        <f t="shared" ref="I715:I731" si="175">+H715*(1+I$18)</f>
        <v>9695.3911999999982</v>
      </c>
      <c r="J715" s="185">
        <f t="shared" ref="J715:J731" si="176">+I715*(1-J$18)</f>
        <v>9695.3911999999982</v>
      </c>
      <c r="K715" s="182">
        <f t="shared" ref="K715:K731" si="177">+I715*C715</f>
        <v>0</v>
      </c>
      <c r="L715" s="182">
        <f t="shared" ref="L715:L731" si="178">+I715*(1+L$18)</f>
        <v>13573.547679999996</v>
      </c>
      <c r="M715" s="186" t="str">
        <f t="shared" ref="M715:M731" si="179">HYPERLINK(CONCATENATE("https://buscador.neorep.com.ar/",TRIM(A715),"/"),"FOTO")</f>
        <v>FOTO</v>
      </c>
      <c r="N715" s="187"/>
    </row>
    <row r="716" spans="1:15" ht="12.75" customHeight="1">
      <c r="A716" s="103" t="s">
        <v>1262</v>
      </c>
      <c r="B716" s="13"/>
      <c r="C716" s="242"/>
      <c r="D716" s="238" t="s">
        <v>9122</v>
      </c>
      <c r="E716" s="149">
        <v>-3.3141025641025612E-2</v>
      </c>
      <c r="F716" s="104" t="s">
        <v>1263</v>
      </c>
      <c r="G716" s="105">
        <v>15.083</v>
      </c>
      <c r="H716" s="106">
        <f t="shared" si="174"/>
        <v>22322.84</v>
      </c>
      <c r="I716" s="107">
        <f t="shared" si="175"/>
        <v>27010.636399999999</v>
      </c>
      <c r="J716" s="108">
        <f t="shared" si="176"/>
        <v>27010.636399999999</v>
      </c>
      <c r="K716" s="105">
        <f t="shared" si="177"/>
        <v>0</v>
      </c>
      <c r="L716" s="105">
        <f t="shared" si="178"/>
        <v>37814.890959999997</v>
      </c>
      <c r="M716" s="109" t="str">
        <f t="shared" si="179"/>
        <v>FOTO</v>
      </c>
      <c r="N716" s="110"/>
    </row>
    <row r="717" spans="1:15" ht="12.75" customHeight="1">
      <c r="A717" s="103" t="s">
        <v>1264</v>
      </c>
      <c r="B717" s="13"/>
      <c r="C717" s="242"/>
      <c r="D717" s="238" t="s">
        <v>9122</v>
      </c>
      <c r="E717" s="149">
        <v>-3.261904761904777E-2</v>
      </c>
      <c r="F717" s="104" t="s">
        <v>1265</v>
      </c>
      <c r="G717" s="105">
        <v>4.0629999999999997</v>
      </c>
      <c r="H717" s="106">
        <f t="shared" si="174"/>
        <v>6013.24</v>
      </c>
      <c r="I717" s="107">
        <f t="shared" si="175"/>
        <v>7276.0203999999994</v>
      </c>
      <c r="J717" s="108">
        <f t="shared" si="176"/>
        <v>7276.0203999999994</v>
      </c>
      <c r="K717" s="105">
        <f t="shared" si="177"/>
        <v>0</v>
      </c>
      <c r="L717" s="105">
        <f t="shared" si="178"/>
        <v>10186.428559999998</v>
      </c>
      <c r="M717" s="109" t="str">
        <f t="shared" si="179"/>
        <v>FOTO</v>
      </c>
      <c r="N717" s="110"/>
    </row>
    <row r="718" spans="1:15" ht="12.75" customHeight="1">
      <c r="A718" s="103" t="s">
        <v>1266</v>
      </c>
      <c r="B718" s="13"/>
      <c r="C718" s="242"/>
      <c r="D718" s="238" t="s">
        <v>9122</v>
      </c>
      <c r="E718" s="149">
        <v>-3.3023170954205483E-2</v>
      </c>
      <c r="F718" s="104" t="s">
        <v>1267</v>
      </c>
      <c r="G718" s="105">
        <v>5.3</v>
      </c>
      <c r="H718" s="106">
        <f t="shared" si="174"/>
        <v>7844</v>
      </c>
      <c r="I718" s="107">
        <f t="shared" si="175"/>
        <v>9491.24</v>
      </c>
      <c r="J718" s="108">
        <f t="shared" si="176"/>
        <v>9491.24</v>
      </c>
      <c r="K718" s="105">
        <f t="shared" si="177"/>
        <v>0</v>
      </c>
      <c r="L718" s="105">
        <f t="shared" si="178"/>
        <v>13287.735999999999</v>
      </c>
      <c r="M718" s="109" t="str">
        <f t="shared" si="179"/>
        <v>FOTO</v>
      </c>
      <c r="N718" s="110"/>
    </row>
    <row r="719" spans="1:15" ht="12.75" customHeight="1">
      <c r="A719" s="103" t="s">
        <v>1268</v>
      </c>
      <c r="B719" s="13"/>
      <c r="C719" s="242"/>
      <c r="D719" s="238" t="s">
        <v>9122</v>
      </c>
      <c r="E719" s="149">
        <v>-3.2940610723731556E-2</v>
      </c>
      <c r="F719" s="104" t="s">
        <v>1269</v>
      </c>
      <c r="G719" s="105">
        <v>8.0440000000000005</v>
      </c>
      <c r="H719" s="106">
        <f t="shared" si="174"/>
        <v>11905.12</v>
      </c>
      <c r="I719" s="107">
        <f t="shared" si="175"/>
        <v>14405.1952</v>
      </c>
      <c r="J719" s="108">
        <f t="shared" si="176"/>
        <v>14405.1952</v>
      </c>
      <c r="K719" s="105">
        <f t="shared" si="177"/>
        <v>0</v>
      </c>
      <c r="L719" s="105">
        <f t="shared" si="178"/>
        <v>20167.273279999998</v>
      </c>
      <c r="M719" s="109" t="str">
        <f t="shared" si="179"/>
        <v>FOTO</v>
      </c>
      <c r="N719" s="110"/>
    </row>
    <row r="720" spans="1:15" ht="12.75" customHeight="1">
      <c r="A720" s="103" t="s">
        <v>1270</v>
      </c>
      <c r="B720" s="13"/>
      <c r="C720" s="242"/>
      <c r="D720" s="238" t="s">
        <v>9122</v>
      </c>
      <c r="E720" s="149">
        <v>-3.279999999999994E-2</v>
      </c>
      <c r="F720" s="104" t="s">
        <v>1271</v>
      </c>
      <c r="G720" s="105">
        <v>4.8360000000000003</v>
      </c>
      <c r="H720" s="106">
        <f t="shared" si="174"/>
        <v>7157.2800000000007</v>
      </c>
      <c r="I720" s="107">
        <f t="shared" si="175"/>
        <v>8660.3088000000007</v>
      </c>
      <c r="J720" s="108">
        <f t="shared" si="176"/>
        <v>8660.3088000000007</v>
      </c>
      <c r="K720" s="105">
        <f t="shared" si="177"/>
        <v>0</v>
      </c>
      <c r="L720" s="105">
        <f t="shared" si="178"/>
        <v>12124.43232</v>
      </c>
      <c r="M720" s="109" t="str">
        <f t="shared" si="179"/>
        <v>FOTO</v>
      </c>
      <c r="N720" s="110"/>
      <c r="O720" s="36"/>
    </row>
    <row r="721" spans="1:15" ht="12.75" customHeight="1">
      <c r="A721" s="103" t="s">
        <v>1272</v>
      </c>
      <c r="B721" s="13"/>
      <c r="C721" s="242"/>
      <c r="D721" s="238" t="s">
        <v>9122</v>
      </c>
      <c r="E721" s="149">
        <v>-3.2962869411467532E-2</v>
      </c>
      <c r="F721" s="104" t="s">
        <v>1273</v>
      </c>
      <c r="G721" s="105">
        <v>7.657</v>
      </c>
      <c r="H721" s="106">
        <f t="shared" si="174"/>
        <v>11332.36</v>
      </c>
      <c r="I721" s="107">
        <f t="shared" si="175"/>
        <v>13712.1556</v>
      </c>
      <c r="J721" s="108">
        <f t="shared" si="176"/>
        <v>13712.1556</v>
      </c>
      <c r="K721" s="105">
        <f t="shared" si="177"/>
        <v>0</v>
      </c>
      <c r="L721" s="105">
        <f t="shared" si="178"/>
        <v>19197.01784</v>
      </c>
      <c r="M721" s="109" t="str">
        <f t="shared" si="179"/>
        <v>FOTO</v>
      </c>
      <c r="N721" s="110" t="s">
        <v>299</v>
      </c>
      <c r="O721" s="36"/>
    </row>
    <row r="722" spans="1:15" ht="12.75" customHeight="1">
      <c r="A722" s="103" t="s">
        <v>1274</v>
      </c>
      <c r="B722" s="13"/>
      <c r="C722" s="242"/>
      <c r="D722" s="238" t="s">
        <v>9122</v>
      </c>
      <c r="E722" s="149">
        <v>-3.2528856243441706E-2</v>
      </c>
      <c r="F722" s="104" t="s">
        <v>1275</v>
      </c>
      <c r="G722" s="105">
        <v>5.532</v>
      </c>
      <c r="H722" s="106">
        <f t="shared" si="174"/>
        <v>8187.36</v>
      </c>
      <c r="I722" s="107">
        <f t="shared" si="175"/>
        <v>9906.7055999999993</v>
      </c>
      <c r="J722" s="108">
        <f t="shared" si="176"/>
        <v>9906.7055999999993</v>
      </c>
      <c r="K722" s="105">
        <f t="shared" si="177"/>
        <v>0</v>
      </c>
      <c r="L722" s="105">
        <f t="shared" si="178"/>
        <v>13869.387839999998</v>
      </c>
      <c r="M722" s="109" t="str">
        <f t="shared" si="179"/>
        <v>FOTO</v>
      </c>
      <c r="N722" s="110"/>
    </row>
    <row r="723" spans="1:15" ht="12.75" customHeight="1">
      <c r="A723" s="103" t="s">
        <v>1276</v>
      </c>
      <c r="B723" s="13"/>
      <c r="C723" s="242"/>
      <c r="D723" s="238" t="s">
        <v>9122</v>
      </c>
      <c r="E723" s="149">
        <v>-3.298749667464751E-2</v>
      </c>
      <c r="F723" s="104" t="s">
        <v>1277</v>
      </c>
      <c r="G723" s="105">
        <v>3.6349999999999998</v>
      </c>
      <c r="H723" s="106">
        <f t="shared" si="174"/>
        <v>5379.7999999999993</v>
      </c>
      <c r="I723" s="107">
        <f t="shared" si="175"/>
        <v>6509.5579999999991</v>
      </c>
      <c r="J723" s="108">
        <f t="shared" si="176"/>
        <v>6509.5579999999991</v>
      </c>
      <c r="K723" s="105">
        <f t="shared" si="177"/>
        <v>0</v>
      </c>
      <c r="L723" s="105">
        <f t="shared" si="178"/>
        <v>9113.381199999998</v>
      </c>
      <c r="M723" s="109" t="str">
        <f t="shared" si="179"/>
        <v>FOTO</v>
      </c>
      <c r="N723" s="110"/>
    </row>
    <row r="724" spans="1:15" ht="12.75" customHeight="1">
      <c r="A724" s="103" t="s">
        <v>1278</v>
      </c>
      <c r="B724" s="13"/>
      <c r="C724" s="242"/>
      <c r="D724" s="238" t="s">
        <v>9122</v>
      </c>
      <c r="E724" s="149">
        <v>-3.3250000000000002E-2</v>
      </c>
      <c r="F724" s="104" t="s">
        <v>1279</v>
      </c>
      <c r="G724" s="105">
        <v>3.867</v>
      </c>
      <c r="H724" s="106">
        <f t="shared" si="174"/>
        <v>5723.16</v>
      </c>
      <c r="I724" s="107">
        <f t="shared" si="175"/>
        <v>6925.0235999999995</v>
      </c>
      <c r="J724" s="108">
        <f t="shared" si="176"/>
        <v>6925.0235999999995</v>
      </c>
      <c r="K724" s="105">
        <f t="shared" si="177"/>
        <v>0</v>
      </c>
      <c r="L724" s="105">
        <f t="shared" si="178"/>
        <v>9695.0330399999984</v>
      </c>
      <c r="M724" s="109" t="str">
        <f t="shared" si="179"/>
        <v>FOTO</v>
      </c>
      <c r="N724" s="110"/>
      <c r="O724" s="101" t="s">
        <v>81</v>
      </c>
    </row>
    <row r="725" spans="1:15" ht="12.75" customHeight="1">
      <c r="A725" s="103" t="s">
        <v>1280</v>
      </c>
      <c r="B725" s="13"/>
      <c r="C725" s="242"/>
      <c r="D725" s="238" t="s">
        <v>9122</v>
      </c>
      <c r="E725" s="149">
        <v>-3.327205882352946E-2</v>
      </c>
      <c r="F725" s="104" t="s">
        <v>1281</v>
      </c>
      <c r="G725" s="105">
        <v>5.2590000000000003</v>
      </c>
      <c r="H725" s="106">
        <f t="shared" si="174"/>
        <v>7783.3200000000006</v>
      </c>
      <c r="I725" s="107">
        <f t="shared" si="175"/>
        <v>9417.8172000000013</v>
      </c>
      <c r="J725" s="108">
        <f t="shared" si="176"/>
        <v>9417.8172000000013</v>
      </c>
      <c r="K725" s="105">
        <f t="shared" si="177"/>
        <v>0</v>
      </c>
      <c r="L725" s="105">
        <f t="shared" si="178"/>
        <v>13184.944080000001</v>
      </c>
      <c r="M725" s="109" t="str">
        <f t="shared" si="179"/>
        <v>FOTO</v>
      </c>
      <c r="N725" s="110"/>
    </row>
    <row r="726" spans="1:15" ht="12.75" customHeight="1">
      <c r="A726" s="103" t="s">
        <v>1282</v>
      </c>
      <c r="B726" s="13"/>
      <c r="C726" s="242"/>
      <c r="D726" s="238" t="s">
        <v>9122</v>
      </c>
      <c r="E726" s="149">
        <v>-4.3956043956044022E-2</v>
      </c>
      <c r="F726" s="104" t="s">
        <v>1283</v>
      </c>
      <c r="G726" s="105">
        <v>3.48</v>
      </c>
      <c r="H726" s="106">
        <f t="shared" si="174"/>
        <v>5150.3999999999996</v>
      </c>
      <c r="I726" s="107">
        <f t="shared" si="175"/>
        <v>6231.9839999999995</v>
      </c>
      <c r="J726" s="108">
        <f t="shared" si="176"/>
        <v>6231.9839999999995</v>
      </c>
      <c r="K726" s="105">
        <f t="shared" si="177"/>
        <v>0</v>
      </c>
      <c r="L726" s="105">
        <f t="shared" si="178"/>
        <v>8724.7775999999994</v>
      </c>
      <c r="M726" s="109" t="str">
        <f t="shared" si="179"/>
        <v>FOTO</v>
      </c>
      <c r="N726" s="110" t="s">
        <v>299</v>
      </c>
      <c r="O726" s="37"/>
    </row>
    <row r="727" spans="1:15" ht="12.75" customHeight="1">
      <c r="A727" s="103" t="s">
        <v>1284</v>
      </c>
      <c r="B727" s="13"/>
      <c r="C727" s="242"/>
      <c r="D727" s="238" t="s">
        <v>9122</v>
      </c>
      <c r="E727" s="149">
        <v>-3.2903225806451553E-2</v>
      </c>
      <c r="F727" s="104" t="s">
        <v>1285</v>
      </c>
      <c r="G727" s="105">
        <v>5.9960000000000004</v>
      </c>
      <c r="H727" s="106">
        <f t="shared" si="174"/>
        <v>8874.08</v>
      </c>
      <c r="I727" s="107">
        <f t="shared" si="175"/>
        <v>10737.6368</v>
      </c>
      <c r="J727" s="108">
        <f t="shared" si="176"/>
        <v>10737.6368</v>
      </c>
      <c r="K727" s="105">
        <f t="shared" si="177"/>
        <v>0</v>
      </c>
      <c r="L727" s="105">
        <f t="shared" si="178"/>
        <v>15032.691519999998</v>
      </c>
      <c r="M727" s="109" t="str">
        <f t="shared" si="179"/>
        <v>FOTO</v>
      </c>
      <c r="N727" s="110"/>
      <c r="O727" s="36"/>
    </row>
    <row r="728" spans="1:15" ht="12.75" customHeight="1">
      <c r="A728" s="103" t="s">
        <v>1286</v>
      </c>
      <c r="B728" s="13"/>
      <c r="C728" s="242"/>
      <c r="D728" s="238" t="s">
        <v>9122</v>
      </c>
      <c r="E728" s="149">
        <v>-3.3414832925835469E-2</v>
      </c>
      <c r="F728" s="104" t="s">
        <v>1287</v>
      </c>
      <c r="G728" s="105">
        <v>3.5579999999999998</v>
      </c>
      <c r="H728" s="106">
        <f t="shared" si="174"/>
        <v>5265.84</v>
      </c>
      <c r="I728" s="107">
        <f t="shared" si="175"/>
        <v>6371.6664000000001</v>
      </c>
      <c r="J728" s="108">
        <f t="shared" si="176"/>
        <v>6371.6664000000001</v>
      </c>
      <c r="K728" s="105">
        <f t="shared" si="177"/>
        <v>0</v>
      </c>
      <c r="L728" s="105">
        <f t="shared" si="178"/>
        <v>8920.3329599999997</v>
      </c>
      <c r="M728" s="109" t="str">
        <f t="shared" si="179"/>
        <v>FOTO</v>
      </c>
      <c r="N728" s="110"/>
      <c r="O728" s="36"/>
    </row>
    <row r="729" spans="1:15" ht="12.75" customHeight="1">
      <c r="A729" s="103" t="s">
        <v>1288</v>
      </c>
      <c r="B729" s="13"/>
      <c r="C729" s="242"/>
      <c r="D729" s="238" t="s">
        <v>9122</v>
      </c>
      <c r="E729" s="149">
        <v>-3.282532239155922E-2</v>
      </c>
      <c r="F729" s="104" t="s">
        <v>1289</v>
      </c>
      <c r="G729" s="105">
        <v>4.95</v>
      </c>
      <c r="H729" s="106">
        <f t="shared" si="174"/>
        <v>7326</v>
      </c>
      <c r="I729" s="107">
        <f t="shared" si="175"/>
        <v>8864.4599999999991</v>
      </c>
      <c r="J729" s="108">
        <f t="shared" si="176"/>
        <v>8864.4599999999991</v>
      </c>
      <c r="K729" s="105">
        <f t="shared" si="177"/>
        <v>0</v>
      </c>
      <c r="L729" s="105">
        <f t="shared" si="178"/>
        <v>12410.243999999999</v>
      </c>
      <c r="M729" s="109" t="str">
        <f t="shared" si="179"/>
        <v>FOTO</v>
      </c>
      <c r="N729" s="110"/>
    </row>
    <row r="730" spans="1:15" ht="12.75" customHeight="1">
      <c r="A730" s="103" t="s">
        <v>9541</v>
      </c>
      <c r="B730" s="13"/>
      <c r="C730" s="242"/>
      <c r="D730" s="238"/>
      <c r="E730" s="149"/>
      <c r="F730" s="104" t="s">
        <v>9542</v>
      </c>
      <c r="G730" s="105">
        <v>18.641349999999999</v>
      </c>
      <c r="H730" s="106">
        <f t="shared" si="174"/>
        <v>27589.198</v>
      </c>
      <c r="I730" s="107">
        <f t="shared" si="175"/>
        <v>33382.929579999996</v>
      </c>
      <c r="J730" s="108">
        <f t="shared" si="176"/>
        <v>33382.929579999996</v>
      </c>
      <c r="K730" s="105">
        <f t="shared" si="177"/>
        <v>0</v>
      </c>
      <c r="L730" s="105">
        <f t="shared" si="178"/>
        <v>46736.101411999989</v>
      </c>
      <c r="M730" s="109" t="str">
        <f t="shared" si="179"/>
        <v>FOTO</v>
      </c>
      <c r="N730" s="110"/>
      <c r="O730" s="101" t="s">
        <v>81</v>
      </c>
    </row>
    <row r="731" spans="1:15" ht="12.75" customHeight="1" thickBot="1">
      <c r="A731" s="154" t="s">
        <v>9543</v>
      </c>
      <c r="B731" s="13"/>
      <c r="C731" s="243"/>
      <c r="D731" s="238"/>
      <c r="E731" s="155"/>
      <c r="F731" s="156" t="s">
        <v>9544</v>
      </c>
      <c r="G731" s="157">
        <v>7.6212499999999999</v>
      </c>
      <c r="H731" s="158">
        <f t="shared" si="174"/>
        <v>11279.449999999999</v>
      </c>
      <c r="I731" s="159">
        <f t="shared" si="175"/>
        <v>13648.134499999998</v>
      </c>
      <c r="J731" s="160">
        <f t="shared" si="176"/>
        <v>13648.134499999998</v>
      </c>
      <c r="K731" s="157">
        <f t="shared" si="177"/>
        <v>0</v>
      </c>
      <c r="L731" s="157">
        <f t="shared" si="178"/>
        <v>19107.388299999995</v>
      </c>
      <c r="M731" s="161" t="str">
        <f t="shared" si="179"/>
        <v>FOTO</v>
      </c>
      <c r="N731" s="162"/>
      <c r="O731" s="101" t="s">
        <v>81</v>
      </c>
    </row>
    <row r="732" spans="1:15" ht="20.100000000000001" customHeight="1" thickBot="1">
      <c r="A732" s="219" t="s">
        <v>1290</v>
      </c>
      <c r="B732" s="34"/>
      <c r="C732" s="240"/>
      <c r="D732" s="151"/>
      <c r="E732" s="221"/>
      <c r="F732" s="222"/>
      <c r="G732" s="223"/>
      <c r="H732" s="224"/>
      <c r="I732" s="224"/>
      <c r="J732" s="225"/>
      <c r="K732" s="223"/>
      <c r="L732" s="223"/>
      <c r="M732" s="226"/>
      <c r="N732" s="227"/>
      <c r="O732" s="228"/>
    </row>
    <row r="733" spans="1:15" ht="12.75" customHeight="1">
      <c r="A733" s="178" t="s">
        <v>121</v>
      </c>
      <c r="B733" s="13"/>
      <c r="C733" s="152"/>
      <c r="D733" s="238" t="s">
        <v>9122</v>
      </c>
      <c r="E733" s="180">
        <v>-5.0909090909090904E-2</v>
      </c>
      <c r="F733" s="181" t="s">
        <v>122</v>
      </c>
      <c r="G733" s="182">
        <v>4.1760000000000002</v>
      </c>
      <c r="H733" s="183">
        <f>+G733*H$18</f>
        <v>6180.4800000000005</v>
      </c>
      <c r="I733" s="184">
        <f>+H733*(1+I$18)</f>
        <v>7478.3807999999999</v>
      </c>
      <c r="J733" s="185">
        <f>+I733*(1-J$18)</f>
        <v>7478.3807999999999</v>
      </c>
      <c r="K733" s="182">
        <f>+I733*C733</f>
        <v>0</v>
      </c>
      <c r="L733" s="182">
        <f>+I733*(1+L$18)</f>
        <v>10469.733119999999</v>
      </c>
      <c r="M733" s="186" t="str">
        <f>HYPERLINK(CONCATENATE("https://buscador.neorep.com.ar/",TRIM(A733),"/"),"FOTO")</f>
        <v>FOTO</v>
      </c>
      <c r="N733" s="187" t="s">
        <v>110</v>
      </c>
    </row>
    <row r="734" spans="1:15" ht="12.75" customHeight="1" thickBot="1">
      <c r="A734" s="154" t="s">
        <v>123</v>
      </c>
      <c r="B734" s="13"/>
      <c r="C734" s="243"/>
      <c r="D734" s="238" t="s">
        <v>9122</v>
      </c>
      <c r="E734" s="155">
        <v>-4.7037037037037099E-2</v>
      </c>
      <c r="F734" s="156" t="s">
        <v>1291</v>
      </c>
      <c r="G734" s="157">
        <v>5.1459999999999999</v>
      </c>
      <c r="H734" s="158">
        <f>+G734*H$18</f>
        <v>7616.08</v>
      </c>
      <c r="I734" s="159">
        <f>+H734*(1+I$18)</f>
        <v>9215.4567999999999</v>
      </c>
      <c r="J734" s="160">
        <f>+I734*(1-J$18)</f>
        <v>9215.4567999999999</v>
      </c>
      <c r="K734" s="157">
        <f>+I734*C734</f>
        <v>0</v>
      </c>
      <c r="L734" s="157">
        <f>+I734*(1+L$18)</f>
        <v>12901.639519999999</v>
      </c>
      <c r="M734" s="161" t="str">
        <f>HYPERLINK(CONCATENATE("https://buscador.neorep.com.ar/",TRIM(A734),"/"),"FOTO")</f>
        <v>FOTO</v>
      </c>
      <c r="N734" s="162"/>
    </row>
    <row r="735" spans="1:15" ht="20.100000000000001" customHeight="1" thickBot="1">
      <c r="A735" s="219" t="s">
        <v>1292</v>
      </c>
      <c r="B735" s="34"/>
      <c r="C735" s="240"/>
      <c r="D735" s="151"/>
      <c r="E735" s="221"/>
      <c r="F735" s="222"/>
      <c r="G735" s="223"/>
      <c r="H735" s="224"/>
      <c r="I735" s="224"/>
      <c r="J735" s="225"/>
      <c r="K735" s="223"/>
      <c r="L735" s="223"/>
      <c r="M735" s="226"/>
      <c r="N735" s="227"/>
      <c r="O735" s="228"/>
    </row>
    <row r="736" spans="1:15" ht="12.75" customHeight="1">
      <c r="A736" s="178" t="s">
        <v>1293</v>
      </c>
      <c r="B736" s="13"/>
      <c r="C736" s="152"/>
      <c r="D736" s="238"/>
      <c r="E736" s="180"/>
      <c r="F736" s="181" t="s">
        <v>1294</v>
      </c>
      <c r="G736" s="182">
        <v>4.25</v>
      </c>
      <c r="H736" s="183">
        <f>+G736*H$18</f>
        <v>6290</v>
      </c>
      <c r="I736" s="184">
        <f>+H736*(1+I$18)</f>
        <v>7610.9</v>
      </c>
      <c r="J736" s="185">
        <f>+I736*(1-J$18)</f>
        <v>7610.9</v>
      </c>
      <c r="K736" s="182">
        <f>+I736*C736</f>
        <v>0</v>
      </c>
      <c r="L736" s="182">
        <f>+I736*(1+L$18)</f>
        <v>10655.259999999998</v>
      </c>
      <c r="M736" s="186" t="str">
        <f>HYPERLINK(CONCATENATE("https://buscador.neorep.com.ar/",TRIM(A736),"/"),"FOTO")</f>
        <v>FOTO</v>
      </c>
      <c r="N736" s="187"/>
    </row>
    <row r="737" spans="1:15" ht="12.75" customHeight="1">
      <c r="A737" s="103" t="s">
        <v>1295</v>
      </c>
      <c r="B737" s="13"/>
      <c r="C737" s="242"/>
      <c r="D737" s="238" t="s">
        <v>9122</v>
      </c>
      <c r="E737" s="149">
        <v>-3.365629780724122E-2</v>
      </c>
      <c r="F737" s="104" t="s">
        <v>1296</v>
      </c>
      <c r="G737" s="105">
        <v>3.79</v>
      </c>
      <c r="H737" s="106">
        <f>+G737*H$18</f>
        <v>5609.2</v>
      </c>
      <c r="I737" s="107">
        <f>+H737*(1+I$18)</f>
        <v>6787.1319999999996</v>
      </c>
      <c r="J737" s="108">
        <f>+I737*(1-J$18)</f>
        <v>6787.1319999999996</v>
      </c>
      <c r="K737" s="105">
        <f>+I737*C737</f>
        <v>0</v>
      </c>
      <c r="L737" s="105">
        <f>+I737*(1+L$18)</f>
        <v>9501.9847999999984</v>
      </c>
      <c r="M737" s="109" t="str">
        <f>HYPERLINK(CONCATENATE("https://buscador.neorep.com.ar/",TRIM(A737),"/"),"FOTO")</f>
        <v>FOTO</v>
      </c>
      <c r="N737" s="110"/>
      <c r="O737" s="37"/>
    </row>
    <row r="738" spans="1:15" ht="12.75" customHeight="1" thickBot="1">
      <c r="A738" s="154" t="s">
        <v>1297</v>
      </c>
      <c r="B738" s="13"/>
      <c r="C738" s="243"/>
      <c r="D738" s="238" t="s">
        <v>9122</v>
      </c>
      <c r="E738" s="155">
        <v>-3.2631578947368345E-2</v>
      </c>
      <c r="F738" s="156" t="s">
        <v>1298</v>
      </c>
      <c r="G738" s="157">
        <v>3.6760000000000002</v>
      </c>
      <c r="H738" s="158">
        <f>+G738*H$18</f>
        <v>5440.4800000000005</v>
      </c>
      <c r="I738" s="159">
        <f>+H738*(1+I$18)</f>
        <v>6582.9808000000003</v>
      </c>
      <c r="J738" s="160">
        <f>+I738*(1-J$18)</f>
        <v>6582.9808000000003</v>
      </c>
      <c r="K738" s="157">
        <f>+I738*C738</f>
        <v>0</v>
      </c>
      <c r="L738" s="157">
        <f>+I738*(1+L$18)</f>
        <v>9216.1731199999995</v>
      </c>
      <c r="M738" s="161" t="str">
        <f>HYPERLINK(CONCATENATE("https://buscador.neorep.com.ar/",TRIM(A738),"/"),"FOTO")</f>
        <v>FOTO</v>
      </c>
      <c r="N738" s="162"/>
    </row>
    <row r="739" spans="1:15" ht="20.100000000000001" customHeight="1" thickBot="1">
      <c r="A739" s="219" t="s">
        <v>1299</v>
      </c>
      <c r="B739" s="34"/>
      <c r="C739" s="240"/>
      <c r="D739" s="151"/>
      <c r="E739" s="221"/>
      <c r="F739" s="222"/>
      <c r="G739" s="223"/>
      <c r="H739" s="224"/>
      <c r="I739" s="224"/>
      <c r="J739" s="225"/>
      <c r="K739" s="223"/>
      <c r="L739" s="223"/>
      <c r="M739" s="226"/>
      <c r="N739" s="227"/>
      <c r="O739" s="228"/>
    </row>
    <row r="740" spans="1:15" ht="12.75" customHeight="1">
      <c r="A740" s="178" t="s">
        <v>1300</v>
      </c>
      <c r="B740" s="13"/>
      <c r="C740" s="152"/>
      <c r="D740" s="238" t="s">
        <v>9122</v>
      </c>
      <c r="E740" s="180">
        <v>-6.4999999999999947E-2</v>
      </c>
      <c r="F740" s="181" t="s">
        <v>1301</v>
      </c>
      <c r="G740" s="182">
        <v>5.61</v>
      </c>
      <c r="H740" s="183">
        <f>+G740*H$18</f>
        <v>8302.8000000000011</v>
      </c>
      <c r="I740" s="184">
        <f>+H740*(1+I$18)</f>
        <v>10046.388000000001</v>
      </c>
      <c r="J740" s="185">
        <f>+I740*(1-J$18)</f>
        <v>10046.388000000001</v>
      </c>
      <c r="K740" s="182">
        <f>+I740*C740</f>
        <v>0</v>
      </c>
      <c r="L740" s="182">
        <f>+I740*(1+L$18)</f>
        <v>14064.9432</v>
      </c>
      <c r="M740" s="186" t="str">
        <f>HYPERLINK(CONCATENATE("https://buscador.neorep.com.ar/",TRIM(A740),"/"),"FOTO")</f>
        <v>FOTO</v>
      </c>
      <c r="N740" s="187" t="s">
        <v>110</v>
      </c>
    </row>
    <row r="741" spans="1:15" ht="12.75" customHeight="1" thickBot="1">
      <c r="A741" s="154" t="s">
        <v>1302</v>
      </c>
      <c r="B741" s="13"/>
      <c r="C741" s="243"/>
      <c r="D741" s="238" t="s">
        <v>9122</v>
      </c>
      <c r="E741" s="155">
        <v>-6.4999999999999947E-2</v>
      </c>
      <c r="F741" s="156" t="s">
        <v>1303</v>
      </c>
      <c r="G741" s="157">
        <v>5.61</v>
      </c>
      <c r="H741" s="158">
        <f>+G741*H$18</f>
        <v>8302.8000000000011</v>
      </c>
      <c r="I741" s="159">
        <f>+H741*(1+I$18)</f>
        <v>10046.388000000001</v>
      </c>
      <c r="J741" s="160">
        <f>+I741*(1-J$18)</f>
        <v>10046.388000000001</v>
      </c>
      <c r="K741" s="157">
        <f>+I741*C741</f>
        <v>0</v>
      </c>
      <c r="L741" s="157">
        <f>+I741*(1+L$18)</f>
        <v>14064.9432</v>
      </c>
      <c r="M741" s="161" t="str">
        <f>HYPERLINK(CONCATENATE("https://buscador.neorep.com.ar/",TRIM(A741),"/"),"FOTO")</f>
        <v>FOTO</v>
      </c>
      <c r="N741" s="162"/>
    </row>
    <row r="742" spans="1:15" ht="20.100000000000001" customHeight="1" thickBot="1">
      <c r="A742" s="219" t="s">
        <v>1304</v>
      </c>
      <c r="B742" s="34"/>
      <c r="C742" s="241"/>
      <c r="D742" s="236"/>
      <c r="E742" s="221"/>
      <c r="F742" s="222"/>
      <c r="G742" s="223"/>
      <c r="H742" s="224"/>
      <c r="I742" s="224"/>
      <c r="J742" s="225"/>
      <c r="K742" s="223"/>
      <c r="L742" s="223"/>
      <c r="M742" s="226"/>
      <c r="N742" s="227"/>
      <c r="O742" s="228"/>
    </row>
    <row r="743" spans="1:15" ht="20.100000000000001" customHeight="1" thickBot="1">
      <c r="A743" s="219" t="s">
        <v>1305</v>
      </c>
      <c r="B743" s="34"/>
      <c r="C743" s="239"/>
      <c r="D743" s="235"/>
      <c r="E743" s="221"/>
      <c r="F743" s="222"/>
      <c r="G743" s="223"/>
      <c r="H743" s="224"/>
      <c r="I743" s="224"/>
      <c r="J743" s="225"/>
      <c r="K743" s="223"/>
      <c r="L743" s="223"/>
      <c r="M743" s="226"/>
      <c r="N743" s="227"/>
      <c r="O743" s="228"/>
    </row>
    <row r="744" spans="1:15" ht="12.75" customHeight="1">
      <c r="A744" s="178" t="s">
        <v>1310</v>
      </c>
      <c r="B744" s="13"/>
      <c r="C744" s="152"/>
      <c r="D744" s="238" t="s">
        <v>9122</v>
      </c>
      <c r="E744" s="180">
        <v>-3.3181818181818312E-2</v>
      </c>
      <c r="F744" s="181" t="s">
        <v>1311</v>
      </c>
      <c r="G744" s="182">
        <v>4.2539999999999996</v>
      </c>
      <c r="H744" s="183">
        <f t="shared" ref="H744:H770" si="180">+G744*H$18</f>
        <v>6295.9199999999992</v>
      </c>
      <c r="I744" s="184">
        <f t="shared" ref="I744:I770" si="181">+H744*(1+I$18)</f>
        <v>7618.0631999999987</v>
      </c>
      <c r="J744" s="185">
        <f t="shared" ref="J744:J770" si="182">+I744*(1-J$18)</f>
        <v>7618.0631999999987</v>
      </c>
      <c r="K744" s="182">
        <f t="shared" ref="K744:K770" si="183">+I744*C744</f>
        <v>0</v>
      </c>
      <c r="L744" s="182">
        <f t="shared" ref="L744:L770" si="184">+I744*(1+L$18)</f>
        <v>10665.288479999997</v>
      </c>
      <c r="M744" s="186" t="str">
        <f t="shared" ref="M744:M770" si="185">HYPERLINK(CONCATENATE("https://buscador.neorep.com.ar/",TRIM(A744),"/"),"FOTO")</f>
        <v>FOTO</v>
      </c>
      <c r="N744" s="187"/>
      <c r="O744" s="36"/>
    </row>
    <row r="745" spans="1:15" ht="12.75" customHeight="1">
      <c r="A745" s="103" t="s">
        <v>9257</v>
      </c>
      <c r="B745" s="13"/>
      <c r="C745" s="242"/>
      <c r="D745" s="238"/>
      <c r="E745" s="252"/>
      <c r="F745" s="104" t="s">
        <v>9258</v>
      </c>
      <c r="G745" s="105">
        <v>7.54</v>
      </c>
      <c r="H745" s="106">
        <f t="shared" si="180"/>
        <v>11159.2</v>
      </c>
      <c r="I745" s="107">
        <f t="shared" si="181"/>
        <v>13502.632</v>
      </c>
      <c r="J745" s="108">
        <f t="shared" si="182"/>
        <v>13502.632</v>
      </c>
      <c r="K745" s="105">
        <f t="shared" si="183"/>
        <v>0</v>
      </c>
      <c r="L745" s="105">
        <f t="shared" si="184"/>
        <v>18903.684799999999</v>
      </c>
      <c r="M745" s="109" t="str">
        <f t="shared" si="185"/>
        <v>FOTO</v>
      </c>
      <c r="N745" s="110"/>
      <c r="O745" s="101" t="s">
        <v>81</v>
      </c>
    </row>
    <row r="746" spans="1:15" ht="12.75" customHeight="1">
      <c r="A746" s="103" t="s">
        <v>1308</v>
      </c>
      <c r="B746" s="13"/>
      <c r="C746" s="242"/>
      <c r="D746" s="238" t="s">
        <v>9122</v>
      </c>
      <c r="E746" s="149">
        <v>-3.3181818181818312E-2</v>
      </c>
      <c r="F746" s="104" t="s">
        <v>1309</v>
      </c>
      <c r="G746" s="105">
        <v>4.2539999999999996</v>
      </c>
      <c r="H746" s="106">
        <f t="shared" si="180"/>
        <v>6295.9199999999992</v>
      </c>
      <c r="I746" s="107">
        <f t="shared" si="181"/>
        <v>7618.0631999999987</v>
      </c>
      <c r="J746" s="108">
        <f t="shared" si="182"/>
        <v>7618.0631999999987</v>
      </c>
      <c r="K746" s="105">
        <f t="shared" si="183"/>
        <v>0</v>
      </c>
      <c r="L746" s="105">
        <f t="shared" si="184"/>
        <v>10665.288479999997</v>
      </c>
      <c r="M746" s="109" t="str">
        <f t="shared" si="185"/>
        <v>FOTO</v>
      </c>
      <c r="N746" s="110"/>
      <c r="O746" s="37"/>
    </row>
    <row r="747" spans="1:15" ht="12.75" customHeight="1">
      <c r="A747" s="103" t="s">
        <v>1306</v>
      </c>
      <c r="B747" s="13"/>
      <c r="C747" s="242"/>
      <c r="D747" s="238" t="s">
        <v>9122</v>
      </c>
      <c r="E747" s="150">
        <v>-0.15007656967840732</v>
      </c>
      <c r="F747" s="104" t="s">
        <v>1307</v>
      </c>
      <c r="G747" s="105">
        <v>1.86</v>
      </c>
      <c r="H747" s="106">
        <f t="shared" si="180"/>
        <v>2752.8</v>
      </c>
      <c r="I747" s="107">
        <f t="shared" si="181"/>
        <v>3330.8879999999999</v>
      </c>
      <c r="J747" s="108">
        <f t="shared" si="182"/>
        <v>3330.8879999999999</v>
      </c>
      <c r="K747" s="105">
        <f t="shared" si="183"/>
        <v>0</v>
      </c>
      <c r="L747" s="105">
        <f t="shared" si="184"/>
        <v>4663.2431999999999</v>
      </c>
      <c r="M747" s="109" t="str">
        <f t="shared" si="185"/>
        <v>FOTO</v>
      </c>
      <c r="N747" s="110" t="s">
        <v>110</v>
      </c>
    </row>
    <row r="748" spans="1:15" ht="12.75" customHeight="1">
      <c r="A748" s="103" t="s">
        <v>1312</v>
      </c>
      <c r="B748" s="13"/>
      <c r="C748" s="242"/>
      <c r="D748" s="238" t="s">
        <v>9122</v>
      </c>
      <c r="E748" s="150">
        <v>-0.34951782910966578</v>
      </c>
      <c r="F748" s="104" t="s">
        <v>1313</v>
      </c>
      <c r="G748" s="105">
        <v>5.8010000000000002</v>
      </c>
      <c r="H748" s="106">
        <f t="shared" si="180"/>
        <v>8585.48</v>
      </c>
      <c r="I748" s="107">
        <f t="shared" si="181"/>
        <v>10388.430799999998</v>
      </c>
      <c r="J748" s="108">
        <f t="shared" si="182"/>
        <v>10388.430799999998</v>
      </c>
      <c r="K748" s="105">
        <f t="shared" si="183"/>
        <v>0</v>
      </c>
      <c r="L748" s="105">
        <f t="shared" si="184"/>
        <v>14543.803119999997</v>
      </c>
      <c r="M748" s="109" t="str">
        <f t="shared" si="185"/>
        <v>FOTO</v>
      </c>
      <c r="N748" s="110" t="s">
        <v>110</v>
      </c>
    </row>
    <row r="749" spans="1:15" ht="12.75" customHeight="1">
      <c r="A749" s="103" t="s">
        <v>1314</v>
      </c>
      <c r="B749" s="13"/>
      <c r="C749" s="242"/>
      <c r="D749" s="238" t="s">
        <v>9122</v>
      </c>
      <c r="E749" s="149">
        <v>-3.26591965017764E-2</v>
      </c>
      <c r="F749" s="104" t="s">
        <v>1315</v>
      </c>
      <c r="G749" s="105">
        <v>7.0789999999999997</v>
      </c>
      <c r="H749" s="106">
        <f t="shared" si="180"/>
        <v>10476.92</v>
      </c>
      <c r="I749" s="107">
        <f t="shared" si="181"/>
        <v>12677.073199999999</v>
      </c>
      <c r="J749" s="108">
        <f t="shared" si="182"/>
        <v>12677.073199999999</v>
      </c>
      <c r="K749" s="105">
        <f t="shared" si="183"/>
        <v>0</v>
      </c>
      <c r="L749" s="105">
        <f t="shared" si="184"/>
        <v>17747.902479999997</v>
      </c>
      <c r="M749" s="109" t="str">
        <f t="shared" si="185"/>
        <v>FOTO</v>
      </c>
      <c r="N749" s="110"/>
    </row>
    <row r="750" spans="1:15" ht="12.75" customHeight="1">
      <c r="A750" s="103" t="s">
        <v>1316</v>
      </c>
      <c r="B750" s="13"/>
      <c r="C750" s="242"/>
      <c r="D750" s="238" t="s">
        <v>9122</v>
      </c>
      <c r="E750" s="149">
        <v>-3.3444816053511794E-2</v>
      </c>
      <c r="F750" s="104" t="s">
        <v>1317</v>
      </c>
      <c r="G750" s="105">
        <v>5.4909999999999997</v>
      </c>
      <c r="H750" s="106">
        <f t="shared" si="180"/>
        <v>8126.6799999999994</v>
      </c>
      <c r="I750" s="107">
        <f t="shared" si="181"/>
        <v>9833.282799999999</v>
      </c>
      <c r="J750" s="108">
        <f t="shared" si="182"/>
        <v>9833.282799999999</v>
      </c>
      <c r="K750" s="105">
        <f t="shared" si="183"/>
        <v>0</v>
      </c>
      <c r="L750" s="105">
        <f t="shared" si="184"/>
        <v>13766.595919999998</v>
      </c>
      <c r="M750" s="109" t="str">
        <f t="shared" si="185"/>
        <v>FOTO</v>
      </c>
      <c r="N750" s="110"/>
    </row>
    <row r="751" spans="1:15" ht="12.75" customHeight="1">
      <c r="A751" s="103" t="s">
        <v>1318</v>
      </c>
      <c r="B751" s="13"/>
      <c r="C751" s="242"/>
      <c r="D751" s="238" t="s">
        <v>9122</v>
      </c>
      <c r="E751" s="149">
        <v>-3.2758620689655071E-2</v>
      </c>
      <c r="F751" s="104" t="s">
        <v>1319</v>
      </c>
      <c r="G751" s="105">
        <v>5.61</v>
      </c>
      <c r="H751" s="106">
        <f t="shared" si="180"/>
        <v>8302.8000000000011</v>
      </c>
      <c r="I751" s="107">
        <f t="shared" si="181"/>
        <v>10046.388000000001</v>
      </c>
      <c r="J751" s="108">
        <f t="shared" si="182"/>
        <v>10046.388000000001</v>
      </c>
      <c r="K751" s="105">
        <f t="shared" si="183"/>
        <v>0</v>
      </c>
      <c r="L751" s="105">
        <f t="shared" si="184"/>
        <v>14064.9432</v>
      </c>
      <c r="M751" s="109" t="str">
        <f t="shared" si="185"/>
        <v>FOTO</v>
      </c>
      <c r="N751" s="110"/>
      <c r="O751" s="101" t="s">
        <v>81</v>
      </c>
    </row>
    <row r="752" spans="1:15" ht="12.75" customHeight="1">
      <c r="A752" s="103" t="s">
        <v>1320</v>
      </c>
      <c r="B752" s="13"/>
      <c r="C752" s="242"/>
      <c r="D752" s="238" t="s">
        <v>9122</v>
      </c>
      <c r="E752" s="150">
        <v>-0.25043613103314588</v>
      </c>
      <c r="F752" s="104" t="s">
        <v>1321</v>
      </c>
      <c r="G752" s="105">
        <v>3.867</v>
      </c>
      <c r="H752" s="106">
        <f t="shared" si="180"/>
        <v>5723.16</v>
      </c>
      <c r="I752" s="107">
        <f t="shared" si="181"/>
        <v>6925.0235999999995</v>
      </c>
      <c r="J752" s="108">
        <f t="shared" si="182"/>
        <v>6925.0235999999995</v>
      </c>
      <c r="K752" s="105">
        <f t="shared" si="183"/>
        <v>0</v>
      </c>
      <c r="L752" s="105">
        <f t="shared" si="184"/>
        <v>9695.0330399999984</v>
      </c>
      <c r="M752" s="109" t="str">
        <f t="shared" si="185"/>
        <v>FOTO</v>
      </c>
      <c r="N752" s="110"/>
    </row>
    <row r="753" spans="1:15" ht="12.75" customHeight="1">
      <c r="A753" s="103" t="s">
        <v>1322</v>
      </c>
      <c r="B753" s="13"/>
      <c r="C753" s="242"/>
      <c r="D753" s="238" t="s">
        <v>9122</v>
      </c>
      <c r="E753" s="150">
        <v>-0.16965190942886121</v>
      </c>
      <c r="F753" s="104" t="s">
        <v>1323</v>
      </c>
      <c r="G753" s="105">
        <v>4.9139999999999997</v>
      </c>
      <c r="H753" s="106">
        <f t="shared" si="180"/>
        <v>7272.7199999999993</v>
      </c>
      <c r="I753" s="107">
        <f t="shared" si="181"/>
        <v>8799.9911999999986</v>
      </c>
      <c r="J753" s="108">
        <f t="shared" si="182"/>
        <v>8799.9911999999986</v>
      </c>
      <c r="K753" s="105">
        <f t="shared" si="183"/>
        <v>0</v>
      </c>
      <c r="L753" s="105">
        <f t="shared" si="184"/>
        <v>12319.987679999997</v>
      </c>
      <c r="M753" s="109" t="str">
        <f t="shared" si="185"/>
        <v>FOTO</v>
      </c>
      <c r="N753" s="110"/>
    </row>
    <row r="754" spans="1:15" ht="12.75" customHeight="1">
      <c r="A754" s="103" t="s">
        <v>1324</v>
      </c>
      <c r="B754" s="13"/>
      <c r="C754" s="242"/>
      <c r="D754" s="238" t="s">
        <v>9122</v>
      </c>
      <c r="E754" s="149">
        <v>-3.2826086956521672E-2</v>
      </c>
      <c r="F754" s="104" t="s">
        <v>1325</v>
      </c>
      <c r="G754" s="105">
        <v>4.4489999999999998</v>
      </c>
      <c r="H754" s="106">
        <f t="shared" si="180"/>
        <v>6584.5199999999995</v>
      </c>
      <c r="I754" s="107">
        <f t="shared" si="181"/>
        <v>7967.2691999999988</v>
      </c>
      <c r="J754" s="108">
        <f t="shared" si="182"/>
        <v>7967.2691999999988</v>
      </c>
      <c r="K754" s="105">
        <f t="shared" si="183"/>
        <v>0</v>
      </c>
      <c r="L754" s="105">
        <f t="shared" si="184"/>
        <v>11154.176879999997</v>
      </c>
      <c r="M754" s="109" t="str">
        <f t="shared" si="185"/>
        <v>FOTO</v>
      </c>
      <c r="N754" s="110"/>
    </row>
    <row r="755" spans="1:15" ht="12.75" customHeight="1">
      <c r="A755" s="103" t="s">
        <v>1326</v>
      </c>
      <c r="B755" s="13"/>
      <c r="C755" s="242"/>
      <c r="D755" s="238" t="s">
        <v>9122</v>
      </c>
      <c r="E755" s="149">
        <v>-3.3034188034188006E-2</v>
      </c>
      <c r="F755" s="104" t="s">
        <v>1327</v>
      </c>
      <c r="G755" s="105">
        <v>22.626999999999999</v>
      </c>
      <c r="H755" s="106">
        <f t="shared" si="180"/>
        <v>33487.96</v>
      </c>
      <c r="I755" s="107">
        <f t="shared" si="181"/>
        <v>40520.431599999996</v>
      </c>
      <c r="J755" s="108">
        <f t="shared" si="182"/>
        <v>40520.431599999996</v>
      </c>
      <c r="K755" s="105">
        <f t="shared" si="183"/>
        <v>0</v>
      </c>
      <c r="L755" s="105">
        <f t="shared" si="184"/>
        <v>56728.604239999993</v>
      </c>
      <c r="M755" s="109" t="str">
        <f t="shared" si="185"/>
        <v>FOTO</v>
      </c>
      <c r="N755" s="110"/>
      <c r="O755" s="37"/>
    </row>
    <row r="756" spans="1:15" ht="12.75" customHeight="1">
      <c r="A756" s="103" t="s">
        <v>1328</v>
      </c>
      <c r="B756" s="13"/>
      <c r="C756" s="242"/>
      <c r="D756" s="238" t="s">
        <v>9122</v>
      </c>
      <c r="E756" s="149">
        <v>-3.3333333333333215E-2</v>
      </c>
      <c r="F756" s="104" t="s">
        <v>1329</v>
      </c>
      <c r="G756" s="105">
        <v>3.7120000000000002</v>
      </c>
      <c r="H756" s="106">
        <f t="shared" si="180"/>
        <v>5493.76</v>
      </c>
      <c r="I756" s="107">
        <f t="shared" si="181"/>
        <v>6647.4495999999999</v>
      </c>
      <c r="J756" s="108">
        <f t="shared" si="182"/>
        <v>6647.4495999999999</v>
      </c>
      <c r="K756" s="105">
        <f t="shared" si="183"/>
        <v>0</v>
      </c>
      <c r="L756" s="105">
        <f t="shared" si="184"/>
        <v>9306.4294399999999</v>
      </c>
      <c r="M756" s="109" t="str">
        <f t="shared" si="185"/>
        <v>FOTO</v>
      </c>
      <c r="N756" s="110"/>
    </row>
    <row r="757" spans="1:15" ht="12.75" customHeight="1">
      <c r="A757" s="103" t="s">
        <v>1330</v>
      </c>
      <c r="B757" s="13"/>
      <c r="C757" s="242"/>
      <c r="D757" s="238" t="s">
        <v>9122</v>
      </c>
      <c r="E757" s="150">
        <v>-0.28388888888888897</v>
      </c>
      <c r="F757" s="104" t="s">
        <v>1331</v>
      </c>
      <c r="G757" s="105">
        <v>3.867</v>
      </c>
      <c r="H757" s="106">
        <f t="shared" si="180"/>
        <v>5723.16</v>
      </c>
      <c r="I757" s="107">
        <f t="shared" si="181"/>
        <v>6925.0235999999995</v>
      </c>
      <c r="J757" s="108">
        <f t="shared" si="182"/>
        <v>6925.0235999999995</v>
      </c>
      <c r="K757" s="105">
        <f t="shared" si="183"/>
        <v>0</v>
      </c>
      <c r="L757" s="105">
        <f t="shared" si="184"/>
        <v>9695.0330399999984</v>
      </c>
      <c r="M757" s="109" t="str">
        <f t="shared" si="185"/>
        <v>FOTO</v>
      </c>
      <c r="N757" s="110" t="s">
        <v>110</v>
      </c>
    </row>
    <row r="758" spans="1:15" ht="12.75" customHeight="1">
      <c r="A758" s="103" t="s">
        <v>1332</v>
      </c>
      <c r="B758" s="247"/>
      <c r="C758" s="242"/>
      <c r="D758" s="238" t="s">
        <v>9122</v>
      </c>
      <c r="E758" s="249">
        <v>-0.54980817568461438</v>
      </c>
      <c r="F758" s="104" t="s">
        <v>1333</v>
      </c>
      <c r="G758" s="105">
        <v>3.403</v>
      </c>
      <c r="H758" s="106">
        <f t="shared" si="180"/>
        <v>5036.4399999999996</v>
      </c>
      <c r="I758" s="107">
        <f t="shared" si="181"/>
        <v>6094.0923999999995</v>
      </c>
      <c r="J758" s="108">
        <f t="shared" si="182"/>
        <v>6094.0923999999995</v>
      </c>
      <c r="K758" s="105">
        <f t="shared" si="183"/>
        <v>0</v>
      </c>
      <c r="L758" s="105">
        <f t="shared" si="184"/>
        <v>8531.7293599999994</v>
      </c>
      <c r="M758" s="109" t="str">
        <f t="shared" si="185"/>
        <v>FOTO</v>
      </c>
      <c r="N758" s="110"/>
    </row>
    <row r="759" spans="1:15" ht="12.75" customHeight="1">
      <c r="A759" s="103" t="s">
        <v>1334</v>
      </c>
      <c r="B759" s="247"/>
      <c r="C759" s="242"/>
      <c r="D759" s="238"/>
      <c r="E759" s="248"/>
      <c r="F759" s="104" t="s">
        <v>1335</v>
      </c>
      <c r="G759" s="105">
        <v>13.962999999999999</v>
      </c>
      <c r="H759" s="106">
        <f t="shared" si="180"/>
        <v>20665.239999999998</v>
      </c>
      <c r="I759" s="107">
        <f t="shared" si="181"/>
        <v>25004.940399999996</v>
      </c>
      <c r="J759" s="108">
        <f t="shared" si="182"/>
        <v>25004.940399999996</v>
      </c>
      <c r="K759" s="105">
        <f t="shared" si="183"/>
        <v>0</v>
      </c>
      <c r="L759" s="105">
        <f t="shared" si="184"/>
        <v>35006.916559999991</v>
      </c>
      <c r="M759" s="109" t="str">
        <f t="shared" si="185"/>
        <v>FOTO</v>
      </c>
      <c r="N759" s="110"/>
    </row>
    <row r="760" spans="1:15" ht="12.75" customHeight="1">
      <c r="A760" s="103" t="s">
        <v>1336</v>
      </c>
      <c r="B760" s="13"/>
      <c r="C760" s="242"/>
      <c r="D760" s="238" t="s">
        <v>9122</v>
      </c>
      <c r="E760" s="149">
        <v>-3.2903225806451553E-2</v>
      </c>
      <c r="F760" s="104" t="s">
        <v>1337</v>
      </c>
      <c r="G760" s="105">
        <v>5.9960000000000004</v>
      </c>
      <c r="H760" s="106">
        <f t="shared" si="180"/>
        <v>8874.08</v>
      </c>
      <c r="I760" s="107">
        <f t="shared" si="181"/>
        <v>10737.6368</v>
      </c>
      <c r="J760" s="108">
        <f t="shared" si="182"/>
        <v>10737.6368</v>
      </c>
      <c r="K760" s="105">
        <f t="shared" si="183"/>
        <v>0</v>
      </c>
      <c r="L760" s="105">
        <f t="shared" si="184"/>
        <v>15032.691519999998</v>
      </c>
      <c r="M760" s="109" t="str">
        <f t="shared" si="185"/>
        <v>FOTO</v>
      </c>
      <c r="N760" s="110"/>
    </row>
    <row r="761" spans="1:15" ht="12.75" customHeight="1">
      <c r="A761" s="103" t="s">
        <v>9255</v>
      </c>
      <c r="B761" s="13"/>
      <c r="C761" s="242"/>
      <c r="D761" s="238"/>
      <c r="E761" s="252"/>
      <c r="F761" s="104" t="s">
        <v>9256</v>
      </c>
      <c r="G761" s="105">
        <v>6.96</v>
      </c>
      <c r="H761" s="106">
        <f t="shared" si="180"/>
        <v>10300.799999999999</v>
      </c>
      <c r="I761" s="107">
        <f t="shared" si="181"/>
        <v>12463.967999999999</v>
      </c>
      <c r="J761" s="108">
        <f t="shared" si="182"/>
        <v>12463.967999999999</v>
      </c>
      <c r="K761" s="105">
        <f t="shared" si="183"/>
        <v>0</v>
      </c>
      <c r="L761" s="105">
        <f t="shared" si="184"/>
        <v>17449.555199999999</v>
      </c>
      <c r="M761" s="109" t="str">
        <f t="shared" si="185"/>
        <v>FOTO</v>
      </c>
      <c r="N761" s="110"/>
      <c r="O761" s="101" t="s">
        <v>81</v>
      </c>
    </row>
    <row r="762" spans="1:15" ht="12.75" customHeight="1">
      <c r="A762" s="103" t="s">
        <v>1338</v>
      </c>
      <c r="B762" s="13"/>
      <c r="C762" s="242"/>
      <c r="D762" s="238" t="s">
        <v>9122</v>
      </c>
      <c r="E762" s="149">
        <v>-3.3214285714285752E-2</v>
      </c>
      <c r="F762" s="104" t="s">
        <v>1339</v>
      </c>
      <c r="G762" s="105">
        <v>5.4139999999999997</v>
      </c>
      <c r="H762" s="106">
        <f t="shared" si="180"/>
        <v>8012.7199999999993</v>
      </c>
      <c r="I762" s="107">
        <f t="shared" si="181"/>
        <v>9695.3911999999982</v>
      </c>
      <c r="J762" s="108">
        <f t="shared" si="182"/>
        <v>9695.3911999999982</v>
      </c>
      <c r="K762" s="105">
        <f t="shared" si="183"/>
        <v>0</v>
      </c>
      <c r="L762" s="105">
        <f t="shared" si="184"/>
        <v>13573.547679999996</v>
      </c>
      <c r="M762" s="109" t="str">
        <f t="shared" si="185"/>
        <v>FOTO</v>
      </c>
      <c r="N762" s="110" t="s">
        <v>314</v>
      </c>
    </row>
    <row r="763" spans="1:15" ht="12.75" customHeight="1">
      <c r="A763" s="103" t="s">
        <v>1340</v>
      </c>
      <c r="B763" s="13"/>
      <c r="C763" s="242"/>
      <c r="D763" s="238" t="s">
        <v>9122</v>
      </c>
      <c r="E763" s="149">
        <v>-5.964670796054139E-2</v>
      </c>
      <c r="F763" s="104" t="s">
        <v>1341</v>
      </c>
      <c r="G763" s="105">
        <v>4.0990000000000002</v>
      </c>
      <c r="H763" s="106">
        <f t="shared" si="180"/>
        <v>6066.52</v>
      </c>
      <c r="I763" s="107">
        <f t="shared" si="181"/>
        <v>7340.4892</v>
      </c>
      <c r="J763" s="108">
        <f t="shared" si="182"/>
        <v>7340.4892</v>
      </c>
      <c r="K763" s="105">
        <f t="shared" si="183"/>
        <v>0</v>
      </c>
      <c r="L763" s="105">
        <f t="shared" si="184"/>
        <v>10276.684879999999</v>
      </c>
      <c r="M763" s="109" t="str">
        <f t="shared" si="185"/>
        <v>FOTO</v>
      </c>
      <c r="N763" s="110"/>
    </row>
    <row r="764" spans="1:15" ht="12.75" customHeight="1">
      <c r="A764" s="103" t="s">
        <v>1342</v>
      </c>
      <c r="B764" s="13"/>
      <c r="C764" s="242"/>
      <c r="D764" s="238" t="s">
        <v>9122</v>
      </c>
      <c r="E764" s="149">
        <v>-0.1012882040919425</v>
      </c>
      <c r="F764" s="104" t="s">
        <v>1343</v>
      </c>
      <c r="G764" s="105">
        <v>3.5579999999999998</v>
      </c>
      <c r="H764" s="106">
        <f t="shared" si="180"/>
        <v>5265.84</v>
      </c>
      <c r="I764" s="107">
        <f t="shared" si="181"/>
        <v>6371.6664000000001</v>
      </c>
      <c r="J764" s="108">
        <f t="shared" si="182"/>
        <v>6371.6664000000001</v>
      </c>
      <c r="K764" s="105">
        <f t="shared" si="183"/>
        <v>0</v>
      </c>
      <c r="L764" s="105">
        <f t="shared" si="184"/>
        <v>8920.3329599999997</v>
      </c>
      <c r="M764" s="109" t="str">
        <f t="shared" si="185"/>
        <v>FOTO</v>
      </c>
      <c r="N764" s="110"/>
    </row>
    <row r="765" spans="1:15" ht="12.75" customHeight="1">
      <c r="A765" s="103" t="s">
        <v>1344</v>
      </c>
      <c r="B765" s="13"/>
      <c r="C765" s="242"/>
      <c r="D765" s="238" t="s">
        <v>9122</v>
      </c>
      <c r="E765" s="149">
        <v>-3.1648800408371591E-2</v>
      </c>
      <c r="F765" s="104" t="s">
        <v>1345</v>
      </c>
      <c r="G765" s="105">
        <v>1.897</v>
      </c>
      <c r="H765" s="106">
        <f t="shared" si="180"/>
        <v>2807.56</v>
      </c>
      <c r="I765" s="107">
        <f t="shared" si="181"/>
        <v>3397.1475999999998</v>
      </c>
      <c r="J765" s="108">
        <f t="shared" si="182"/>
        <v>3397.1475999999998</v>
      </c>
      <c r="K765" s="105">
        <f t="shared" si="183"/>
        <v>0</v>
      </c>
      <c r="L765" s="105">
        <f t="shared" si="184"/>
        <v>4756.0066399999996</v>
      </c>
      <c r="M765" s="109" t="str">
        <f t="shared" si="185"/>
        <v>FOTO</v>
      </c>
      <c r="N765" s="110"/>
    </row>
    <row r="766" spans="1:15" ht="12.75" customHeight="1">
      <c r="A766" s="103" t="s">
        <v>1346</v>
      </c>
      <c r="B766" s="13"/>
      <c r="C766" s="242"/>
      <c r="D766" s="238" t="s">
        <v>9122</v>
      </c>
      <c r="E766" s="149">
        <v>-3.3125000000000071E-2</v>
      </c>
      <c r="F766" s="104" t="s">
        <v>1347</v>
      </c>
      <c r="G766" s="105">
        <v>3.0939999999999999</v>
      </c>
      <c r="H766" s="106">
        <f t="shared" si="180"/>
        <v>4579.12</v>
      </c>
      <c r="I766" s="107">
        <f t="shared" si="181"/>
        <v>5540.7352000000001</v>
      </c>
      <c r="J766" s="108">
        <f t="shared" si="182"/>
        <v>5540.7352000000001</v>
      </c>
      <c r="K766" s="105">
        <f t="shared" si="183"/>
        <v>0</v>
      </c>
      <c r="L766" s="105">
        <f t="shared" si="184"/>
        <v>7757.0292799999997</v>
      </c>
      <c r="M766" s="109" t="str">
        <f t="shared" si="185"/>
        <v>FOTO</v>
      </c>
      <c r="N766" s="110"/>
    </row>
    <row r="767" spans="1:15" ht="12.75" customHeight="1">
      <c r="A767" s="103" t="s">
        <v>1348</v>
      </c>
      <c r="B767" s="13"/>
      <c r="C767" s="242"/>
      <c r="D767" s="238" t="s">
        <v>9122</v>
      </c>
      <c r="E767" s="149">
        <v>-3.1000000000000028E-2</v>
      </c>
      <c r="F767" s="104" t="s">
        <v>1349</v>
      </c>
      <c r="G767" s="105">
        <v>0.96899999999999997</v>
      </c>
      <c r="H767" s="106">
        <f t="shared" si="180"/>
        <v>1434.12</v>
      </c>
      <c r="I767" s="107">
        <f t="shared" si="181"/>
        <v>1735.2851999999998</v>
      </c>
      <c r="J767" s="108">
        <f t="shared" si="182"/>
        <v>1735.2851999999998</v>
      </c>
      <c r="K767" s="105">
        <f t="shared" si="183"/>
        <v>0</v>
      </c>
      <c r="L767" s="105">
        <f t="shared" si="184"/>
        <v>2429.3992799999996</v>
      </c>
      <c r="M767" s="109" t="str">
        <f t="shared" si="185"/>
        <v>FOTO</v>
      </c>
      <c r="N767" s="110"/>
    </row>
    <row r="768" spans="1:15" ht="12.75" customHeight="1">
      <c r="A768" s="103" t="s">
        <v>1350</v>
      </c>
      <c r="B768" s="13"/>
      <c r="C768" s="242"/>
      <c r="D768" s="238" t="s">
        <v>9122</v>
      </c>
      <c r="E768" s="149">
        <v>-3.3112582781456901E-2</v>
      </c>
      <c r="F768" s="104" t="s">
        <v>1351</v>
      </c>
      <c r="G768" s="105">
        <v>1.3140000000000001</v>
      </c>
      <c r="H768" s="106">
        <f t="shared" si="180"/>
        <v>1944.72</v>
      </c>
      <c r="I768" s="107">
        <f t="shared" si="181"/>
        <v>2353.1111999999998</v>
      </c>
      <c r="J768" s="108">
        <f t="shared" si="182"/>
        <v>2353.1111999999998</v>
      </c>
      <c r="K768" s="105">
        <f t="shared" si="183"/>
        <v>0</v>
      </c>
      <c r="L768" s="105">
        <f t="shared" si="184"/>
        <v>3294.3556799999997</v>
      </c>
      <c r="M768" s="109" t="str">
        <f t="shared" si="185"/>
        <v>FOTO</v>
      </c>
      <c r="N768" s="110"/>
    </row>
    <row r="769" spans="1:15" ht="12.75" customHeight="1">
      <c r="A769" s="103" t="s">
        <v>1352</v>
      </c>
      <c r="B769" s="13"/>
      <c r="C769" s="242"/>
      <c r="D769" s="238" t="s">
        <v>9122</v>
      </c>
      <c r="E769" s="149">
        <v>-3.2325338894681921E-2</v>
      </c>
      <c r="F769" s="104" t="s">
        <v>1353</v>
      </c>
      <c r="G769" s="105">
        <v>1.8560000000000001</v>
      </c>
      <c r="H769" s="106">
        <f t="shared" si="180"/>
        <v>2746.88</v>
      </c>
      <c r="I769" s="107">
        <f t="shared" si="181"/>
        <v>3323.7248</v>
      </c>
      <c r="J769" s="108">
        <f t="shared" si="182"/>
        <v>3323.7248</v>
      </c>
      <c r="K769" s="105">
        <f t="shared" si="183"/>
        <v>0</v>
      </c>
      <c r="L769" s="105">
        <f t="shared" si="184"/>
        <v>4653.2147199999999</v>
      </c>
      <c r="M769" s="109" t="str">
        <f t="shared" si="185"/>
        <v>FOTO</v>
      </c>
      <c r="N769" s="110" t="s">
        <v>215</v>
      </c>
    </row>
    <row r="770" spans="1:15" ht="12.75" customHeight="1" thickBot="1">
      <c r="A770" s="154" t="s">
        <v>1354</v>
      </c>
      <c r="B770" s="13"/>
      <c r="C770" s="243"/>
      <c r="D770" s="238" t="s">
        <v>9122</v>
      </c>
      <c r="E770" s="155">
        <v>-3.2410533423362642E-2</v>
      </c>
      <c r="F770" s="156" t="s">
        <v>1355</v>
      </c>
      <c r="G770" s="157">
        <v>1.4330000000000001</v>
      </c>
      <c r="H770" s="158">
        <f t="shared" si="180"/>
        <v>2120.84</v>
      </c>
      <c r="I770" s="159">
        <f t="shared" si="181"/>
        <v>2566.2164000000002</v>
      </c>
      <c r="J770" s="160">
        <f t="shared" si="182"/>
        <v>2566.2164000000002</v>
      </c>
      <c r="K770" s="157">
        <f t="shared" si="183"/>
        <v>0</v>
      </c>
      <c r="L770" s="157">
        <f t="shared" si="184"/>
        <v>3592.7029600000001</v>
      </c>
      <c r="M770" s="161" t="str">
        <f t="shared" si="185"/>
        <v>FOTO</v>
      </c>
      <c r="N770" s="162"/>
    </row>
    <row r="771" spans="1:15" ht="20.100000000000001" customHeight="1" thickBot="1">
      <c r="A771" s="219" t="s">
        <v>1356</v>
      </c>
      <c r="B771" s="34"/>
      <c r="C771" s="240"/>
      <c r="D771" s="151"/>
      <c r="E771" s="221"/>
      <c r="F771" s="222"/>
      <c r="G771" s="223"/>
      <c r="H771" s="224"/>
      <c r="I771" s="224"/>
      <c r="J771" s="225"/>
      <c r="K771" s="223"/>
      <c r="L771" s="223"/>
      <c r="M771" s="226"/>
      <c r="N771" s="227"/>
      <c r="O771" s="228"/>
    </row>
    <row r="772" spans="1:15" ht="12.75" customHeight="1">
      <c r="A772" s="202" t="s">
        <v>1357</v>
      </c>
      <c r="B772" s="13" t="s">
        <v>1358</v>
      </c>
      <c r="C772" s="152"/>
      <c r="D772" s="238" t="s">
        <v>9122</v>
      </c>
      <c r="E772" s="180">
        <v>-6.5119047619047632E-2</v>
      </c>
      <c r="F772" s="203" t="s">
        <v>1359</v>
      </c>
      <c r="G772" s="182">
        <v>7.8529999999999998</v>
      </c>
      <c r="H772" s="183">
        <f>+G772*H$18</f>
        <v>11622.44</v>
      </c>
      <c r="I772" s="184">
        <f>+H772*(1+I$18)</f>
        <v>14063.152400000001</v>
      </c>
      <c r="J772" s="185">
        <f>+I772*(1-J$18)</f>
        <v>14063.152400000001</v>
      </c>
      <c r="K772" s="182">
        <f>+I772*C772</f>
        <v>0</v>
      </c>
      <c r="L772" s="182">
        <f>+I772*(1+L$18)</f>
        <v>19688.413359999999</v>
      </c>
      <c r="M772" s="186" t="str">
        <f>HYPERLINK(CONCATENATE("https://buscador.neorep.com.ar/",TRIM(A772),"/"),"FOTO")</f>
        <v>FOTO</v>
      </c>
      <c r="N772" s="187"/>
    </row>
    <row r="773" spans="1:15" ht="12.75" customHeight="1">
      <c r="A773" s="121" t="s">
        <v>1360</v>
      </c>
      <c r="B773" s="13" t="s">
        <v>1358</v>
      </c>
      <c r="C773" s="242"/>
      <c r="D773" s="238" t="s">
        <v>9122</v>
      </c>
      <c r="E773" s="149">
        <v>-4.9576271186440701E-2</v>
      </c>
      <c r="F773" s="122" t="s">
        <v>1361</v>
      </c>
      <c r="G773" s="105">
        <v>11.215</v>
      </c>
      <c r="H773" s="106">
        <f>+G773*H$18</f>
        <v>16598.2</v>
      </c>
      <c r="I773" s="107">
        <f>+H773*(1+I$18)</f>
        <v>20083.822</v>
      </c>
      <c r="J773" s="108">
        <f>+I773*(1-J$18)</f>
        <v>20083.822</v>
      </c>
      <c r="K773" s="105">
        <f>+I773*C773</f>
        <v>0</v>
      </c>
      <c r="L773" s="105">
        <f>+I773*(1+L$18)</f>
        <v>28117.3508</v>
      </c>
      <c r="M773" s="109" t="str">
        <f>HYPERLINK(CONCATENATE("https://buscador.neorep.com.ar/",TRIM(A773),"/"),"FOTO")</f>
        <v>FOTO</v>
      </c>
      <c r="N773" s="110" t="s">
        <v>110</v>
      </c>
    </row>
    <row r="774" spans="1:15" ht="12.75" customHeight="1">
      <c r="A774" s="121" t="s">
        <v>1362</v>
      </c>
      <c r="B774" s="13"/>
      <c r="C774" s="242"/>
      <c r="D774" s="238" t="s">
        <v>9122</v>
      </c>
      <c r="E774" s="150">
        <v>-0.22166666666666668</v>
      </c>
      <c r="F774" s="122" t="s">
        <v>1363</v>
      </c>
      <c r="G774" s="105">
        <v>6.5380000000000003</v>
      </c>
      <c r="H774" s="106">
        <f>+G774*H$18</f>
        <v>9676.24</v>
      </c>
      <c r="I774" s="107">
        <f>+H774*(1+I$18)</f>
        <v>11708.250399999999</v>
      </c>
      <c r="J774" s="108">
        <f>+I774*(1-J$18)</f>
        <v>11708.250399999999</v>
      </c>
      <c r="K774" s="105">
        <f>+I774*C774</f>
        <v>0</v>
      </c>
      <c r="L774" s="105">
        <f>+I774*(1+L$18)</f>
        <v>16391.550559999996</v>
      </c>
      <c r="M774" s="109" t="str">
        <f>HYPERLINK(CONCATENATE("https://buscador.neorep.com.ar/",TRIM(A774),"/"),"FOTO")</f>
        <v>FOTO</v>
      </c>
      <c r="N774" s="110"/>
      <c r="O774" s="36"/>
    </row>
    <row r="775" spans="1:15" ht="12.75" customHeight="1" thickBot="1">
      <c r="A775" s="154" t="s">
        <v>1364</v>
      </c>
      <c r="B775" s="13" t="s">
        <v>1358</v>
      </c>
      <c r="C775" s="243"/>
      <c r="D775" s="238" t="s">
        <v>9122</v>
      </c>
      <c r="E775" s="155">
        <v>-3.2848624333089216E-2</v>
      </c>
      <c r="F775" s="156" t="s">
        <v>1365</v>
      </c>
      <c r="G775" s="157">
        <v>9.2449999999999992</v>
      </c>
      <c r="H775" s="158">
        <f>+G775*H$18</f>
        <v>13682.599999999999</v>
      </c>
      <c r="I775" s="159">
        <f>+H775*(1+I$18)</f>
        <v>16555.945999999996</v>
      </c>
      <c r="J775" s="160">
        <f>+I775*(1-J$18)</f>
        <v>16555.945999999996</v>
      </c>
      <c r="K775" s="157">
        <f>+I775*C775</f>
        <v>0</v>
      </c>
      <c r="L775" s="157">
        <f>+I775*(1+L$18)</f>
        <v>23178.324399999994</v>
      </c>
      <c r="M775" s="161" t="str">
        <f>HYPERLINK(CONCATENATE("https://buscador.neorep.com.ar/",TRIM(A775),"/"),"FOTO")</f>
        <v>FOTO</v>
      </c>
      <c r="N775" s="162"/>
    </row>
    <row r="776" spans="1:15" ht="20.100000000000001" customHeight="1" thickBot="1">
      <c r="A776" s="219" t="s">
        <v>1366</v>
      </c>
      <c r="B776" s="34"/>
      <c r="C776" s="240"/>
      <c r="D776" s="151"/>
      <c r="E776" s="221"/>
      <c r="F776" s="222"/>
      <c r="G776" s="223"/>
      <c r="H776" s="224"/>
      <c r="I776" s="224"/>
      <c r="J776" s="225"/>
      <c r="K776" s="223"/>
      <c r="L776" s="223"/>
      <c r="M776" s="226"/>
      <c r="N776" s="227"/>
      <c r="O776" s="228"/>
    </row>
    <row r="777" spans="1:15" ht="12.75" customHeight="1">
      <c r="A777" s="178" t="s">
        <v>1367</v>
      </c>
      <c r="B777" s="13" t="s">
        <v>1358</v>
      </c>
      <c r="C777" s="152"/>
      <c r="D777" s="238" t="s">
        <v>9122</v>
      </c>
      <c r="E777" s="180">
        <v>-3.3098841034465254E-2</v>
      </c>
      <c r="F777" s="181" t="s">
        <v>1368</v>
      </c>
      <c r="G777" s="182">
        <v>19.105</v>
      </c>
      <c r="H777" s="183">
        <f t="shared" ref="H777:H807" si="186">+G777*H$18</f>
        <v>28275.4</v>
      </c>
      <c r="I777" s="184">
        <f t="shared" ref="I777:I807" si="187">+H777*(1+I$18)</f>
        <v>34213.234000000004</v>
      </c>
      <c r="J777" s="185">
        <f t="shared" ref="J777:J807" si="188">+I777*(1-J$18)</f>
        <v>34213.234000000004</v>
      </c>
      <c r="K777" s="182">
        <f t="shared" ref="K777:K807" si="189">+I777*C777</f>
        <v>0</v>
      </c>
      <c r="L777" s="182">
        <f t="shared" ref="L777:L807" si="190">+I777*(1+L$18)</f>
        <v>47898.527600000001</v>
      </c>
      <c r="M777" s="186" t="str">
        <f t="shared" ref="M777:M807" si="191">HYPERLINK(CONCATENATE("https://buscador.neorep.com.ar/",TRIM(A777),"/"),"FOTO")</f>
        <v>FOTO</v>
      </c>
      <c r="N777" s="187" t="s">
        <v>99</v>
      </c>
    </row>
    <row r="778" spans="1:15" ht="12.75" customHeight="1">
      <c r="A778" s="111" t="s">
        <v>1369</v>
      </c>
      <c r="B778" s="13" t="s">
        <v>1358</v>
      </c>
      <c r="C778" s="242"/>
      <c r="D778" s="238" t="s">
        <v>9122</v>
      </c>
      <c r="E778" s="150">
        <v>-0.28839622641509433</v>
      </c>
      <c r="F778" s="122" t="s">
        <v>1370</v>
      </c>
      <c r="G778" s="105">
        <v>7.5430000000000001</v>
      </c>
      <c r="H778" s="106">
        <f t="shared" si="186"/>
        <v>11163.64</v>
      </c>
      <c r="I778" s="107">
        <f t="shared" si="187"/>
        <v>13508.0044</v>
      </c>
      <c r="J778" s="108">
        <f t="shared" si="188"/>
        <v>13508.0044</v>
      </c>
      <c r="K778" s="105">
        <f t="shared" si="189"/>
        <v>0</v>
      </c>
      <c r="L778" s="105">
        <f t="shared" si="190"/>
        <v>18911.206159999998</v>
      </c>
      <c r="M778" s="109" t="str">
        <f t="shared" si="191"/>
        <v>FOTO</v>
      </c>
      <c r="N778" s="110"/>
    </row>
    <row r="779" spans="1:15" ht="12.75" customHeight="1">
      <c r="A779" s="103" t="s">
        <v>1371</v>
      </c>
      <c r="B779" s="13" t="s">
        <v>1358</v>
      </c>
      <c r="C779" s="242"/>
      <c r="D779" s="238" t="s">
        <v>9122</v>
      </c>
      <c r="E779" s="149">
        <v>-3.329834939414178E-2</v>
      </c>
      <c r="F779" s="104" t="s">
        <v>1372</v>
      </c>
      <c r="G779" s="105">
        <v>10.132</v>
      </c>
      <c r="H779" s="106">
        <f t="shared" si="186"/>
        <v>14995.359999999999</v>
      </c>
      <c r="I779" s="107">
        <f t="shared" si="187"/>
        <v>18144.385599999998</v>
      </c>
      <c r="J779" s="108">
        <f t="shared" si="188"/>
        <v>18144.385599999998</v>
      </c>
      <c r="K779" s="105">
        <f t="shared" si="189"/>
        <v>0</v>
      </c>
      <c r="L779" s="105">
        <f t="shared" si="190"/>
        <v>25402.139839999996</v>
      </c>
      <c r="M779" s="109" t="str">
        <f t="shared" si="191"/>
        <v>FOTO</v>
      </c>
      <c r="N779" s="110"/>
    </row>
    <row r="780" spans="1:15" ht="12.75" customHeight="1">
      <c r="A780" s="103" t="s">
        <v>1373</v>
      </c>
      <c r="B780" s="13" t="s">
        <v>1358</v>
      </c>
      <c r="C780" s="242"/>
      <c r="D780" s="238" t="s">
        <v>9122</v>
      </c>
      <c r="E780" s="150">
        <v>-0.15159090909090911</v>
      </c>
      <c r="F780" s="104" t="s">
        <v>1374</v>
      </c>
      <c r="G780" s="105">
        <v>7.4660000000000002</v>
      </c>
      <c r="H780" s="106">
        <f t="shared" si="186"/>
        <v>11049.68</v>
      </c>
      <c r="I780" s="107">
        <f t="shared" si="187"/>
        <v>13370.112800000001</v>
      </c>
      <c r="J780" s="108">
        <f t="shared" si="188"/>
        <v>13370.112800000001</v>
      </c>
      <c r="K780" s="105">
        <f t="shared" si="189"/>
        <v>0</v>
      </c>
      <c r="L780" s="105">
        <f t="shared" si="190"/>
        <v>18718.157920000001</v>
      </c>
      <c r="M780" s="109" t="str">
        <f t="shared" si="191"/>
        <v>FOTO</v>
      </c>
      <c r="N780" s="110"/>
    </row>
    <row r="781" spans="1:15" ht="12.75" customHeight="1">
      <c r="A781" s="111" t="s">
        <v>1375</v>
      </c>
      <c r="B781" s="13" t="s">
        <v>1358</v>
      </c>
      <c r="C781" s="242"/>
      <c r="D781" s="238" t="s">
        <v>9122</v>
      </c>
      <c r="E781" s="149">
        <v>-0.10313901345291476</v>
      </c>
      <c r="F781" s="123" t="s">
        <v>1376</v>
      </c>
      <c r="G781" s="105">
        <v>9.4</v>
      </c>
      <c r="H781" s="106">
        <f t="shared" si="186"/>
        <v>13912</v>
      </c>
      <c r="I781" s="107">
        <f t="shared" si="187"/>
        <v>16833.52</v>
      </c>
      <c r="J781" s="108">
        <f t="shared" si="188"/>
        <v>16833.52</v>
      </c>
      <c r="K781" s="105">
        <f t="shared" si="189"/>
        <v>0</v>
      </c>
      <c r="L781" s="105">
        <f t="shared" si="190"/>
        <v>23566.928</v>
      </c>
      <c r="M781" s="109" t="str">
        <f t="shared" si="191"/>
        <v>FOTO</v>
      </c>
      <c r="N781" s="110"/>
    </row>
    <row r="782" spans="1:15" ht="12.75" customHeight="1">
      <c r="A782" s="103" t="s">
        <v>1377</v>
      </c>
      <c r="B782" s="13" t="s">
        <v>1358</v>
      </c>
      <c r="C782" s="242"/>
      <c r="D782" s="238" t="s">
        <v>9122</v>
      </c>
      <c r="E782" s="149">
        <v>-5.3913043478260758E-2</v>
      </c>
      <c r="F782" s="104" t="s">
        <v>1378</v>
      </c>
      <c r="G782" s="105">
        <v>8.7040000000000006</v>
      </c>
      <c r="H782" s="106">
        <f t="shared" si="186"/>
        <v>12881.92</v>
      </c>
      <c r="I782" s="107">
        <f t="shared" si="187"/>
        <v>15587.1232</v>
      </c>
      <c r="J782" s="108">
        <f t="shared" si="188"/>
        <v>15587.1232</v>
      </c>
      <c r="K782" s="105">
        <f t="shared" si="189"/>
        <v>0</v>
      </c>
      <c r="L782" s="105">
        <f t="shared" si="190"/>
        <v>21821.97248</v>
      </c>
      <c r="M782" s="109" t="str">
        <f t="shared" si="191"/>
        <v>FOTO</v>
      </c>
      <c r="N782" s="110" t="s">
        <v>299</v>
      </c>
    </row>
    <row r="783" spans="1:15" ht="12.75" customHeight="1">
      <c r="A783" s="103" t="s">
        <v>1379</v>
      </c>
      <c r="B783" s="13" t="s">
        <v>1358</v>
      </c>
      <c r="C783" s="242"/>
      <c r="D783" s="238" t="s">
        <v>9122</v>
      </c>
      <c r="E783" s="150">
        <v>-0.17712765957446808</v>
      </c>
      <c r="F783" s="104" t="s">
        <v>1380</v>
      </c>
      <c r="G783" s="105">
        <v>7.7350000000000003</v>
      </c>
      <c r="H783" s="106">
        <f t="shared" si="186"/>
        <v>11447.800000000001</v>
      </c>
      <c r="I783" s="107">
        <f t="shared" si="187"/>
        <v>13851.838000000002</v>
      </c>
      <c r="J783" s="108">
        <f t="shared" si="188"/>
        <v>13851.838000000002</v>
      </c>
      <c r="K783" s="105">
        <f t="shared" si="189"/>
        <v>0</v>
      </c>
      <c r="L783" s="105">
        <f t="shared" si="190"/>
        <v>19392.573200000003</v>
      </c>
      <c r="M783" s="109" t="str">
        <f t="shared" si="191"/>
        <v>FOTO</v>
      </c>
      <c r="N783" s="110"/>
    </row>
    <row r="784" spans="1:15" ht="12.75" customHeight="1">
      <c r="A784" s="103" t="s">
        <v>1381</v>
      </c>
      <c r="B784" s="13" t="s">
        <v>1358</v>
      </c>
      <c r="C784" s="242"/>
      <c r="D784" s="238" t="s">
        <v>9122</v>
      </c>
      <c r="E784" s="149">
        <v>-3.3214285714285752E-2</v>
      </c>
      <c r="F784" s="104" t="s">
        <v>1382</v>
      </c>
      <c r="G784" s="105">
        <v>8.1210000000000004</v>
      </c>
      <c r="H784" s="106">
        <f t="shared" si="186"/>
        <v>12019.08</v>
      </c>
      <c r="I784" s="107">
        <f t="shared" si="187"/>
        <v>14543.086799999999</v>
      </c>
      <c r="J784" s="108">
        <f t="shared" si="188"/>
        <v>14543.086799999999</v>
      </c>
      <c r="K784" s="105">
        <f t="shared" si="189"/>
        <v>0</v>
      </c>
      <c r="L784" s="105">
        <f t="shared" si="190"/>
        <v>20360.321519999998</v>
      </c>
      <c r="M784" s="109" t="str">
        <f t="shared" si="191"/>
        <v>FOTO</v>
      </c>
      <c r="N784" s="110" t="s">
        <v>299</v>
      </c>
    </row>
    <row r="785" spans="1:15" ht="12.75" customHeight="1">
      <c r="A785" s="103" t="s">
        <v>1383</v>
      </c>
      <c r="B785" s="13" t="s">
        <v>1358</v>
      </c>
      <c r="C785" s="242"/>
      <c r="D785" s="238" t="s">
        <v>9122</v>
      </c>
      <c r="E785" s="149">
        <v>-0.14217741935483874</v>
      </c>
      <c r="F785" s="104" t="s">
        <v>1384</v>
      </c>
      <c r="G785" s="105">
        <v>10.637</v>
      </c>
      <c r="H785" s="106">
        <f t="shared" si="186"/>
        <v>15742.76</v>
      </c>
      <c r="I785" s="107">
        <f t="shared" si="187"/>
        <v>19048.739600000001</v>
      </c>
      <c r="J785" s="108">
        <f t="shared" si="188"/>
        <v>19048.739600000001</v>
      </c>
      <c r="K785" s="105">
        <f t="shared" si="189"/>
        <v>0</v>
      </c>
      <c r="L785" s="105">
        <f t="shared" si="190"/>
        <v>26668.23544</v>
      </c>
      <c r="M785" s="109" t="str">
        <f t="shared" si="191"/>
        <v>FOTO</v>
      </c>
      <c r="N785" s="110" t="s">
        <v>299</v>
      </c>
    </row>
    <row r="786" spans="1:15" ht="12.75" customHeight="1">
      <c r="A786" s="111" t="s">
        <v>1385</v>
      </c>
      <c r="B786" s="13" t="s">
        <v>1358</v>
      </c>
      <c r="C786" s="242"/>
      <c r="D786" s="238" t="s">
        <v>9122</v>
      </c>
      <c r="E786" s="149">
        <v>-7.5636083269082444E-2</v>
      </c>
      <c r="F786" s="123" t="s">
        <v>1386</v>
      </c>
      <c r="G786" s="105">
        <v>11.989000000000001</v>
      </c>
      <c r="H786" s="106">
        <f t="shared" si="186"/>
        <v>17743.72</v>
      </c>
      <c r="I786" s="107">
        <f t="shared" si="187"/>
        <v>21469.9012</v>
      </c>
      <c r="J786" s="108">
        <f t="shared" si="188"/>
        <v>21469.9012</v>
      </c>
      <c r="K786" s="105">
        <f t="shared" si="189"/>
        <v>0</v>
      </c>
      <c r="L786" s="105">
        <f t="shared" si="190"/>
        <v>30057.861679999998</v>
      </c>
      <c r="M786" s="109" t="str">
        <f t="shared" si="191"/>
        <v>FOTO</v>
      </c>
      <c r="N786" s="110"/>
    </row>
    <row r="787" spans="1:15" ht="12.75" customHeight="1">
      <c r="A787" s="111" t="s">
        <v>1387</v>
      </c>
      <c r="B787" s="13" t="s">
        <v>1358</v>
      </c>
      <c r="C787" s="242"/>
      <c r="D787" s="238" t="s">
        <v>9122</v>
      </c>
      <c r="E787" s="149">
        <v>-4.6039895631680872E-2</v>
      </c>
      <c r="F787" s="123" t="s">
        <v>1388</v>
      </c>
      <c r="G787" s="105">
        <v>11.334</v>
      </c>
      <c r="H787" s="106">
        <f t="shared" si="186"/>
        <v>16774.32</v>
      </c>
      <c r="I787" s="107">
        <f t="shared" si="187"/>
        <v>20296.927199999998</v>
      </c>
      <c r="J787" s="108">
        <f t="shared" si="188"/>
        <v>20296.927199999998</v>
      </c>
      <c r="K787" s="105">
        <f t="shared" si="189"/>
        <v>0</v>
      </c>
      <c r="L787" s="105">
        <f t="shared" si="190"/>
        <v>28415.698079999995</v>
      </c>
      <c r="M787" s="109" t="str">
        <f t="shared" si="191"/>
        <v>FOTO</v>
      </c>
      <c r="N787" s="110" t="s">
        <v>299</v>
      </c>
    </row>
    <row r="788" spans="1:15" ht="12.75" customHeight="1">
      <c r="A788" s="103" t="s">
        <v>1389</v>
      </c>
      <c r="B788" s="13" t="s">
        <v>1358</v>
      </c>
      <c r="C788" s="242"/>
      <c r="D788" s="238" t="s">
        <v>9122</v>
      </c>
      <c r="E788" s="150">
        <v>-0.15348258706467655</v>
      </c>
      <c r="F788" s="104" t="s">
        <v>1390</v>
      </c>
      <c r="G788" s="105">
        <v>6.806</v>
      </c>
      <c r="H788" s="106">
        <f t="shared" si="186"/>
        <v>10072.879999999999</v>
      </c>
      <c r="I788" s="107">
        <f t="shared" si="187"/>
        <v>12188.184799999999</v>
      </c>
      <c r="J788" s="108">
        <f t="shared" si="188"/>
        <v>12188.184799999999</v>
      </c>
      <c r="K788" s="105">
        <f t="shared" si="189"/>
        <v>0</v>
      </c>
      <c r="L788" s="105">
        <f t="shared" si="190"/>
        <v>17063.458719999999</v>
      </c>
      <c r="M788" s="109" t="str">
        <f t="shared" si="191"/>
        <v>FOTO</v>
      </c>
      <c r="N788" s="110" t="s">
        <v>299</v>
      </c>
    </row>
    <row r="789" spans="1:15" ht="12.75" customHeight="1">
      <c r="A789" s="103" t="s">
        <v>1391</v>
      </c>
      <c r="B789" s="13" t="s">
        <v>1358</v>
      </c>
      <c r="C789" s="242"/>
      <c r="D789" s="238" t="s">
        <v>9122</v>
      </c>
      <c r="E789" s="149">
        <v>-6.8479008947006093E-2</v>
      </c>
      <c r="F789" s="104" t="s">
        <v>1392</v>
      </c>
      <c r="G789" s="105">
        <v>8.1210000000000004</v>
      </c>
      <c r="H789" s="106">
        <f t="shared" si="186"/>
        <v>12019.08</v>
      </c>
      <c r="I789" s="107">
        <f t="shared" si="187"/>
        <v>14543.086799999999</v>
      </c>
      <c r="J789" s="108">
        <f t="shared" si="188"/>
        <v>14543.086799999999</v>
      </c>
      <c r="K789" s="105">
        <f t="shared" si="189"/>
        <v>0</v>
      </c>
      <c r="L789" s="105">
        <f t="shared" si="190"/>
        <v>20360.321519999998</v>
      </c>
      <c r="M789" s="109" t="str">
        <f t="shared" si="191"/>
        <v>FOTO</v>
      </c>
      <c r="N789" s="110" t="s">
        <v>299</v>
      </c>
    </row>
    <row r="790" spans="1:15" ht="12.75" customHeight="1">
      <c r="A790" s="103" t="s">
        <v>1393</v>
      </c>
      <c r="B790" s="13" t="s">
        <v>1358</v>
      </c>
      <c r="C790" s="242"/>
      <c r="D790" s="238" t="s">
        <v>9122</v>
      </c>
      <c r="E790" s="149">
        <v>-3.2920394585914337E-2</v>
      </c>
      <c r="F790" s="104" t="s">
        <v>1394</v>
      </c>
      <c r="G790" s="105">
        <v>8.4309999999999992</v>
      </c>
      <c r="H790" s="106">
        <f t="shared" si="186"/>
        <v>12477.88</v>
      </c>
      <c r="I790" s="107">
        <f t="shared" si="187"/>
        <v>15098.234799999998</v>
      </c>
      <c r="J790" s="108">
        <f t="shared" si="188"/>
        <v>15098.234799999998</v>
      </c>
      <c r="K790" s="105">
        <f t="shared" si="189"/>
        <v>0</v>
      </c>
      <c r="L790" s="105">
        <f t="shared" si="190"/>
        <v>21137.528719999995</v>
      </c>
      <c r="M790" s="109" t="str">
        <f t="shared" si="191"/>
        <v>FOTO</v>
      </c>
      <c r="N790" s="110" t="s">
        <v>299</v>
      </c>
    </row>
    <row r="791" spans="1:15" ht="12.75" customHeight="1">
      <c r="A791" s="103" t="s">
        <v>1395</v>
      </c>
      <c r="B791" s="13" t="s">
        <v>1358</v>
      </c>
      <c r="C791" s="242"/>
      <c r="D791" s="238" t="s">
        <v>9122</v>
      </c>
      <c r="E791" s="149">
        <v>-6.313336035670869E-2</v>
      </c>
      <c r="F791" s="104" t="s">
        <v>1396</v>
      </c>
      <c r="G791" s="105">
        <v>9.2449999999999992</v>
      </c>
      <c r="H791" s="106">
        <f t="shared" si="186"/>
        <v>13682.599999999999</v>
      </c>
      <c r="I791" s="107">
        <f t="shared" si="187"/>
        <v>16555.945999999996</v>
      </c>
      <c r="J791" s="108">
        <f t="shared" si="188"/>
        <v>16555.945999999996</v>
      </c>
      <c r="K791" s="105">
        <f t="shared" si="189"/>
        <v>0</v>
      </c>
      <c r="L791" s="105">
        <f t="shared" si="190"/>
        <v>23178.324399999994</v>
      </c>
      <c r="M791" s="109" t="str">
        <f t="shared" si="191"/>
        <v>FOTO</v>
      </c>
      <c r="N791" s="110" t="s">
        <v>299</v>
      </c>
    </row>
    <row r="792" spans="1:15" ht="12.75" customHeight="1">
      <c r="A792" s="111" t="s">
        <v>1399</v>
      </c>
      <c r="B792" s="13" t="s">
        <v>1358</v>
      </c>
      <c r="C792" s="242"/>
      <c r="D792" s="238" t="s">
        <v>9122</v>
      </c>
      <c r="E792" s="149">
        <v>-3.3214285714285752E-2</v>
      </c>
      <c r="F792" s="123" t="s">
        <v>1400</v>
      </c>
      <c r="G792" s="105">
        <v>8.1210000000000004</v>
      </c>
      <c r="H792" s="106">
        <f t="shared" si="186"/>
        <v>12019.08</v>
      </c>
      <c r="I792" s="107">
        <f t="shared" si="187"/>
        <v>14543.086799999999</v>
      </c>
      <c r="J792" s="108">
        <f t="shared" si="188"/>
        <v>14543.086799999999</v>
      </c>
      <c r="K792" s="105">
        <f t="shared" si="189"/>
        <v>0</v>
      </c>
      <c r="L792" s="105">
        <f t="shared" si="190"/>
        <v>20360.321519999998</v>
      </c>
      <c r="M792" s="109" t="str">
        <f t="shared" si="191"/>
        <v>FOTO</v>
      </c>
      <c r="N792" s="110" t="s">
        <v>299</v>
      </c>
    </row>
    <row r="793" spans="1:15" ht="12.75" customHeight="1">
      <c r="A793" s="111" t="s">
        <v>9634</v>
      </c>
      <c r="B793" s="13"/>
      <c r="C793" s="242"/>
      <c r="D793" s="238"/>
      <c r="E793" s="149"/>
      <c r="F793" s="123" t="s">
        <v>9635</v>
      </c>
      <c r="G793" s="105">
        <v>9.36</v>
      </c>
      <c r="H793" s="106">
        <f t="shared" si="186"/>
        <v>13852.8</v>
      </c>
      <c r="I793" s="107">
        <f t="shared" si="187"/>
        <v>16761.887999999999</v>
      </c>
      <c r="J793" s="108">
        <f t="shared" si="188"/>
        <v>16761.887999999999</v>
      </c>
      <c r="K793" s="105">
        <f t="shared" si="189"/>
        <v>0</v>
      </c>
      <c r="L793" s="105">
        <f t="shared" si="190"/>
        <v>23466.643199999999</v>
      </c>
      <c r="M793" s="109" t="str">
        <f t="shared" si="191"/>
        <v>FOTO</v>
      </c>
      <c r="N793" s="110"/>
      <c r="O793" s="101" t="s">
        <v>81</v>
      </c>
    </row>
    <row r="794" spans="1:15" ht="12.75" customHeight="1">
      <c r="A794" s="103" t="s">
        <v>1401</v>
      </c>
      <c r="B794" s="13" t="s">
        <v>1358</v>
      </c>
      <c r="C794" s="242"/>
      <c r="D794" s="238" t="s">
        <v>9122</v>
      </c>
      <c r="E794" s="149">
        <v>-7.1693945175218432E-2</v>
      </c>
      <c r="F794" s="104" t="s">
        <v>1402</v>
      </c>
      <c r="G794" s="105">
        <v>9.2449999999999992</v>
      </c>
      <c r="H794" s="106">
        <f t="shared" si="186"/>
        <v>13682.599999999999</v>
      </c>
      <c r="I794" s="107">
        <f t="shared" si="187"/>
        <v>16555.945999999996</v>
      </c>
      <c r="J794" s="108">
        <f t="shared" si="188"/>
        <v>16555.945999999996</v>
      </c>
      <c r="K794" s="105">
        <f t="shared" si="189"/>
        <v>0</v>
      </c>
      <c r="L794" s="105">
        <f t="shared" si="190"/>
        <v>23178.324399999994</v>
      </c>
      <c r="M794" s="109" t="str">
        <f t="shared" si="191"/>
        <v>FOTO</v>
      </c>
      <c r="N794" s="110" t="s">
        <v>299</v>
      </c>
    </row>
    <row r="795" spans="1:15" ht="12.75" customHeight="1">
      <c r="A795" s="111" t="s">
        <v>1403</v>
      </c>
      <c r="B795" s="13" t="s">
        <v>1358</v>
      </c>
      <c r="C795" s="242"/>
      <c r="D795" s="238" t="s">
        <v>9122</v>
      </c>
      <c r="E795" s="149">
        <v>-5.3723404255319185E-2</v>
      </c>
      <c r="F795" s="104" t="s">
        <v>1404</v>
      </c>
      <c r="G795" s="105">
        <v>8.8949999999999996</v>
      </c>
      <c r="H795" s="106">
        <f t="shared" si="186"/>
        <v>13164.599999999999</v>
      </c>
      <c r="I795" s="107">
        <f t="shared" si="187"/>
        <v>15929.165999999997</v>
      </c>
      <c r="J795" s="108">
        <f t="shared" si="188"/>
        <v>15929.165999999997</v>
      </c>
      <c r="K795" s="105">
        <f t="shared" si="189"/>
        <v>0</v>
      </c>
      <c r="L795" s="105">
        <f t="shared" si="190"/>
        <v>22300.832399999996</v>
      </c>
      <c r="M795" s="109" t="str">
        <f t="shared" si="191"/>
        <v>FOTO</v>
      </c>
      <c r="N795" s="110"/>
    </row>
    <row r="796" spans="1:15" ht="12.75" customHeight="1">
      <c r="A796" s="103" t="s">
        <v>1405</v>
      </c>
      <c r="B796" s="13" t="s">
        <v>1358</v>
      </c>
      <c r="C796" s="242"/>
      <c r="D796" s="238" t="s">
        <v>9122</v>
      </c>
      <c r="E796" s="150">
        <v>-0.21010638297872342</v>
      </c>
      <c r="F796" s="104" t="s">
        <v>1406</v>
      </c>
      <c r="G796" s="105">
        <v>7.4249999999999998</v>
      </c>
      <c r="H796" s="106">
        <f t="shared" si="186"/>
        <v>10989</v>
      </c>
      <c r="I796" s="107">
        <f t="shared" si="187"/>
        <v>13296.69</v>
      </c>
      <c r="J796" s="108">
        <f t="shared" si="188"/>
        <v>13296.69</v>
      </c>
      <c r="K796" s="105">
        <f t="shared" si="189"/>
        <v>0</v>
      </c>
      <c r="L796" s="105">
        <f t="shared" si="190"/>
        <v>18615.365999999998</v>
      </c>
      <c r="M796" s="109" t="str">
        <f t="shared" si="191"/>
        <v>FOTO</v>
      </c>
      <c r="N796" s="110"/>
    </row>
    <row r="797" spans="1:15" ht="12.75" customHeight="1">
      <c r="A797" s="103" t="s">
        <v>1397</v>
      </c>
      <c r="B797" s="13" t="s">
        <v>1358</v>
      </c>
      <c r="C797" s="242"/>
      <c r="D797" s="238" t="s">
        <v>9122</v>
      </c>
      <c r="E797" s="149">
        <v>-3.3200000000000118E-2</v>
      </c>
      <c r="F797" s="104" t="s">
        <v>1398</v>
      </c>
      <c r="G797" s="105">
        <v>9.6679999999999993</v>
      </c>
      <c r="H797" s="106">
        <f t="shared" si="186"/>
        <v>14308.64</v>
      </c>
      <c r="I797" s="107">
        <f t="shared" si="187"/>
        <v>17313.454399999999</v>
      </c>
      <c r="J797" s="108">
        <f t="shared" si="188"/>
        <v>17313.454399999999</v>
      </c>
      <c r="K797" s="105">
        <f t="shared" si="189"/>
        <v>0</v>
      </c>
      <c r="L797" s="105">
        <f t="shared" si="190"/>
        <v>24238.836159999995</v>
      </c>
      <c r="M797" s="109" t="str">
        <f t="shared" si="191"/>
        <v>FOTO</v>
      </c>
      <c r="N797" s="110" t="s">
        <v>299</v>
      </c>
    </row>
    <row r="798" spans="1:15" ht="12.75" customHeight="1">
      <c r="A798" s="103" t="s">
        <v>9099</v>
      </c>
      <c r="B798" s="13"/>
      <c r="C798" s="242"/>
      <c r="D798" s="238"/>
      <c r="E798" s="149"/>
      <c r="F798" s="104" t="s">
        <v>9096</v>
      </c>
      <c r="G798" s="105">
        <v>1.74</v>
      </c>
      <c r="H798" s="106">
        <f t="shared" si="186"/>
        <v>2575.1999999999998</v>
      </c>
      <c r="I798" s="107">
        <f t="shared" si="187"/>
        <v>3115.9919999999997</v>
      </c>
      <c r="J798" s="108">
        <f t="shared" si="188"/>
        <v>3115.9919999999997</v>
      </c>
      <c r="K798" s="105">
        <f t="shared" si="189"/>
        <v>0</v>
      </c>
      <c r="L798" s="105">
        <f t="shared" si="190"/>
        <v>4362.3887999999997</v>
      </c>
      <c r="M798" s="109" t="str">
        <f t="shared" si="191"/>
        <v>FOTO</v>
      </c>
      <c r="N798" s="110"/>
      <c r="O798" s="101" t="s">
        <v>81</v>
      </c>
    </row>
    <row r="799" spans="1:15" ht="12.75" customHeight="1">
      <c r="A799" s="103" t="s">
        <v>1415</v>
      </c>
      <c r="B799" s="13"/>
      <c r="C799" s="242"/>
      <c r="D799" s="238" t="s">
        <v>9122</v>
      </c>
      <c r="E799" s="149">
        <v>-3.2410533423362642E-2</v>
      </c>
      <c r="F799" s="104" t="s">
        <v>1416</v>
      </c>
      <c r="G799" s="105">
        <v>1.4330000000000001</v>
      </c>
      <c r="H799" s="106">
        <f t="shared" si="186"/>
        <v>2120.84</v>
      </c>
      <c r="I799" s="107">
        <f t="shared" si="187"/>
        <v>2566.2164000000002</v>
      </c>
      <c r="J799" s="108">
        <f t="shared" si="188"/>
        <v>2566.2164000000002</v>
      </c>
      <c r="K799" s="105">
        <f t="shared" si="189"/>
        <v>0</v>
      </c>
      <c r="L799" s="105">
        <f t="shared" si="190"/>
        <v>3592.7029600000001</v>
      </c>
      <c r="M799" s="109" t="str">
        <f t="shared" si="191"/>
        <v>FOTO</v>
      </c>
      <c r="N799" s="110"/>
      <c r="O799" s="36"/>
    </row>
    <row r="800" spans="1:15" ht="12.75" customHeight="1">
      <c r="A800" s="103" t="s">
        <v>1417</v>
      </c>
      <c r="B800" s="13"/>
      <c r="C800" s="242"/>
      <c r="D800" s="238" t="s">
        <v>9122</v>
      </c>
      <c r="E800" s="149">
        <v>-3.237742830712298E-2</v>
      </c>
      <c r="F800" s="104" t="s">
        <v>1418</v>
      </c>
      <c r="G800" s="105">
        <v>1.046</v>
      </c>
      <c r="H800" s="106">
        <f t="shared" si="186"/>
        <v>1548.0800000000002</v>
      </c>
      <c r="I800" s="107">
        <f t="shared" si="187"/>
        <v>1873.1768000000002</v>
      </c>
      <c r="J800" s="108">
        <f t="shared" si="188"/>
        <v>1873.1768000000002</v>
      </c>
      <c r="K800" s="105">
        <f t="shared" si="189"/>
        <v>0</v>
      </c>
      <c r="L800" s="105">
        <f t="shared" si="190"/>
        <v>2622.4475200000002</v>
      </c>
      <c r="M800" s="109" t="str">
        <f t="shared" si="191"/>
        <v>FOTO</v>
      </c>
      <c r="N800" s="110"/>
      <c r="O800" s="36"/>
    </row>
    <row r="801" spans="1:15" ht="12.75" customHeight="1">
      <c r="A801" s="103" t="s">
        <v>1419</v>
      </c>
      <c r="B801" s="13"/>
      <c r="C801" s="242"/>
      <c r="D801" s="238" t="s">
        <v>9122</v>
      </c>
      <c r="E801" s="149">
        <v>-3.2410533423362642E-2</v>
      </c>
      <c r="F801" s="104" t="s">
        <v>1420</v>
      </c>
      <c r="G801" s="105">
        <v>1.4330000000000001</v>
      </c>
      <c r="H801" s="106">
        <f t="shared" si="186"/>
        <v>2120.84</v>
      </c>
      <c r="I801" s="107">
        <f t="shared" si="187"/>
        <v>2566.2164000000002</v>
      </c>
      <c r="J801" s="108">
        <f t="shared" si="188"/>
        <v>2566.2164000000002</v>
      </c>
      <c r="K801" s="105">
        <f t="shared" si="189"/>
        <v>0</v>
      </c>
      <c r="L801" s="105">
        <f t="shared" si="190"/>
        <v>3592.7029600000001</v>
      </c>
      <c r="M801" s="109" t="str">
        <f t="shared" si="191"/>
        <v>FOTO</v>
      </c>
      <c r="N801" s="110"/>
      <c r="O801" s="36"/>
    </row>
    <row r="802" spans="1:15" ht="12.75" customHeight="1">
      <c r="A802" s="103" t="s">
        <v>1407</v>
      </c>
      <c r="B802" s="13" t="s">
        <v>1358</v>
      </c>
      <c r="C802" s="242"/>
      <c r="D802" s="238" t="s">
        <v>9122</v>
      </c>
      <c r="E802" s="149">
        <v>-3.3112582781456901E-2</v>
      </c>
      <c r="F802" s="104" t="s">
        <v>1408</v>
      </c>
      <c r="G802" s="105">
        <v>1.3140000000000001</v>
      </c>
      <c r="H802" s="106">
        <f t="shared" si="186"/>
        <v>1944.72</v>
      </c>
      <c r="I802" s="107">
        <f t="shared" si="187"/>
        <v>2353.1111999999998</v>
      </c>
      <c r="J802" s="108">
        <f t="shared" si="188"/>
        <v>2353.1111999999998</v>
      </c>
      <c r="K802" s="105">
        <f t="shared" si="189"/>
        <v>0</v>
      </c>
      <c r="L802" s="105">
        <f t="shared" si="190"/>
        <v>3294.3556799999997</v>
      </c>
      <c r="M802" s="109" t="str">
        <f t="shared" si="191"/>
        <v>FOTO</v>
      </c>
      <c r="N802" s="110"/>
    </row>
    <row r="803" spans="1:15" ht="12.75" customHeight="1">
      <c r="A803" s="103" t="s">
        <v>1409</v>
      </c>
      <c r="B803" s="13" t="s">
        <v>1358</v>
      </c>
      <c r="C803" s="242"/>
      <c r="D803" s="238" t="s">
        <v>9122</v>
      </c>
      <c r="E803" s="149">
        <v>-3.2325338894681921E-2</v>
      </c>
      <c r="F803" s="104" t="s">
        <v>1410</v>
      </c>
      <c r="G803" s="105">
        <v>0.92800000000000005</v>
      </c>
      <c r="H803" s="106">
        <f t="shared" si="186"/>
        <v>1373.44</v>
      </c>
      <c r="I803" s="107">
        <f t="shared" si="187"/>
        <v>1661.8624</v>
      </c>
      <c r="J803" s="108">
        <f t="shared" si="188"/>
        <v>1661.8624</v>
      </c>
      <c r="K803" s="105">
        <f t="shared" si="189"/>
        <v>0</v>
      </c>
      <c r="L803" s="105">
        <f t="shared" si="190"/>
        <v>2326.60736</v>
      </c>
      <c r="M803" s="109" t="str">
        <f t="shared" si="191"/>
        <v>FOTO</v>
      </c>
      <c r="N803" s="110"/>
    </row>
    <row r="804" spans="1:15" ht="12.75" customHeight="1">
      <c r="A804" s="103" t="s">
        <v>1411</v>
      </c>
      <c r="B804" s="13" t="s">
        <v>1358</v>
      </c>
      <c r="C804" s="242"/>
      <c r="D804" s="238" t="s">
        <v>9122</v>
      </c>
      <c r="E804" s="149">
        <v>-3.0349013657056223E-2</v>
      </c>
      <c r="F804" s="104" t="s">
        <v>1412</v>
      </c>
      <c r="G804" s="105">
        <v>1.278</v>
      </c>
      <c r="H804" s="106">
        <f t="shared" si="186"/>
        <v>1891.44</v>
      </c>
      <c r="I804" s="107">
        <f t="shared" si="187"/>
        <v>2288.6424000000002</v>
      </c>
      <c r="J804" s="108">
        <f t="shared" si="188"/>
        <v>2288.6424000000002</v>
      </c>
      <c r="K804" s="105">
        <f t="shared" si="189"/>
        <v>0</v>
      </c>
      <c r="L804" s="105">
        <f t="shared" si="190"/>
        <v>3204.0993600000002</v>
      </c>
      <c r="M804" s="109" t="str">
        <f t="shared" si="191"/>
        <v>FOTO</v>
      </c>
      <c r="N804" s="110" t="s">
        <v>458</v>
      </c>
    </row>
    <row r="805" spans="1:15" ht="12.75" customHeight="1">
      <c r="A805" s="103" t="s">
        <v>1413</v>
      </c>
      <c r="B805" s="13" t="s">
        <v>1358</v>
      </c>
      <c r="C805" s="242"/>
      <c r="D805" s="238" t="s">
        <v>9122</v>
      </c>
      <c r="E805" s="149">
        <v>-3.0349013657056223E-2</v>
      </c>
      <c r="F805" s="104" t="s">
        <v>1414</v>
      </c>
      <c r="G805" s="105">
        <v>1.278</v>
      </c>
      <c r="H805" s="106">
        <f t="shared" si="186"/>
        <v>1891.44</v>
      </c>
      <c r="I805" s="107">
        <f t="shared" si="187"/>
        <v>2288.6424000000002</v>
      </c>
      <c r="J805" s="108">
        <f t="shared" si="188"/>
        <v>2288.6424000000002</v>
      </c>
      <c r="K805" s="105">
        <f t="shared" si="189"/>
        <v>0</v>
      </c>
      <c r="L805" s="105">
        <f t="shared" si="190"/>
        <v>3204.0993600000002</v>
      </c>
      <c r="M805" s="109" t="str">
        <f t="shared" si="191"/>
        <v>FOTO</v>
      </c>
      <c r="N805" s="110"/>
    </row>
    <row r="806" spans="1:15" ht="12.75" customHeight="1">
      <c r="A806" s="103" t="s">
        <v>1423</v>
      </c>
      <c r="B806" s="13" t="s">
        <v>1358</v>
      </c>
      <c r="C806" s="242"/>
      <c r="D806" s="238" t="s">
        <v>9122</v>
      </c>
      <c r="E806" s="149">
        <v>-3.0349013657056223E-2</v>
      </c>
      <c r="F806" s="104" t="s">
        <v>1424</v>
      </c>
      <c r="G806" s="105">
        <v>1.278</v>
      </c>
      <c r="H806" s="106">
        <f t="shared" si="186"/>
        <v>1891.44</v>
      </c>
      <c r="I806" s="107">
        <f t="shared" si="187"/>
        <v>2288.6424000000002</v>
      </c>
      <c r="J806" s="108">
        <f t="shared" si="188"/>
        <v>2288.6424000000002</v>
      </c>
      <c r="K806" s="105">
        <f t="shared" si="189"/>
        <v>0</v>
      </c>
      <c r="L806" s="105">
        <f t="shared" si="190"/>
        <v>3204.0993600000002</v>
      </c>
      <c r="M806" s="109" t="str">
        <f t="shared" si="191"/>
        <v>FOTO</v>
      </c>
      <c r="N806" s="110"/>
    </row>
    <row r="807" spans="1:15" ht="12.75" customHeight="1" thickBot="1">
      <c r="A807" s="154" t="s">
        <v>1421</v>
      </c>
      <c r="B807" s="13"/>
      <c r="C807" s="243"/>
      <c r="D807" s="238" t="s">
        <v>9122</v>
      </c>
      <c r="E807" s="155">
        <v>-3.5167328417470167E-2</v>
      </c>
      <c r="F807" s="156" t="s">
        <v>1422</v>
      </c>
      <c r="G807" s="157">
        <v>1.7010000000000001</v>
      </c>
      <c r="H807" s="158">
        <f t="shared" si="186"/>
        <v>2517.48</v>
      </c>
      <c r="I807" s="159">
        <f t="shared" si="187"/>
        <v>3046.1507999999999</v>
      </c>
      <c r="J807" s="160">
        <f t="shared" si="188"/>
        <v>3046.1507999999999</v>
      </c>
      <c r="K807" s="157">
        <f t="shared" si="189"/>
        <v>0</v>
      </c>
      <c r="L807" s="157">
        <f t="shared" si="190"/>
        <v>4264.6111199999996</v>
      </c>
      <c r="M807" s="161" t="str">
        <f t="shared" si="191"/>
        <v>FOTO</v>
      </c>
      <c r="N807" s="162"/>
      <c r="O807" s="36"/>
    </row>
    <row r="808" spans="1:15" ht="20.100000000000001" customHeight="1" thickBot="1">
      <c r="A808" s="219" t="s">
        <v>1425</v>
      </c>
      <c r="B808" s="34"/>
      <c r="C808" s="240"/>
      <c r="D808" s="151"/>
      <c r="E808" s="221"/>
      <c r="F808" s="222"/>
      <c r="G808" s="223"/>
      <c r="H808" s="224"/>
      <c r="I808" s="224"/>
      <c r="J808" s="225"/>
      <c r="K808" s="223"/>
      <c r="L808" s="223"/>
      <c r="M808" s="226"/>
      <c r="N808" s="227"/>
      <c r="O808" s="228"/>
    </row>
    <row r="809" spans="1:15" ht="12.75" customHeight="1">
      <c r="A809" s="178" t="s">
        <v>1426</v>
      </c>
      <c r="B809" s="13"/>
      <c r="C809" s="152"/>
      <c r="D809" s="238" t="s">
        <v>9122</v>
      </c>
      <c r="E809" s="180">
        <v>-3.302469135802466E-2</v>
      </c>
      <c r="F809" s="181" t="s">
        <v>1427</v>
      </c>
      <c r="G809" s="182">
        <v>15.664999999999999</v>
      </c>
      <c r="H809" s="183">
        <f t="shared" ref="H809:H816" si="192">+G809*H$18</f>
        <v>23184.199999999997</v>
      </c>
      <c r="I809" s="184">
        <f t="shared" ref="I809:I816" si="193">+H809*(1+I$18)</f>
        <v>28052.881999999994</v>
      </c>
      <c r="J809" s="185">
        <f t="shared" ref="J809:J816" si="194">+I809*(1-J$18)</f>
        <v>28052.881999999994</v>
      </c>
      <c r="K809" s="182">
        <f t="shared" ref="K809:K816" si="195">+I809*C809</f>
        <v>0</v>
      </c>
      <c r="L809" s="182">
        <f t="shared" ref="L809:L816" si="196">+I809*(1+L$18)</f>
        <v>39274.034799999987</v>
      </c>
      <c r="M809" s="186" t="str">
        <f t="shared" ref="M809:M816" si="197">HYPERLINK(CONCATENATE("https://buscador.neorep.com.ar/",TRIM(A809),"/"),"FOTO")</f>
        <v>FOTO</v>
      </c>
      <c r="N809" s="187"/>
    </row>
    <row r="810" spans="1:15" ht="12.75" customHeight="1">
      <c r="A810" s="103" t="s">
        <v>1428</v>
      </c>
      <c r="B810" s="13"/>
      <c r="C810" s="242"/>
      <c r="D810" s="238" t="s">
        <v>9122</v>
      </c>
      <c r="E810" s="149">
        <v>-3.3166666666666678E-2</v>
      </c>
      <c r="F810" s="104" t="s">
        <v>1429</v>
      </c>
      <c r="G810" s="105">
        <v>11.602</v>
      </c>
      <c r="H810" s="106">
        <f t="shared" si="192"/>
        <v>17170.96</v>
      </c>
      <c r="I810" s="107">
        <f t="shared" si="193"/>
        <v>20776.861599999997</v>
      </c>
      <c r="J810" s="108">
        <f t="shared" si="194"/>
        <v>20776.861599999997</v>
      </c>
      <c r="K810" s="105">
        <f t="shared" si="195"/>
        <v>0</v>
      </c>
      <c r="L810" s="105">
        <f t="shared" si="196"/>
        <v>29087.606239999994</v>
      </c>
      <c r="M810" s="109" t="str">
        <f t="shared" si="197"/>
        <v>FOTO</v>
      </c>
      <c r="N810" s="110"/>
      <c r="O810" s="37"/>
    </row>
    <row r="811" spans="1:15" ht="12.75" customHeight="1">
      <c r="A811" s="103" t="s">
        <v>1430</v>
      </c>
      <c r="B811" s="13"/>
      <c r="C811" s="242"/>
      <c r="D811" s="238" t="s">
        <v>9122</v>
      </c>
      <c r="E811" s="149">
        <v>-8.5967741935483954E-2</v>
      </c>
      <c r="F811" s="104" t="s">
        <v>1431</v>
      </c>
      <c r="G811" s="105">
        <v>11.334</v>
      </c>
      <c r="H811" s="106">
        <f t="shared" si="192"/>
        <v>16774.32</v>
      </c>
      <c r="I811" s="107">
        <f t="shared" si="193"/>
        <v>20296.927199999998</v>
      </c>
      <c r="J811" s="108">
        <f t="shared" si="194"/>
        <v>20296.927199999998</v>
      </c>
      <c r="K811" s="105">
        <f t="shared" si="195"/>
        <v>0</v>
      </c>
      <c r="L811" s="105">
        <f t="shared" si="196"/>
        <v>28415.698079999995</v>
      </c>
      <c r="M811" s="109" t="str">
        <f t="shared" si="197"/>
        <v>FOTO</v>
      </c>
      <c r="N811" s="110" t="s">
        <v>110</v>
      </c>
    </row>
    <row r="812" spans="1:15" ht="12.75" customHeight="1">
      <c r="A812" s="103" t="s">
        <v>9367</v>
      </c>
      <c r="B812" s="13"/>
      <c r="C812" s="242"/>
      <c r="D812" s="238"/>
      <c r="E812" s="149"/>
      <c r="F812" s="104" t="s">
        <v>9368</v>
      </c>
      <c r="G812" s="105">
        <v>12.76</v>
      </c>
      <c r="H812" s="106">
        <f t="shared" si="192"/>
        <v>18884.8</v>
      </c>
      <c r="I812" s="107">
        <f t="shared" si="193"/>
        <v>22850.608</v>
      </c>
      <c r="J812" s="108">
        <f t="shared" si="194"/>
        <v>22850.608</v>
      </c>
      <c r="K812" s="105">
        <f t="shared" si="195"/>
        <v>0</v>
      </c>
      <c r="L812" s="105">
        <f t="shared" si="196"/>
        <v>31990.851199999997</v>
      </c>
      <c r="M812" s="109" t="str">
        <f t="shared" si="197"/>
        <v>FOTO</v>
      </c>
      <c r="N812" s="110"/>
      <c r="O812" s="101" t="s">
        <v>81</v>
      </c>
    </row>
    <row r="813" spans="1:15" ht="12.75" customHeight="1">
      <c r="A813" s="103" t="s">
        <v>1432</v>
      </c>
      <c r="B813" s="13"/>
      <c r="C813" s="242"/>
      <c r="D813" s="238"/>
      <c r="E813" s="149"/>
      <c r="F813" s="104" t="s">
        <v>1433</v>
      </c>
      <c r="G813" s="105">
        <v>17.016999999999999</v>
      </c>
      <c r="H813" s="106">
        <f t="shared" si="192"/>
        <v>25185.16</v>
      </c>
      <c r="I813" s="107">
        <f t="shared" si="193"/>
        <v>30474.043599999997</v>
      </c>
      <c r="J813" s="108">
        <f t="shared" si="194"/>
        <v>30474.043599999997</v>
      </c>
      <c r="K813" s="105">
        <f t="shared" si="195"/>
        <v>0</v>
      </c>
      <c r="L813" s="105">
        <f t="shared" si="196"/>
        <v>42663.661039999992</v>
      </c>
      <c r="M813" s="109" t="str">
        <f t="shared" si="197"/>
        <v>FOTO</v>
      </c>
      <c r="N813" s="110" t="s">
        <v>110</v>
      </c>
      <c r="O813" s="36"/>
    </row>
    <row r="814" spans="1:15" ht="12.75" customHeight="1">
      <c r="A814" s="103" t="s">
        <v>1434</v>
      </c>
      <c r="B814" s="13"/>
      <c r="C814" s="242"/>
      <c r="D814" s="238" t="s">
        <v>9122</v>
      </c>
      <c r="E814" s="149">
        <v>-3.3845080251221127E-2</v>
      </c>
      <c r="F814" s="104" t="s">
        <v>1435</v>
      </c>
      <c r="G814" s="105">
        <v>13.845000000000001</v>
      </c>
      <c r="H814" s="106">
        <f t="shared" si="192"/>
        <v>20490.600000000002</v>
      </c>
      <c r="I814" s="107">
        <f t="shared" si="193"/>
        <v>24793.626</v>
      </c>
      <c r="J814" s="108">
        <f t="shared" si="194"/>
        <v>24793.626</v>
      </c>
      <c r="K814" s="105">
        <f t="shared" si="195"/>
        <v>0</v>
      </c>
      <c r="L814" s="105">
        <f t="shared" si="196"/>
        <v>34711.076399999998</v>
      </c>
      <c r="M814" s="109" t="str">
        <f t="shared" si="197"/>
        <v>FOTO</v>
      </c>
      <c r="N814" s="110"/>
      <c r="O814" s="101" t="s">
        <v>81</v>
      </c>
    </row>
    <row r="815" spans="1:15" ht="12.75" customHeight="1">
      <c r="A815" s="103" t="s">
        <v>1436</v>
      </c>
      <c r="B815" s="13"/>
      <c r="C815" s="242"/>
      <c r="D815" s="238" t="s">
        <v>9122</v>
      </c>
      <c r="E815" s="149">
        <v>-3.31395348837209E-2</v>
      </c>
      <c r="F815" s="104" t="s">
        <v>1437</v>
      </c>
      <c r="G815" s="105">
        <v>16.63</v>
      </c>
      <c r="H815" s="106">
        <f t="shared" si="192"/>
        <v>24612.399999999998</v>
      </c>
      <c r="I815" s="107">
        <f t="shared" si="193"/>
        <v>29781.003999999997</v>
      </c>
      <c r="J815" s="108">
        <f t="shared" si="194"/>
        <v>29781.003999999997</v>
      </c>
      <c r="K815" s="105">
        <f t="shared" si="195"/>
        <v>0</v>
      </c>
      <c r="L815" s="105">
        <f t="shared" si="196"/>
        <v>41693.405599999991</v>
      </c>
      <c r="M815" s="109" t="str">
        <f t="shared" si="197"/>
        <v>FOTO</v>
      </c>
      <c r="N815" s="110" t="s">
        <v>299</v>
      </c>
      <c r="O815" s="36"/>
    </row>
    <row r="816" spans="1:15" ht="12.75" customHeight="1" thickBot="1">
      <c r="A816" s="154" t="s">
        <v>1438</v>
      </c>
      <c r="B816" s="13"/>
      <c r="C816" s="243"/>
      <c r="D816" s="238" t="s">
        <v>9122</v>
      </c>
      <c r="E816" s="155">
        <v>-3.312499999999996E-2</v>
      </c>
      <c r="F816" s="156" t="s">
        <v>1439</v>
      </c>
      <c r="G816" s="157">
        <v>20.111000000000001</v>
      </c>
      <c r="H816" s="158">
        <f t="shared" si="192"/>
        <v>29764.280000000002</v>
      </c>
      <c r="I816" s="159">
        <f t="shared" si="193"/>
        <v>36014.7788</v>
      </c>
      <c r="J816" s="160">
        <f t="shared" si="194"/>
        <v>36014.7788</v>
      </c>
      <c r="K816" s="157">
        <f t="shared" si="195"/>
        <v>0</v>
      </c>
      <c r="L816" s="157">
        <f t="shared" si="196"/>
        <v>50420.690319999994</v>
      </c>
      <c r="M816" s="161" t="str">
        <f t="shared" si="197"/>
        <v>FOTO</v>
      </c>
      <c r="N816" s="162"/>
    </row>
    <row r="817" spans="1:15" ht="20.100000000000001" customHeight="1" thickBot="1">
      <c r="A817" s="219" t="s">
        <v>1440</v>
      </c>
      <c r="B817" s="34"/>
      <c r="C817" s="240"/>
      <c r="D817" s="151"/>
      <c r="E817" s="221"/>
      <c r="F817" s="222"/>
      <c r="G817" s="223"/>
      <c r="H817" s="224"/>
      <c r="I817" s="224"/>
      <c r="J817" s="225"/>
      <c r="K817" s="223"/>
      <c r="L817" s="223"/>
      <c r="M817" s="226"/>
      <c r="N817" s="227"/>
      <c r="O817" s="228"/>
    </row>
    <row r="818" spans="1:15" ht="12.75" customHeight="1">
      <c r="A818" s="178" t="s">
        <v>1441</v>
      </c>
      <c r="B818" s="13"/>
      <c r="C818" s="152"/>
      <c r="D818" s="238" t="s">
        <v>9122</v>
      </c>
      <c r="E818" s="180">
        <v>-3.0349013657056223E-2</v>
      </c>
      <c r="F818" s="181" t="s">
        <v>1442</v>
      </c>
      <c r="G818" s="182">
        <v>1.278</v>
      </c>
      <c r="H818" s="183">
        <f t="shared" ref="H818:H831" si="198">+G818*H$18</f>
        <v>1891.44</v>
      </c>
      <c r="I818" s="184">
        <f t="shared" ref="I818:I831" si="199">+H818*(1+I$18)</f>
        <v>2288.6424000000002</v>
      </c>
      <c r="J818" s="185">
        <f t="shared" ref="J818:J831" si="200">+I818*(1-J$18)</f>
        <v>2288.6424000000002</v>
      </c>
      <c r="K818" s="182">
        <f t="shared" ref="K818:K831" si="201">+I818*C818</f>
        <v>0</v>
      </c>
      <c r="L818" s="182">
        <f t="shared" ref="L818:L831" si="202">+I818*(1+L$18)</f>
        <v>3204.0993600000002</v>
      </c>
      <c r="M818" s="186" t="str">
        <f t="shared" ref="M818:M831" si="203">HYPERLINK(CONCATENATE("https://buscador.neorep.com.ar/",TRIM(A818),"/"),"FOTO")</f>
        <v>FOTO</v>
      </c>
      <c r="N818" s="187"/>
    </row>
    <row r="819" spans="1:15" ht="12.75" customHeight="1">
      <c r="A819" s="103" t="s">
        <v>1443</v>
      </c>
      <c r="B819" s="13"/>
      <c r="C819" s="242"/>
      <c r="D819" s="238" t="s">
        <v>9122</v>
      </c>
      <c r="E819" s="149">
        <v>-3.3282904689863835E-2</v>
      </c>
      <c r="F819" s="104" t="s">
        <v>1444</v>
      </c>
      <c r="G819" s="105">
        <v>1.278</v>
      </c>
      <c r="H819" s="106">
        <f t="shared" si="198"/>
        <v>1891.44</v>
      </c>
      <c r="I819" s="107">
        <f t="shared" si="199"/>
        <v>2288.6424000000002</v>
      </c>
      <c r="J819" s="108">
        <f t="shared" si="200"/>
        <v>2288.6424000000002</v>
      </c>
      <c r="K819" s="105">
        <f t="shared" si="201"/>
        <v>0</v>
      </c>
      <c r="L819" s="105">
        <f t="shared" si="202"/>
        <v>3204.0993600000002</v>
      </c>
      <c r="M819" s="109" t="str">
        <f t="shared" si="203"/>
        <v>FOTO</v>
      </c>
      <c r="N819" s="110"/>
      <c r="O819" s="36"/>
    </row>
    <row r="820" spans="1:15" ht="12.75" customHeight="1">
      <c r="A820" s="103" t="s">
        <v>1445</v>
      </c>
      <c r="B820" s="13"/>
      <c r="C820" s="242"/>
      <c r="D820" s="238" t="s">
        <v>9122</v>
      </c>
      <c r="E820" s="149">
        <v>-3.0849825378346907E-2</v>
      </c>
      <c r="F820" s="104" t="s">
        <v>1446</v>
      </c>
      <c r="G820" s="105">
        <v>1.665</v>
      </c>
      <c r="H820" s="106">
        <f t="shared" si="198"/>
        <v>2464.2000000000003</v>
      </c>
      <c r="I820" s="107">
        <f t="shared" si="199"/>
        <v>2981.6820000000002</v>
      </c>
      <c r="J820" s="108">
        <f t="shared" si="200"/>
        <v>2981.6820000000002</v>
      </c>
      <c r="K820" s="105">
        <f t="shared" si="201"/>
        <v>0</v>
      </c>
      <c r="L820" s="105">
        <f t="shared" si="202"/>
        <v>4174.3548000000001</v>
      </c>
      <c r="M820" s="109" t="str">
        <f t="shared" si="203"/>
        <v>FOTO</v>
      </c>
      <c r="N820" s="110" t="s">
        <v>110</v>
      </c>
    </row>
    <row r="821" spans="1:15" ht="12.75" customHeight="1">
      <c r="A821" s="103" t="s">
        <v>1447</v>
      </c>
      <c r="B821" s="13"/>
      <c r="C821" s="242"/>
      <c r="D821" s="238" t="s">
        <v>9122</v>
      </c>
      <c r="E821" s="149">
        <v>-0.11734164070612663</v>
      </c>
      <c r="F821" s="104" t="s">
        <v>1448</v>
      </c>
      <c r="G821" s="105">
        <v>0.85</v>
      </c>
      <c r="H821" s="106">
        <f t="shared" si="198"/>
        <v>1258</v>
      </c>
      <c r="I821" s="107">
        <f t="shared" si="199"/>
        <v>1522.18</v>
      </c>
      <c r="J821" s="108">
        <f t="shared" si="200"/>
        <v>1522.18</v>
      </c>
      <c r="K821" s="105">
        <f t="shared" si="201"/>
        <v>0</v>
      </c>
      <c r="L821" s="105">
        <f t="shared" si="202"/>
        <v>2131.0520000000001</v>
      </c>
      <c r="M821" s="109" t="str">
        <f t="shared" si="203"/>
        <v>FOTO</v>
      </c>
      <c r="N821" s="110" t="s">
        <v>173</v>
      </c>
      <c r="O821" s="37"/>
    </row>
    <row r="822" spans="1:15" ht="12.75" customHeight="1">
      <c r="A822" s="103" t="s">
        <v>1449</v>
      </c>
      <c r="B822" s="13"/>
      <c r="C822" s="242"/>
      <c r="D822" s="238" t="s">
        <v>9122</v>
      </c>
      <c r="E822" s="150">
        <v>-0.26660914581535811</v>
      </c>
      <c r="F822" s="104" t="s">
        <v>1450</v>
      </c>
      <c r="G822" s="105">
        <v>0.85</v>
      </c>
      <c r="H822" s="106">
        <f t="shared" si="198"/>
        <v>1258</v>
      </c>
      <c r="I822" s="107">
        <f t="shared" si="199"/>
        <v>1522.18</v>
      </c>
      <c r="J822" s="108">
        <f t="shared" si="200"/>
        <v>1522.18</v>
      </c>
      <c r="K822" s="105">
        <f t="shared" si="201"/>
        <v>0</v>
      </c>
      <c r="L822" s="105">
        <f t="shared" si="202"/>
        <v>2131.0520000000001</v>
      </c>
      <c r="M822" s="109" t="str">
        <f t="shared" si="203"/>
        <v>FOTO</v>
      </c>
      <c r="N822" s="110" t="s">
        <v>218</v>
      </c>
    </row>
    <row r="823" spans="1:15" ht="12.75" customHeight="1">
      <c r="A823" s="127" t="s">
        <v>1451</v>
      </c>
      <c r="B823" s="21"/>
      <c r="C823" s="242"/>
      <c r="D823" s="238" t="s">
        <v>9122</v>
      </c>
      <c r="E823" s="149">
        <v>-0.12334113973458227</v>
      </c>
      <c r="F823" s="122" t="s">
        <v>1452</v>
      </c>
      <c r="G823" s="105">
        <v>1.123</v>
      </c>
      <c r="H823" s="106">
        <f t="shared" si="198"/>
        <v>1662.04</v>
      </c>
      <c r="I823" s="107">
        <f t="shared" si="199"/>
        <v>2011.0683999999999</v>
      </c>
      <c r="J823" s="108">
        <f t="shared" si="200"/>
        <v>2011.0683999999999</v>
      </c>
      <c r="K823" s="105">
        <f t="shared" si="201"/>
        <v>0</v>
      </c>
      <c r="L823" s="105">
        <f t="shared" si="202"/>
        <v>2815.4957599999998</v>
      </c>
      <c r="M823" s="109" t="str">
        <f t="shared" si="203"/>
        <v>FOTO</v>
      </c>
      <c r="N823" s="110"/>
    </row>
    <row r="824" spans="1:15" ht="12.75" customHeight="1">
      <c r="A824" s="127" t="s">
        <v>1453</v>
      </c>
      <c r="B824" s="21"/>
      <c r="C824" s="242"/>
      <c r="D824" s="238" t="s">
        <v>9122</v>
      </c>
      <c r="E824" s="149">
        <v>-0.14097222222222217</v>
      </c>
      <c r="F824" s="122" t="s">
        <v>1454</v>
      </c>
      <c r="G824" s="105">
        <v>1.2370000000000001</v>
      </c>
      <c r="H824" s="106">
        <f t="shared" si="198"/>
        <v>1830.7600000000002</v>
      </c>
      <c r="I824" s="107">
        <f t="shared" si="199"/>
        <v>2215.2196000000004</v>
      </c>
      <c r="J824" s="108">
        <f t="shared" si="200"/>
        <v>2215.2196000000004</v>
      </c>
      <c r="K824" s="105">
        <f t="shared" si="201"/>
        <v>0</v>
      </c>
      <c r="L824" s="105">
        <f t="shared" si="202"/>
        <v>3101.3074400000005</v>
      </c>
      <c r="M824" s="109" t="str">
        <f t="shared" si="203"/>
        <v>FOTO</v>
      </c>
      <c r="N824" s="110"/>
    </row>
    <row r="825" spans="1:15" ht="12.75" customHeight="1">
      <c r="A825" s="127" t="s">
        <v>1455</v>
      </c>
      <c r="B825" s="21"/>
      <c r="C825" s="242"/>
      <c r="D825" s="238"/>
      <c r="E825" s="149"/>
      <c r="F825" s="122" t="s">
        <v>1456</v>
      </c>
      <c r="G825" s="105">
        <v>1.0049999999999999</v>
      </c>
      <c r="H825" s="106">
        <f t="shared" si="198"/>
        <v>1487.3999999999999</v>
      </c>
      <c r="I825" s="107">
        <f t="shared" si="199"/>
        <v>1799.7539999999997</v>
      </c>
      <c r="J825" s="108">
        <f t="shared" si="200"/>
        <v>1799.7539999999997</v>
      </c>
      <c r="K825" s="105">
        <f t="shared" si="201"/>
        <v>0</v>
      </c>
      <c r="L825" s="105">
        <f t="shared" si="202"/>
        <v>2519.6555999999996</v>
      </c>
      <c r="M825" s="109" t="str">
        <f t="shared" si="203"/>
        <v>FOTO</v>
      </c>
      <c r="N825" s="110"/>
    </row>
    <row r="826" spans="1:15" ht="12.75" customHeight="1">
      <c r="A826" s="115" t="s">
        <v>1457</v>
      </c>
      <c r="B826" s="14"/>
      <c r="C826" s="242"/>
      <c r="D826" s="238" t="s">
        <v>9122</v>
      </c>
      <c r="E826" s="150">
        <v>-0.6890587288817378</v>
      </c>
      <c r="F826" s="104" t="s">
        <v>1458</v>
      </c>
      <c r="G826" s="105">
        <v>0.77300000000000002</v>
      </c>
      <c r="H826" s="106">
        <f t="shared" si="198"/>
        <v>1144.04</v>
      </c>
      <c r="I826" s="107">
        <f t="shared" si="199"/>
        <v>1384.2883999999999</v>
      </c>
      <c r="J826" s="108">
        <f t="shared" si="200"/>
        <v>1384.2883999999999</v>
      </c>
      <c r="K826" s="105">
        <f t="shared" si="201"/>
        <v>0</v>
      </c>
      <c r="L826" s="105">
        <f t="shared" si="202"/>
        <v>1938.0037599999998</v>
      </c>
      <c r="M826" s="109" t="str">
        <f t="shared" si="203"/>
        <v>FOTO</v>
      </c>
      <c r="N826" s="110"/>
    </row>
    <row r="827" spans="1:15" ht="12.75" customHeight="1">
      <c r="A827" s="115" t="s">
        <v>1459</v>
      </c>
      <c r="B827" s="14"/>
      <c r="C827" s="242"/>
      <c r="D827" s="238" t="s">
        <v>9122</v>
      </c>
      <c r="E827" s="149">
        <v>-3.2222222222222263E-2</v>
      </c>
      <c r="F827" s="104" t="s">
        <v>1460</v>
      </c>
      <c r="G827" s="105">
        <v>1.742</v>
      </c>
      <c r="H827" s="106">
        <f t="shared" si="198"/>
        <v>2578.16</v>
      </c>
      <c r="I827" s="107">
        <f t="shared" si="199"/>
        <v>3119.5735999999997</v>
      </c>
      <c r="J827" s="108">
        <f t="shared" si="200"/>
        <v>3119.5735999999997</v>
      </c>
      <c r="K827" s="105">
        <f t="shared" si="201"/>
        <v>0</v>
      </c>
      <c r="L827" s="105">
        <f t="shared" si="202"/>
        <v>4367.4030399999992</v>
      </c>
      <c r="M827" s="109" t="str">
        <f t="shared" si="203"/>
        <v>FOTO</v>
      </c>
      <c r="N827" s="110" t="s">
        <v>173</v>
      </c>
      <c r="O827" s="36"/>
    </row>
    <row r="828" spans="1:15" ht="12.75" customHeight="1">
      <c r="A828" s="115" t="s">
        <v>1461</v>
      </c>
      <c r="B828" s="14"/>
      <c r="C828" s="242"/>
      <c r="D828" s="238" t="s">
        <v>9122</v>
      </c>
      <c r="E828" s="149">
        <v>-8.1875000000000031E-2</v>
      </c>
      <c r="F828" s="104" t="s">
        <v>1462</v>
      </c>
      <c r="G828" s="105">
        <v>1.4690000000000001</v>
      </c>
      <c r="H828" s="106">
        <f t="shared" si="198"/>
        <v>2174.1200000000003</v>
      </c>
      <c r="I828" s="107">
        <f t="shared" si="199"/>
        <v>2630.6852000000003</v>
      </c>
      <c r="J828" s="108">
        <f t="shared" si="200"/>
        <v>2630.6852000000003</v>
      </c>
      <c r="K828" s="105">
        <f t="shared" si="201"/>
        <v>0</v>
      </c>
      <c r="L828" s="105">
        <f t="shared" si="202"/>
        <v>3682.95928</v>
      </c>
      <c r="M828" s="109" t="str">
        <f t="shared" si="203"/>
        <v>FOTO</v>
      </c>
      <c r="N828" s="110"/>
    </row>
    <row r="829" spans="1:15" ht="12.75" customHeight="1">
      <c r="A829" s="103" t="s">
        <v>1463</v>
      </c>
      <c r="B829" s="13"/>
      <c r="C829" s="242"/>
      <c r="D829" s="238" t="s">
        <v>9122</v>
      </c>
      <c r="E829" s="150">
        <v>-0.21545667447306793</v>
      </c>
      <c r="F829" s="104" t="s">
        <v>1464</v>
      </c>
      <c r="G829" s="105">
        <v>1.0049999999999999</v>
      </c>
      <c r="H829" s="106">
        <f t="shared" si="198"/>
        <v>1487.3999999999999</v>
      </c>
      <c r="I829" s="107">
        <f t="shared" si="199"/>
        <v>1799.7539999999997</v>
      </c>
      <c r="J829" s="108">
        <f t="shared" si="200"/>
        <v>1799.7539999999997</v>
      </c>
      <c r="K829" s="105">
        <f t="shared" si="201"/>
        <v>0</v>
      </c>
      <c r="L829" s="105">
        <f t="shared" si="202"/>
        <v>2519.6555999999996</v>
      </c>
      <c r="M829" s="109" t="str">
        <f t="shared" si="203"/>
        <v>FOTO</v>
      </c>
      <c r="N829" s="110"/>
    </row>
    <row r="830" spans="1:15" ht="12.75" customHeight="1">
      <c r="A830" s="103" t="s">
        <v>1465</v>
      </c>
      <c r="B830" s="13"/>
      <c r="C830" s="242"/>
      <c r="D830" s="238" t="s">
        <v>9122</v>
      </c>
      <c r="E830" s="149">
        <v>-3.2973280272882266E-2</v>
      </c>
      <c r="F830" s="104" t="s">
        <v>1466</v>
      </c>
      <c r="G830" s="105">
        <v>1.7010000000000001</v>
      </c>
      <c r="H830" s="106">
        <f t="shared" si="198"/>
        <v>2517.48</v>
      </c>
      <c r="I830" s="107">
        <f t="shared" si="199"/>
        <v>3046.1507999999999</v>
      </c>
      <c r="J830" s="108">
        <f t="shared" si="200"/>
        <v>3046.1507999999999</v>
      </c>
      <c r="K830" s="105">
        <f t="shared" si="201"/>
        <v>0</v>
      </c>
      <c r="L830" s="105">
        <f t="shared" si="202"/>
        <v>4264.6111199999996</v>
      </c>
      <c r="M830" s="109" t="str">
        <f t="shared" si="203"/>
        <v>FOTO</v>
      </c>
      <c r="N830" s="110"/>
    </row>
    <row r="831" spans="1:15" ht="12.75" customHeight="1" thickBot="1">
      <c r="A831" s="154" t="s">
        <v>1467</v>
      </c>
      <c r="B831" s="13"/>
      <c r="C831" s="243"/>
      <c r="D831" s="238"/>
      <c r="E831" s="155"/>
      <c r="F831" s="156" t="s">
        <v>1468</v>
      </c>
      <c r="G831" s="157">
        <v>0.45500000000000002</v>
      </c>
      <c r="H831" s="158">
        <f t="shared" si="198"/>
        <v>673.4</v>
      </c>
      <c r="I831" s="159">
        <f t="shared" si="199"/>
        <v>814.81399999999996</v>
      </c>
      <c r="J831" s="160">
        <f t="shared" si="200"/>
        <v>814.81399999999996</v>
      </c>
      <c r="K831" s="157">
        <f t="shared" si="201"/>
        <v>0</v>
      </c>
      <c r="L831" s="157">
        <f t="shared" si="202"/>
        <v>1140.7395999999999</v>
      </c>
      <c r="M831" s="161" t="str">
        <f t="shared" si="203"/>
        <v>FOTO</v>
      </c>
      <c r="N831" s="162"/>
    </row>
    <row r="832" spans="1:15" ht="20.100000000000001" customHeight="1" thickBot="1">
      <c r="A832" s="219" t="s">
        <v>1469</v>
      </c>
      <c r="B832" s="34"/>
      <c r="C832" s="240"/>
      <c r="D832" s="151"/>
      <c r="E832" s="221"/>
      <c r="F832" s="222"/>
      <c r="G832" s="223"/>
      <c r="H832" s="224"/>
      <c r="I832" s="224"/>
      <c r="J832" s="225"/>
      <c r="K832" s="223"/>
      <c r="L832" s="223"/>
      <c r="M832" s="226"/>
      <c r="N832" s="227"/>
      <c r="O832" s="228"/>
    </row>
    <row r="833" spans="1:15" ht="12.75" customHeight="1">
      <c r="A833" s="178" t="s">
        <v>1470</v>
      </c>
      <c r="B833" s="13"/>
      <c r="C833" s="152"/>
      <c r="D833" s="238" t="s">
        <v>9122</v>
      </c>
      <c r="E833" s="180">
        <v>-3.3125000000000071E-2</v>
      </c>
      <c r="F833" s="181" t="s">
        <v>1471</v>
      </c>
      <c r="G833" s="182">
        <v>1.5469999999999999</v>
      </c>
      <c r="H833" s="183">
        <f>+G833*H$18</f>
        <v>2289.56</v>
      </c>
      <c r="I833" s="184">
        <f>+H833*(1+I$18)</f>
        <v>2770.3676</v>
      </c>
      <c r="J833" s="185">
        <f>+I833*(1-J$18)</f>
        <v>2770.3676</v>
      </c>
      <c r="K833" s="182">
        <f>+I833*C833</f>
        <v>0</v>
      </c>
      <c r="L833" s="182">
        <f>+I833*(1+L$18)</f>
        <v>3878.5146399999999</v>
      </c>
      <c r="M833" s="186" t="str">
        <f>HYPERLINK(CONCATENATE("https://buscador.neorep.com.ar/",TRIM(A833),"/"),"FOTO")</f>
        <v>FOTO</v>
      </c>
      <c r="N833" s="187" t="s">
        <v>173</v>
      </c>
    </row>
    <row r="834" spans="1:15" ht="12.75" customHeight="1" thickBot="1">
      <c r="A834" s="154" t="s">
        <v>1472</v>
      </c>
      <c r="B834" s="13"/>
      <c r="C834" s="243"/>
      <c r="D834" s="238" t="s">
        <v>9122</v>
      </c>
      <c r="E834" s="155">
        <v>-0.1042682926829267</v>
      </c>
      <c r="F834" s="156" t="s">
        <v>1473</v>
      </c>
      <c r="G834" s="157">
        <v>1.4690000000000001</v>
      </c>
      <c r="H834" s="158">
        <f>+G834*H$18</f>
        <v>2174.1200000000003</v>
      </c>
      <c r="I834" s="159">
        <f>+H834*(1+I$18)</f>
        <v>2630.6852000000003</v>
      </c>
      <c r="J834" s="160">
        <f>+I834*(1-J$18)</f>
        <v>2630.6852000000003</v>
      </c>
      <c r="K834" s="157">
        <f>+I834*C834</f>
        <v>0</v>
      </c>
      <c r="L834" s="157">
        <f>+I834*(1+L$18)</f>
        <v>3682.95928</v>
      </c>
      <c r="M834" s="161" t="str">
        <f>HYPERLINK(CONCATENATE("https://buscador.neorep.com.ar/",TRIM(A834),"/"),"FOTO")</f>
        <v>FOTO</v>
      </c>
      <c r="N834" s="162"/>
    </row>
    <row r="835" spans="1:15" ht="20.100000000000001" customHeight="1" thickBot="1">
      <c r="A835" s="219" t="s">
        <v>1474</v>
      </c>
      <c r="B835" s="34"/>
      <c r="C835" s="240"/>
      <c r="D835" s="151"/>
      <c r="E835" s="221"/>
      <c r="F835" s="222"/>
      <c r="G835" s="223"/>
      <c r="H835" s="224"/>
      <c r="I835" s="224"/>
      <c r="J835" s="225"/>
      <c r="K835" s="223"/>
      <c r="L835" s="223"/>
      <c r="M835" s="226"/>
      <c r="N835" s="227"/>
      <c r="O835" s="228"/>
    </row>
    <row r="836" spans="1:15" ht="12.75" customHeight="1">
      <c r="A836" s="178" t="s">
        <v>1475</v>
      </c>
      <c r="B836" s="13"/>
      <c r="C836" s="152"/>
      <c r="D836" s="238" t="s">
        <v>9122</v>
      </c>
      <c r="E836" s="180">
        <v>-0.12500000000000011</v>
      </c>
      <c r="F836" s="181" t="s">
        <v>1476</v>
      </c>
      <c r="G836" s="182">
        <v>0.35</v>
      </c>
      <c r="H836" s="183">
        <f t="shared" ref="H836:H859" si="204">+G836*H$18</f>
        <v>518</v>
      </c>
      <c r="I836" s="184">
        <f t="shared" ref="I836:I859" si="205">+H836*(1+I$18)</f>
        <v>626.78</v>
      </c>
      <c r="J836" s="185">
        <f t="shared" ref="J836:J859" si="206">+I836*(1-J$18)</f>
        <v>626.78</v>
      </c>
      <c r="K836" s="182">
        <f t="shared" ref="K836:K859" si="207">+I836*C836</f>
        <v>0</v>
      </c>
      <c r="L836" s="182">
        <f t="shared" ref="L836:L859" si="208">+I836*(1+L$18)</f>
        <v>877.49199999999996</v>
      </c>
      <c r="M836" s="186" t="str">
        <f t="shared" ref="M836:M859" si="209">HYPERLINK(CONCATENATE("https://buscador.neorep.com.ar/",TRIM(A836),"/"),"FOTO")</f>
        <v>FOTO</v>
      </c>
      <c r="N836" s="187"/>
    </row>
    <row r="837" spans="1:15" ht="12.75" customHeight="1">
      <c r="A837" s="103" t="s">
        <v>9438</v>
      </c>
      <c r="B837" s="13"/>
      <c r="C837" s="242"/>
      <c r="D837" s="238"/>
      <c r="E837" s="149"/>
      <c r="F837" s="104" t="s">
        <v>9449</v>
      </c>
      <c r="G837" s="105">
        <v>0.81</v>
      </c>
      <c r="H837" s="106">
        <f t="shared" si="204"/>
        <v>1198.8000000000002</v>
      </c>
      <c r="I837" s="107">
        <f t="shared" si="205"/>
        <v>1450.5480000000002</v>
      </c>
      <c r="J837" s="108">
        <f t="shared" si="206"/>
        <v>1450.5480000000002</v>
      </c>
      <c r="K837" s="105">
        <f t="shared" si="207"/>
        <v>0</v>
      </c>
      <c r="L837" s="105">
        <f t="shared" si="208"/>
        <v>2030.7672000000002</v>
      </c>
      <c r="M837" s="109" t="str">
        <f t="shared" si="209"/>
        <v>FOTO</v>
      </c>
      <c r="N837" s="110"/>
      <c r="O837" s="101" t="s">
        <v>81</v>
      </c>
    </row>
    <row r="838" spans="1:15" ht="12.75" customHeight="1">
      <c r="A838" s="103" t="s">
        <v>1477</v>
      </c>
      <c r="B838" s="13"/>
      <c r="C838" s="242"/>
      <c r="D838" s="238" t="s">
        <v>9122</v>
      </c>
      <c r="E838" s="149">
        <v>-2.5069637883008422E-2</v>
      </c>
      <c r="F838" s="104" t="s">
        <v>1478</v>
      </c>
      <c r="G838" s="105">
        <v>0.35</v>
      </c>
      <c r="H838" s="106">
        <f t="shared" si="204"/>
        <v>518</v>
      </c>
      <c r="I838" s="107">
        <f t="shared" si="205"/>
        <v>626.78</v>
      </c>
      <c r="J838" s="108">
        <f t="shared" si="206"/>
        <v>626.78</v>
      </c>
      <c r="K838" s="105">
        <f t="shared" si="207"/>
        <v>0</v>
      </c>
      <c r="L838" s="105">
        <f t="shared" si="208"/>
        <v>877.49199999999996</v>
      </c>
      <c r="M838" s="109" t="str">
        <f t="shared" si="209"/>
        <v>FOTO</v>
      </c>
      <c r="N838" s="110"/>
    </row>
    <row r="839" spans="1:15" ht="12.75" customHeight="1">
      <c r="A839" s="103" t="s">
        <v>1479</v>
      </c>
      <c r="B839" s="13"/>
      <c r="C839" s="242"/>
      <c r="D839" s="238" t="s">
        <v>9122</v>
      </c>
      <c r="E839" s="149">
        <v>-3.5187287173666371E-2</v>
      </c>
      <c r="F839" s="104" t="s">
        <v>1480</v>
      </c>
      <c r="G839" s="105">
        <v>0.85</v>
      </c>
      <c r="H839" s="106">
        <f t="shared" si="204"/>
        <v>1258</v>
      </c>
      <c r="I839" s="107">
        <f t="shared" si="205"/>
        <v>1522.18</v>
      </c>
      <c r="J839" s="108">
        <f t="shared" si="206"/>
        <v>1522.18</v>
      </c>
      <c r="K839" s="105">
        <f t="shared" si="207"/>
        <v>0</v>
      </c>
      <c r="L839" s="105">
        <f t="shared" si="208"/>
        <v>2131.0520000000001</v>
      </c>
      <c r="M839" s="109" t="str">
        <f t="shared" si="209"/>
        <v>FOTO</v>
      </c>
      <c r="N839" s="110"/>
    </row>
    <row r="840" spans="1:15" ht="12.75" customHeight="1">
      <c r="A840" s="103" t="s">
        <v>1481</v>
      </c>
      <c r="B840" s="13"/>
      <c r="C840" s="242"/>
      <c r="D840" s="238" t="s">
        <v>9122</v>
      </c>
      <c r="E840" s="149">
        <v>-2.8301886792452824E-2</v>
      </c>
      <c r="F840" s="104" t="s">
        <v>1482</v>
      </c>
      <c r="G840" s="105">
        <v>0.309</v>
      </c>
      <c r="H840" s="106">
        <f t="shared" si="204"/>
        <v>457.32</v>
      </c>
      <c r="I840" s="107">
        <f t="shared" si="205"/>
        <v>553.35719999999992</v>
      </c>
      <c r="J840" s="108">
        <f t="shared" si="206"/>
        <v>553.35719999999992</v>
      </c>
      <c r="K840" s="105">
        <f t="shared" si="207"/>
        <v>0</v>
      </c>
      <c r="L840" s="105">
        <f t="shared" si="208"/>
        <v>774.70007999999984</v>
      </c>
      <c r="M840" s="109" t="str">
        <f t="shared" si="209"/>
        <v>FOTO</v>
      </c>
      <c r="N840" s="110"/>
    </row>
    <row r="841" spans="1:15" ht="12.75" customHeight="1">
      <c r="A841" s="103" t="s">
        <v>1483</v>
      </c>
      <c r="B841" s="13"/>
      <c r="C841" s="242"/>
      <c r="D841" s="238" t="s">
        <v>9122</v>
      </c>
      <c r="E841" s="149">
        <v>-2.8301886792452824E-2</v>
      </c>
      <c r="F841" s="104" t="s">
        <v>1484</v>
      </c>
      <c r="G841" s="105">
        <v>0.309</v>
      </c>
      <c r="H841" s="106">
        <f t="shared" si="204"/>
        <v>457.32</v>
      </c>
      <c r="I841" s="107">
        <f t="shared" si="205"/>
        <v>553.35719999999992</v>
      </c>
      <c r="J841" s="108">
        <f t="shared" si="206"/>
        <v>553.35719999999992</v>
      </c>
      <c r="K841" s="105">
        <f t="shared" si="207"/>
        <v>0</v>
      </c>
      <c r="L841" s="105">
        <f t="shared" si="208"/>
        <v>774.70007999999984</v>
      </c>
      <c r="M841" s="109" t="str">
        <f t="shared" si="209"/>
        <v>FOTO</v>
      </c>
      <c r="N841" s="110"/>
    </row>
    <row r="842" spans="1:15" ht="12.75" customHeight="1">
      <c r="A842" s="103" t="s">
        <v>1485</v>
      </c>
      <c r="B842" s="13"/>
      <c r="C842" s="242"/>
      <c r="D842" s="238" t="s">
        <v>9122</v>
      </c>
      <c r="E842" s="149">
        <v>-3.1446540880503138E-2</v>
      </c>
      <c r="F842" s="104" t="s">
        <v>1486</v>
      </c>
      <c r="G842" s="105">
        <v>0.154</v>
      </c>
      <c r="H842" s="106">
        <f t="shared" si="204"/>
        <v>227.92</v>
      </c>
      <c r="I842" s="107">
        <f t="shared" si="205"/>
        <v>275.78319999999997</v>
      </c>
      <c r="J842" s="108">
        <f t="shared" si="206"/>
        <v>275.78319999999997</v>
      </c>
      <c r="K842" s="105">
        <f t="shared" si="207"/>
        <v>0</v>
      </c>
      <c r="L842" s="105">
        <f t="shared" si="208"/>
        <v>386.09647999999993</v>
      </c>
      <c r="M842" s="109" t="str">
        <f t="shared" si="209"/>
        <v>FOTO</v>
      </c>
      <c r="N842" s="110"/>
    </row>
    <row r="843" spans="1:15" ht="12.75" customHeight="1">
      <c r="A843" s="103" t="s">
        <v>1487</v>
      </c>
      <c r="B843" s="13"/>
      <c r="C843" s="242"/>
      <c r="D843" s="238" t="s">
        <v>9122</v>
      </c>
      <c r="E843" s="149">
        <v>-3.1648800408371591E-2</v>
      </c>
      <c r="F843" s="104" t="s">
        <v>1488</v>
      </c>
      <c r="G843" s="105">
        <v>1.897</v>
      </c>
      <c r="H843" s="106">
        <f t="shared" si="204"/>
        <v>2807.56</v>
      </c>
      <c r="I843" s="107">
        <f t="shared" si="205"/>
        <v>3397.1475999999998</v>
      </c>
      <c r="J843" s="108">
        <f t="shared" si="206"/>
        <v>3397.1475999999998</v>
      </c>
      <c r="K843" s="105">
        <f t="shared" si="207"/>
        <v>0</v>
      </c>
      <c r="L843" s="105">
        <f t="shared" si="208"/>
        <v>4756.0066399999996</v>
      </c>
      <c r="M843" s="109" t="str">
        <f t="shared" si="209"/>
        <v>FOTO</v>
      </c>
      <c r="N843" s="110" t="s">
        <v>444</v>
      </c>
    </row>
    <row r="844" spans="1:15" ht="12.75" customHeight="1">
      <c r="A844" s="103" t="s">
        <v>1489</v>
      </c>
      <c r="B844" s="13"/>
      <c r="C844" s="242"/>
      <c r="D844" s="238" t="s">
        <v>9122</v>
      </c>
      <c r="E844" s="149">
        <v>-3.2325338894681921E-2</v>
      </c>
      <c r="F844" s="104" t="s">
        <v>1490</v>
      </c>
      <c r="G844" s="105">
        <v>0.92800000000000005</v>
      </c>
      <c r="H844" s="106">
        <f t="shared" si="204"/>
        <v>1373.44</v>
      </c>
      <c r="I844" s="107">
        <f t="shared" si="205"/>
        <v>1661.8624</v>
      </c>
      <c r="J844" s="108">
        <f t="shared" si="206"/>
        <v>1661.8624</v>
      </c>
      <c r="K844" s="105">
        <f t="shared" si="207"/>
        <v>0</v>
      </c>
      <c r="L844" s="105">
        <f t="shared" si="208"/>
        <v>2326.60736</v>
      </c>
      <c r="M844" s="109" t="str">
        <f t="shared" si="209"/>
        <v>FOTO</v>
      </c>
      <c r="N844" s="110"/>
    </row>
    <row r="845" spans="1:15" ht="12.75" customHeight="1">
      <c r="A845" s="103" t="s">
        <v>1491</v>
      </c>
      <c r="B845" s="13"/>
      <c r="C845" s="242"/>
      <c r="D845" s="238" t="s">
        <v>9122</v>
      </c>
      <c r="E845" s="149">
        <v>-3.0000000000000027E-2</v>
      </c>
      <c r="F845" s="104" t="s">
        <v>1492</v>
      </c>
      <c r="G845" s="105">
        <v>0.58199999999999996</v>
      </c>
      <c r="H845" s="106">
        <f t="shared" si="204"/>
        <v>861.3599999999999</v>
      </c>
      <c r="I845" s="107">
        <f t="shared" si="205"/>
        <v>1042.2455999999997</v>
      </c>
      <c r="J845" s="108">
        <f t="shared" si="206"/>
        <v>1042.2455999999997</v>
      </c>
      <c r="K845" s="105">
        <f t="shared" si="207"/>
        <v>0</v>
      </c>
      <c r="L845" s="105">
        <f t="shared" si="208"/>
        <v>1459.1438399999995</v>
      </c>
      <c r="M845" s="109" t="str">
        <f t="shared" si="209"/>
        <v>FOTO</v>
      </c>
      <c r="N845" s="110" t="s">
        <v>444</v>
      </c>
    </row>
    <row r="846" spans="1:15" ht="12.75" customHeight="1">
      <c r="A846" s="111" t="s">
        <v>1493</v>
      </c>
      <c r="B846" s="22"/>
      <c r="C846" s="242"/>
      <c r="D846" s="238" t="s">
        <v>9122</v>
      </c>
      <c r="E846" s="149">
        <v>-3.237742830712298E-2</v>
      </c>
      <c r="F846" s="123" t="s">
        <v>1494</v>
      </c>
      <c r="G846" s="105">
        <v>1.046</v>
      </c>
      <c r="H846" s="106">
        <f t="shared" si="204"/>
        <v>1548.0800000000002</v>
      </c>
      <c r="I846" s="107">
        <f t="shared" si="205"/>
        <v>1873.1768000000002</v>
      </c>
      <c r="J846" s="108">
        <f t="shared" si="206"/>
        <v>1873.1768000000002</v>
      </c>
      <c r="K846" s="105">
        <f t="shared" si="207"/>
        <v>0</v>
      </c>
      <c r="L846" s="105">
        <f t="shared" si="208"/>
        <v>2622.4475200000002</v>
      </c>
      <c r="M846" s="109" t="str">
        <f t="shared" si="209"/>
        <v>FOTO</v>
      </c>
      <c r="N846" s="110"/>
    </row>
    <row r="847" spans="1:15" ht="12.75" customHeight="1">
      <c r="A847" s="103" t="s">
        <v>1495</v>
      </c>
      <c r="B847" s="13"/>
      <c r="C847" s="242"/>
      <c r="D847" s="238" t="s">
        <v>9122</v>
      </c>
      <c r="E847" s="149">
        <v>-3.2200357781753119E-2</v>
      </c>
      <c r="F847" s="104" t="s">
        <v>1496</v>
      </c>
      <c r="G847" s="105">
        <v>1.0820000000000001</v>
      </c>
      <c r="H847" s="106">
        <f t="shared" si="204"/>
        <v>1601.3600000000001</v>
      </c>
      <c r="I847" s="107">
        <f t="shared" si="205"/>
        <v>1937.6456000000001</v>
      </c>
      <c r="J847" s="108">
        <f t="shared" si="206"/>
        <v>1937.6456000000001</v>
      </c>
      <c r="K847" s="105">
        <f t="shared" si="207"/>
        <v>0</v>
      </c>
      <c r="L847" s="105">
        <f t="shared" si="208"/>
        <v>2712.7038400000001</v>
      </c>
      <c r="M847" s="109" t="str">
        <f t="shared" si="209"/>
        <v>FOTO</v>
      </c>
      <c r="N847" s="110"/>
    </row>
    <row r="848" spans="1:15" ht="12.75" customHeight="1">
      <c r="A848" s="103" t="s">
        <v>1497</v>
      </c>
      <c r="B848" s="13"/>
      <c r="C848" s="242"/>
      <c r="D848" s="238" t="s">
        <v>9122</v>
      </c>
      <c r="E848" s="149">
        <v>-3.5187287173666371E-2</v>
      </c>
      <c r="F848" s="104" t="s">
        <v>1498</v>
      </c>
      <c r="G848" s="105">
        <v>0.85</v>
      </c>
      <c r="H848" s="106">
        <f t="shared" si="204"/>
        <v>1258</v>
      </c>
      <c r="I848" s="107">
        <f t="shared" si="205"/>
        <v>1522.18</v>
      </c>
      <c r="J848" s="108">
        <f t="shared" si="206"/>
        <v>1522.18</v>
      </c>
      <c r="K848" s="105">
        <f t="shared" si="207"/>
        <v>0</v>
      </c>
      <c r="L848" s="105">
        <f t="shared" si="208"/>
        <v>2131.0520000000001</v>
      </c>
      <c r="M848" s="109" t="str">
        <f t="shared" si="209"/>
        <v>FOTO</v>
      </c>
      <c r="N848" s="110"/>
    </row>
    <row r="849" spans="1:15" ht="12.75" customHeight="1">
      <c r="A849" s="103" t="s">
        <v>9545</v>
      </c>
      <c r="B849" s="13"/>
      <c r="C849" s="242"/>
      <c r="D849" s="238"/>
      <c r="E849" s="149"/>
      <c r="F849" s="104" t="s">
        <v>9546</v>
      </c>
      <c r="G849" s="105">
        <v>0.85</v>
      </c>
      <c r="H849" s="106">
        <f t="shared" si="204"/>
        <v>1258</v>
      </c>
      <c r="I849" s="107">
        <f t="shared" si="205"/>
        <v>1522.18</v>
      </c>
      <c r="J849" s="108">
        <f t="shared" si="206"/>
        <v>1522.18</v>
      </c>
      <c r="K849" s="105">
        <f t="shared" si="207"/>
        <v>0</v>
      </c>
      <c r="L849" s="105">
        <f t="shared" si="208"/>
        <v>2131.0520000000001</v>
      </c>
      <c r="M849" s="109" t="str">
        <f t="shared" si="209"/>
        <v>FOTO</v>
      </c>
      <c r="N849" s="110"/>
      <c r="O849" s="101" t="s">
        <v>81</v>
      </c>
    </row>
    <row r="850" spans="1:15" ht="12.75" customHeight="1">
      <c r="A850" s="103" t="s">
        <v>1499</v>
      </c>
      <c r="B850" s="13"/>
      <c r="C850" s="242"/>
      <c r="D850" s="238" t="s">
        <v>9122</v>
      </c>
      <c r="E850" s="149">
        <v>-3.31395348837209E-2</v>
      </c>
      <c r="F850" s="104" t="s">
        <v>1500</v>
      </c>
      <c r="G850" s="105">
        <v>3.3260000000000001</v>
      </c>
      <c r="H850" s="106">
        <f t="shared" si="204"/>
        <v>4922.4800000000005</v>
      </c>
      <c r="I850" s="107">
        <f t="shared" si="205"/>
        <v>5956.2008000000005</v>
      </c>
      <c r="J850" s="108">
        <f t="shared" si="206"/>
        <v>5956.2008000000005</v>
      </c>
      <c r="K850" s="105">
        <f t="shared" si="207"/>
        <v>0</v>
      </c>
      <c r="L850" s="105">
        <f t="shared" si="208"/>
        <v>8338.6811200000011</v>
      </c>
      <c r="M850" s="109" t="str">
        <f t="shared" si="209"/>
        <v>FOTO</v>
      </c>
      <c r="N850" s="110"/>
    </row>
    <row r="851" spans="1:15" ht="12.75" customHeight="1">
      <c r="A851" s="103" t="s">
        <v>1501</v>
      </c>
      <c r="B851" s="13"/>
      <c r="C851" s="242"/>
      <c r="D851" s="238" t="s">
        <v>9122</v>
      </c>
      <c r="E851" s="149">
        <v>-3.237742830712298E-2</v>
      </c>
      <c r="F851" s="104" t="s">
        <v>1502</v>
      </c>
      <c r="G851" s="105">
        <v>1.046</v>
      </c>
      <c r="H851" s="106">
        <f t="shared" si="204"/>
        <v>1548.0800000000002</v>
      </c>
      <c r="I851" s="107">
        <f t="shared" si="205"/>
        <v>1873.1768000000002</v>
      </c>
      <c r="J851" s="108">
        <f t="shared" si="206"/>
        <v>1873.1768000000002</v>
      </c>
      <c r="K851" s="105">
        <f t="shared" si="207"/>
        <v>0</v>
      </c>
      <c r="L851" s="105">
        <f t="shared" si="208"/>
        <v>2622.4475200000002</v>
      </c>
      <c r="M851" s="109" t="str">
        <f t="shared" si="209"/>
        <v>FOTO</v>
      </c>
      <c r="N851" s="110"/>
    </row>
    <row r="852" spans="1:15" ht="12.75" customHeight="1">
      <c r="A852" s="103" t="s">
        <v>1503</v>
      </c>
      <c r="B852" s="13"/>
      <c r="C852" s="242"/>
      <c r="D852" s="238" t="s">
        <v>9122</v>
      </c>
      <c r="E852" s="149">
        <v>-3.1430404105195597E-2</v>
      </c>
      <c r="F852" s="104" t="s">
        <v>1504</v>
      </c>
      <c r="G852" s="105">
        <v>1.51</v>
      </c>
      <c r="H852" s="106">
        <f t="shared" si="204"/>
        <v>2234.8000000000002</v>
      </c>
      <c r="I852" s="107">
        <f t="shared" si="205"/>
        <v>2704.1080000000002</v>
      </c>
      <c r="J852" s="108">
        <f t="shared" si="206"/>
        <v>2704.1080000000002</v>
      </c>
      <c r="K852" s="105">
        <f t="shared" si="207"/>
        <v>0</v>
      </c>
      <c r="L852" s="105">
        <f t="shared" si="208"/>
        <v>3785.7512000000002</v>
      </c>
      <c r="M852" s="109" t="str">
        <f t="shared" si="209"/>
        <v>FOTO</v>
      </c>
      <c r="N852" s="110"/>
    </row>
    <row r="853" spans="1:15" ht="12.75" customHeight="1">
      <c r="A853" s="103" t="s">
        <v>1505</v>
      </c>
      <c r="B853" s="13"/>
      <c r="C853" s="242"/>
      <c r="D853" s="238" t="s">
        <v>9122</v>
      </c>
      <c r="E853" s="149">
        <v>-3.0349013657056223E-2</v>
      </c>
      <c r="F853" s="104" t="s">
        <v>1506</v>
      </c>
      <c r="G853" s="105">
        <v>1.278</v>
      </c>
      <c r="H853" s="106">
        <f t="shared" si="204"/>
        <v>1891.44</v>
      </c>
      <c r="I853" s="107">
        <f t="shared" si="205"/>
        <v>2288.6424000000002</v>
      </c>
      <c r="J853" s="108">
        <f t="shared" si="206"/>
        <v>2288.6424000000002</v>
      </c>
      <c r="K853" s="105">
        <f t="shared" si="207"/>
        <v>0</v>
      </c>
      <c r="L853" s="105">
        <f t="shared" si="208"/>
        <v>3204.0993600000002</v>
      </c>
      <c r="M853" s="109" t="str">
        <f t="shared" si="209"/>
        <v>FOTO</v>
      </c>
      <c r="N853" s="110"/>
    </row>
    <row r="854" spans="1:15" ht="12.75" customHeight="1">
      <c r="A854" s="103" t="s">
        <v>1507</v>
      </c>
      <c r="B854" s="13"/>
      <c r="C854" s="242"/>
      <c r="D854" s="238" t="s">
        <v>9122</v>
      </c>
      <c r="E854" s="149">
        <v>-3.2484929671801832E-2</v>
      </c>
      <c r="F854" s="104" t="s">
        <v>1508</v>
      </c>
      <c r="G854" s="105">
        <v>2.8889999999999998</v>
      </c>
      <c r="H854" s="106">
        <f t="shared" si="204"/>
        <v>4275.7199999999993</v>
      </c>
      <c r="I854" s="107">
        <f t="shared" si="205"/>
        <v>5173.6211999999987</v>
      </c>
      <c r="J854" s="108">
        <f t="shared" si="206"/>
        <v>5173.6211999999987</v>
      </c>
      <c r="K854" s="105">
        <f t="shared" si="207"/>
        <v>0</v>
      </c>
      <c r="L854" s="105">
        <f t="shared" si="208"/>
        <v>7243.0696799999978</v>
      </c>
      <c r="M854" s="109" t="str">
        <f t="shared" si="209"/>
        <v>FOTO</v>
      </c>
      <c r="N854" s="110"/>
    </row>
    <row r="855" spans="1:15" ht="12.75" customHeight="1">
      <c r="A855" s="103" t="s">
        <v>1509</v>
      </c>
      <c r="B855" s="13"/>
      <c r="C855" s="242"/>
      <c r="D855" s="238" t="s">
        <v>9122</v>
      </c>
      <c r="E855" s="150">
        <v>-0.22400000000000009</v>
      </c>
      <c r="F855" s="104" t="s">
        <v>1510</v>
      </c>
      <c r="G855" s="105">
        <v>0.58199999999999996</v>
      </c>
      <c r="H855" s="106">
        <f t="shared" si="204"/>
        <v>861.3599999999999</v>
      </c>
      <c r="I855" s="107">
        <f t="shared" si="205"/>
        <v>1042.2455999999997</v>
      </c>
      <c r="J855" s="108">
        <f t="shared" si="206"/>
        <v>1042.2455999999997</v>
      </c>
      <c r="K855" s="105">
        <f t="shared" si="207"/>
        <v>0</v>
      </c>
      <c r="L855" s="105">
        <f t="shared" si="208"/>
        <v>1459.1438399999995</v>
      </c>
      <c r="M855" s="109" t="str">
        <f t="shared" si="209"/>
        <v>FOTO</v>
      </c>
      <c r="N855" s="110"/>
    </row>
    <row r="856" spans="1:15" ht="12.75" customHeight="1">
      <c r="A856" s="103" t="s">
        <v>1511</v>
      </c>
      <c r="B856" s="13"/>
      <c r="C856" s="242"/>
      <c r="D856" s="238" t="s">
        <v>9122</v>
      </c>
      <c r="E856" s="149">
        <v>-3.3653846153846256E-2</v>
      </c>
      <c r="F856" s="104" t="s">
        <v>1512</v>
      </c>
      <c r="G856" s="105">
        <v>1.0049999999999999</v>
      </c>
      <c r="H856" s="106">
        <f t="shared" si="204"/>
        <v>1487.3999999999999</v>
      </c>
      <c r="I856" s="107">
        <f t="shared" si="205"/>
        <v>1799.7539999999997</v>
      </c>
      <c r="J856" s="108">
        <f t="shared" si="206"/>
        <v>1799.7539999999997</v>
      </c>
      <c r="K856" s="105">
        <f t="shared" si="207"/>
        <v>0</v>
      </c>
      <c r="L856" s="105">
        <f t="shared" si="208"/>
        <v>2519.6555999999996</v>
      </c>
      <c r="M856" s="109" t="str">
        <f t="shared" si="209"/>
        <v>FOTO</v>
      </c>
      <c r="N856" s="110"/>
    </row>
    <row r="857" spans="1:15" ht="12.75" customHeight="1">
      <c r="A857" s="103" t="s">
        <v>1513</v>
      </c>
      <c r="B857" s="13"/>
      <c r="C857" s="242"/>
      <c r="D857" s="238" t="s">
        <v>9122</v>
      </c>
      <c r="E857" s="149">
        <v>-2.8985507246376829E-2</v>
      </c>
      <c r="F857" s="104" t="s">
        <v>1514</v>
      </c>
      <c r="G857" s="105">
        <v>0.73699999999999999</v>
      </c>
      <c r="H857" s="106">
        <f t="shared" si="204"/>
        <v>1090.76</v>
      </c>
      <c r="I857" s="107">
        <f t="shared" si="205"/>
        <v>1319.8196</v>
      </c>
      <c r="J857" s="108">
        <f t="shared" si="206"/>
        <v>1319.8196</v>
      </c>
      <c r="K857" s="105">
        <f t="shared" si="207"/>
        <v>0</v>
      </c>
      <c r="L857" s="105">
        <f t="shared" si="208"/>
        <v>1847.7474399999999</v>
      </c>
      <c r="M857" s="109" t="str">
        <f t="shared" si="209"/>
        <v>FOTO</v>
      </c>
      <c r="N857" s="110"/>
    </row>
    <row r="858" spans="1:15" ht="12.75" customHeight="1">
      <c r="A858" s="103" t="s">
        <v>1515</v>
      </c>
      <c r="B858" s="13"/>
      <c r="C858" s="242"/>
      <c r="D858" s="238" t="s">
        <v>9122</v>
      </c>
      <c r="E858" s="149">
        <v>-3.3653846153846256E-2</v>
      </c>
      <c r="F858" s="104" t="s">
        <v>1516</v>
      </c>
      <c r="G858" s="105">
        <v>1.0049999999999999</v>
      </c>
      <c r="H858" s="106">
        <f t="shared" si="204"/>
        <v>1487.3999999999999</v>
      </c>
      <c r="I858" s="107">
        <f t="shared" si="205"/>
        <v>1799.7539999999997</v>
      </c>
      <c r="J858" s="108">
        <f t="shared" si="206"/>
        <v>1799.7539999999997</v>
      </c>
      <c r="K858" s="105">
        <f t="shared" si="207"/>
        <v>0</v>
      </c>
      <c r="L858" s="105">
        <f t="shared" si="208"/>
        <v>2519.6555999999996</v>
      </c>
      <c r="M858" s="109" t="str">
        <f t="shared" si="209"/>
        <v>FOTO</v>
      </c>
      <c r="N858" s="110"/>
    </row>
    <row r="859" spans="1:15" ht="12.75" customHeight="1" thickBot="1">
      <c r="A859" s="154" t="s">
        <v>1517</v>
      </c>
      <c r="B859" s="13"/>
      <c r="C859" s="243"/>
      <c r="D859" s="238" t="s">
        <v>9122</v>
      </c>
      <c r="E859" s="155">
        <v>-3.2394366197182944E-2</v>
      </c>
      <c r="F859" s="156" t="s">
        <v>1518</v>
      </c>
      <c r="G859" s="157">
        <v>2.7480000000000002</v>
      </c>
      <c r="H859" s="158">
        <f t="shared" si="204"/>
        <v>4067.0400000000004</v>
      </c>
      <c r="I859" s="159">
        <f t="shared" si="205"/>
        <v>4921.1184000000003</v>
      </c>
      <c r="J859" s="160">
        <f t="shared" si="206"/>
        <v>4921.1184000000003</v>
      </c>
      <c r="K859" s="157">
        <f t="shared" si="207"/>
        <v>0</v>
      </c>
      <c r="L859" s="157">
        <f t="shared" si="208"/>
        <v>6889.5657600000004</v>
      </c>
      <c r="M859" s="161" t="str">
        <f t="shared" si="209"/>
        <v>FOTO</v>
      </c>
      <c r="N859" s="162"/>
    </row>
    <row r="860" spans="1:15" ht="20.100000000000001" customHeight="1" thickBot="1">
      <c r="A860" s="219" t="s">
        <v>1519</v>
      </c>
      <c r="B860" s="34"/>
      <c r="C860" s="240"/>
      <c r="D860" s="151"/>
      <c r="E860" s="221"/>
      <c r="F860" s="222"/>
      <c r="G860" s="223"/>
      <c r="H860" s="224"/>
      <c r="I860" s="224"/>
      <c r="J860" s="225"/>
      <c r="K860" s="223"/>
      <c r="L860" s="223"/>
      <c r="M860" s="226"/>
      <c r="N860" s="227"/>
      <c r="O860" s="228"/>
    </row>
    <row r="861" spans="1:15" ht="12.75" customHeight="1">
      <c r="A861" s="178" t="s">
        <v>1520</v>
      </c>
      <c r="B861" s="13" t="s">
        <v>1521</v>
      </c>
      <c r="C861" s="152"/>
      <c r="D861" s="238" t="s">
        <v>9122</v>
      </c>
      <c r="E861" s="180">
        <v>-0.10119047619047616</v>
      </c>
      <c r="F861" s="181" t="s">
        <v>1522</v>
      </c>
      <c r="G861" s="182">
        <v>0.755</v>
      </c>
      <c r="H861" s="183">
        <f t="shared" ref="H861:H883" si="210">+G861*H$18</f>
        <v>1117.4000000000001</v>
      </c>
      <c r="I861" s="184">
        <f t="shared" ref="I861:I883" si="211">+H861*(1+I$18)</f>
        <v>1352.0540000000001</v>
      </c>
      <c r="J861" s="185">
        <f t="shared" ref="J861:J883" si="212">+I861*(1-J$18)</f>
        <v>1352.0540000000001</v>
      </c>
      <c r="K861" s="182">
        <f t="shared" ref="K861:K883" si="213">+I861*C861</f>
        <v>0</v>
      </c>
      <c r="L861" s="182">
        <f t="shared" ref="L861:L883" si="214">+I861*(1+L$18)</f>
        <v>1892.8756000000001</v>
      </c>
      <c r="M861" s="186" t="str">
        <f t="shared" ref="M861:M883" si="215">HYPERLINK(CONCATENATE("https://buscador.neorep.com.ar/",TRIM(A861),"/"),"FOTO")</f>
        <v>FOTO</v>
      </c>
      <c r="N861" s="187" t="s">
        <v>414</v>
      </c>
    </row>
    <row r="862" spans="1:15" ht="12.75" customHeight="1">
      <c r="A862" s="103" t="s">
        <v>1523</v>
      </c>
      <c r="B862" s="13" t="s">
        <v>1521</v>
      </c>
      <c r="C862" s="242"/>
      <c r="D862" s="238" t="s">
        <v>9122</v>
      </c>
      <c r="E862" s="150">
        <v>-0.24651810584958211</v>
      </c>
      <c r="F862" s="104" t="s">
        <v>1524</v>
      </c>
      <c r="G862" s="105">
        <v>0.54100000000000004</v>
      </c>
      <c r="H862" s="106">
        <f t="shared" si="210"/>
        <v>800.68000000000006</v>
      </c>
      <c r="I862" s="107">
        <f t="shared" si="211"/>
        <v>968.82280000000003</v>
      </c>
      <c r="J862" s="108">
        <f t="shared" si="212"/>
        <v>968.82280000000003</v>
      </c>
      <c r="K862" s="105">
        <f t="shared" si="213"/>
        <v>0</v>
      </c>
      <c r="L862" s="105">
        <f t="shared" si="214"/>
        <v>1356.3519200000001</v>
      </c>
      <c r="M862" s="109" t="str">
        <f t="shared" si="215"/>
        <v>FOTO</v>
      </c>
      <c r="N862" s="110" t="s">
        <v>414</v>
      </c>
    </row>
    <row r="863" spans="1:15" ht="12.75" customHeight="1">
      <c r="A863" s="103" t="s">
        <v>1525</v>
      </c>
      <c r="B863" s="13" t="s">
        <v>1521</v>
      </c>
      <c r="C863" s="242"/>
      <c r="D863" s="238" t="s">
        <v>9122</v>
      </c>
      <c r="E863" s="149">
        <v>-3.0952380952380953E-2</v>
      </c>
      <c r="F863" s="104" t="s">
        <v>1526</v>
      </c>
      <c r="G863" s="105">
        <v>0.81399999999999995</v>
      </c>
      <c r="H863" s="106">
        <f t="shared" si="210"/>
        <v>1204.72</v>
      </c>
      <c r="I863" s="107">
        <f t="shared" si="211"/>
        <v>1457.7112</v>
      </c>
      <c r="J863" s="108">
        <f t="shared" si="212"/>
        <v>1457.7112</v>
      </c>
      <c r="K863" s="105">
        <f t="shared" si="213"/>
        <v>0</v>
      </c>
      <c r="L863" s="105">
        <f t="shared" si="214"/>
        <v>2040.7956799999997</v>
      </c>
      <c r="M863" s="109" t="str">
        <f t="shared" si="215"/>
        <v>FOTO</v>
      </c>
      <c r="N863" s="110" t="s">
        <v>414</v>
      </c>
    </row>
    <row r="864" spans="1:15" ht="12.75" customHeight="1">
      <c r="A864" s="103" t="s">
        <v>1527</v>
      </c>
      <c r="B864" s="13"/>
      <c r="C864" s="242"/>
      <c r="D864" s="238" t="s">
        <v>9122</v>
      </c>
      <c r="E864" s="149">
        <v>-3.1000000000000028E-2</v>
      </c>
      <c r="F864" s="104" t="s">
        <v>1528</v>
      </c>
      <c r="G864" s="105">
        <v>0.96899999999999997</v>
      </c>
      <c r="H864" s="106">
        <f t="shared" si="210"/>
        <v>1434.12</v>
      </c>
      <c r="I864" s="107">
        <f t="shared" si="211"/>
        <v>1735.2851999999998</v>
      </c>
      <c r="J864" s="108">
        <f t="shared" si="212"/>
        <v>1735.2851999999998</v>
      </c>
      <c r="K864" s="105">
        <f t="shared" si="213"/>
        <v>0</v>
      </c>
      <c r="L864" s="105">
        <f t="shared" si="214"/>
        <v>2429.3992799999996</v>
      </c>
      <c r="M864" s="109" t="str">
        <f t="shared" si="215"/>
        <v>FOTO</v>
      </c>
      <c r="N864" s="110"/>
      <c r="O864" s="36"/>
    </row>
    <row r="865" spans="1:15" ht="12.75" customHeight="1">
      <c r="A865" s="103" t="s">
        <v>1529</v>
      </c>
      <c r="B865" s="13" t="s">
        <v>1521</v>
      </c>
      <c r="C865" s="242"/>
      <c r="D865" s="238" t="s">
        <v>9122</v>
      </c>
      <c r="E865" s="150">
        <v>-0.35595238095238091</v>
      </c>
      <c r="F865" s="104" t="s">
        <v>1530</v>
      </c>
      <c r="G865" s="105">
        <v>0.54100000000000004</v>
      </c>
      <c r="H865" s="106">
        <f t="shared" si="210"/>
        <v>800.68000000000006</v>
      </c>
      <c r="I865" s="107">
        <f t="shared" si="211"/>
        <v>968.82280000000003</v>
      </c>
      <c r="J865" s="108">
        <f t="shared" si="212"/>
        <v>968.82280000000003</v>
      </c>
      <c r="K865" s="105">
        <f t="shared" si="213"/>
        <v>0</v>
      </c>
      <c r="L865" s="105">
        <f t="shared" si="214"/>
        <v>1356.3519200000001</v>
      </c>
      <c r="M865" s="109" t="str">
        <f t="shared" si="215"/>
        <v>FOTO</v>
      </c>
      <c r="N865" s="110" t="s">
        <v>414</v>
      </c>
    </row>
    <row r="866" spans="1:15" ht="12.75" customHeight="1">
      <c r="A866" s="111" t="s">
        <v>1531</v>
      </c>
      <c r="B866" s="13"/>
      <c r="C866" s="242"/>
      <c r="D866" s="238" t="s">
        <v>9122</v>
      </c>
      <c r="E866" s="149">
        <v>-3.4375000000000044E-2</v>
      </c>
      <c r="F866" s="112" t="s">
        <v>1532</v>
      </c>
      <c r="G866" s="105">
        <v>0.61799999999999999</v>
      </c>
      <c r="H866" s="106">
        <f t="shared" si="210"/>
        <v>914.64</v>
      </c>
      <c r="I866" s="107">
        <f t="shared" si="211"/>
        <v>1106.7143999999998</v>
      </c>
      <c r="J866" s="108">
        <f t="shared" si="212"/>
        <v>1106.7143999999998</v>
      </c>
      <c r="K866" s="105">
        <f t="shared" si="213"/>
        <v>0</v>
      </c>
      <c r="L866" s="105">
        <f t="shared" si="214"/>
        <v>1549.4001599999997</v>
      </c>
      <c r="M866" s="109" t="str">
        <f t="shared" si="215"/>
        <v>FOTO</v>
      </c>
      <c r="N866" s="110" t="s">
        <v>414</v>
      </c>
      <c r="O866" s="101" t="s">
        <v>81</v>
      </c>
    </row>
    <row r="867" spans="1:15" ht="12.75" customHeight="1">
      <c r="A867" s="103" t="s">
        <v>1533</v>
      </c>
      <c r="B867" s="13" t="s">
        <v>1521</v>
      </c>
      <c r="C867" s="242"/>
      <c r="D867" s="238" t="s">
        <v>9122</v>
      </c>
      <c r="E867" s="149">
        <v>-3.5187287173666371E-2</v>
      </c>
      <c r="F867" s="104" t="s">
        <v>1534</v>
      </c>
      <c r="G867" s="105">
        <v>0.85</v>
      </c>
      <c r="H867" s="106">
        <f t="shared" si="210"/>
        <v>1258</v>
      </c>
      <c r="I867" s="107">
        <f t="shared" si="211"/>
        <v>1522.18</v>
      </c>
      <c r="J867" s="108">
        <f t="shared" si="212"/>
        <v>1522.18</v>
      </c>
      <c r="K867" s="105">
        <f t="shared" si="213"/>
        <v>0</v>
      </c>
      <c r="L867" s="105">
        <f t="shared" si="214"/>
        <v>2131.0520000000001</v>
      </c>
      <c r="M867" s="109" t="str">
        <f t="shared" si="215"/>
        <v>FOTO</v>
      </c>
      <c r="N867" s="110" t="s">
        <v>414</v>
      </c>
    </row>
    <row r="868" spans="1:15" ht="12.75" customHeight="1">
      <c r="A868" s="103" t="s">
        <v>1535</v>
      </c>
      <c r="B868" s="13" t="s">
        <v>1521</v>
      </c>
      <c r="C868" s="242"/>
      <c r="D868" s="238" t="s">
        <v>9122</v>
      </c>
      <c r="E868" s="149">
        <v>-2.9411764705882359E-2</v>
      </c>
      <c r="F868" s="104" t="s">
        <v>1536</v>
      </c>
      <c r="G868" s="105">
        <v>0.89100000000000001</v>
      </c>
      <c r="H868" s="106">
        <f t="shared" si="210"/>
        <v>1318.68</v>
      </c>
      <c r="I868" s="107">
        <f t="shared" si="211"/>
        <v>1595.6028000000001</v>
      </c>
      <c r="J868" s="108">
        <f t="shared" si="212"/>
        <v>1595.6028000000001</v>
      </c>
      <c r="K868" s="105">
        <f t="shared" si="213"/>
        <v>0</v>
      </c>
      <c r="L868" s="105">
        <f t="shared" si="214"/>
        <v>2233.8439199999998</v>
      </c>
      <c r="M868" s="109" t="str">
        <f t="shared" si="215"/>
        <v>FOTO</v>
      </c>
      <c r="N868" s="110" t="s">
        <v>414</v>
      </c>
    </row>
    <row r="869" spans="1:15" ht="12.75" customHeight="1">
      <c r="A869" s="103" t="s">
        <v>1537</v>
      </c>
      <c r="B869" s="13" t="s">
        <v>1521</v>
      </c>
      <c r="C869" s="242"/>
      <c r="D869" s="238" t="s">
        <v>9122</v>
      </c>
      <c r="E869" s="149">
        <v>-3.2973280272882266E-2</v>
      </c>
      <c r="F869" s="104" t="s">
        <v>1538</v>
      </c>
      <c r="G869" s="105">
        <v>1.7010000000000001</v>
      </c>
      <c r="H869" s="106">
        <f t="shared" si="210"/>
        <v>2517.48</v>
      </c>
      <c r="I869" s="107">
        <f t="shared" si="211"/>
        <v>3046.1507999999999</v>
      </c>
      <c r="J869" s="108">
        <f t="shared" si="212"/>
        <v>3046.1507999999999</v>
      </c>
      <c r="K869" s="105">
        <f t="shared" si="213"/>
        <v>0</v>
      </c>
      <c r="L869" s="105">
        <f t="shared" si="214"/>
        <v>4264.6111199999996</v>
      </c>
      <c r="M869" s="109" t="str">
        <f t="shared" si="215"/>
        <v>FOTO</v>
      </c>
      <c r="N869" s="110" t="s">
        <v>414</v>
      </c>
    </row>
    <row r="870" spans="1:15" ht="12.75" customHeight="1">
      <c r="A870" s="103" t="s">
        <v>1539</v>
      </c>
      <c r="B870" s="13" t="s">
        <v>1521</v>
      </c>
      <c r="C870" s="242"/>
      <c r="D870" s="238" t="s">
        <v>9122</v>
      </c>
      <c r="E870" s="149">
        <v>-3.3482142857142905E-2</v>
      </c>
      <c r="F870" s="104" t="s">
        <v>1540</v>
      </c>
      <c r="G870" s="105">
        <v>2.165</v>
      </c>
      <c r="H870" s="106">
        <f t="shared" si="210"/>
        <v>3204.2000000000003</v>
      </c>
      <c r="I870" s="107">
        <f t="shared" si="211"/>
        <v>3877.0820000000003</v>
      </c>
      <c r="J870" s="108">
        <f t="shared" si="212"/>
        <v>3877.0820000000003</v>
      </c>
      <c r="K870" s="105">
        <f t="shared" si="213"/>
        <v>0</v>
      </c>
      <c r="L870" s="105">
        <f t="shared" si="214"/>
        <v>5427.9148000000005</v>
      </c>
      <c r="M870" s="109" t="str">
        <f t="shared" si="215"/>
        <v>FOTO</v>
      </c>
      <c r="N870" s="110" t="s">
        <v>414</v>
      </c>
    </row>
    <row r="871" spans="1:15" ht="12.75" customHeight="1">
      <c r="A871" s="103" t="s">
        <v>1541</v>
      </c>
      <c r="B871" s="13" t="s">
        <v>1521</v>
      </c>
      <c r="C871" s="242"/>
      <c r="D871" s="238" t="s">
        <v>9122</v>
      </c>
      <c r="E871" s="150">
        <v>-0.23609394313967869</v>
      </c>
      <c r="F871" s="104" t="s">
        <v>1542</v>
      </c>
      <c r="G871" s="105">
        <v>0.61799999999999999</v>
      </c>
      <c r="H871" s="106">
        <f t="shared" si="210"/>
        <v>914.64</v>
      </c>
      <c r="I871" s="107">
        <f t="shared" si="211"/>
        <v>1106.7143999999998</v>
      </c>
      <c r="J871" s="108">
        <f t="shared" si="212"/>
        <v>1106.7143999999998</v>
      </c>
      <c r="K871" s="105">
        <f t="shared" si="213"/>
        <v>0</v>
      </c>
      <c r="L871" s="105">
        <f t="shared" si="214"/>
        <v>1549.4001599999997</v>
      </c>
      <c r="M871" s="109" t="str">
        <f t="shared" si="215"/>
        <v>FOTO</v>
      </c>
      <c r="N871" s="110" t="s">
        <v>414</v>
      </c>
    </row>
    <row r="872" spans="1:15" ht="12.75" customHeight="1">
      <c r="A872" s="103" t="s">
        <v>1543</v>
      </c>
      <c r="B872" s="13" t="s">
        <v>1521</v>
      </c>
      <c r="C872" s="242"/>
      <c r="D872" s="238" t="s">
        <v>9122</v>
      </c>
      <c r="E872" s="150">
        <v>-0.19395203336809175</v>
      </c>
      <c r="F872" s="104" t="s">
        <v>1544</v>
      </c>
      <c r="G872" s="105">
        <v>0.77300000000000002</v>
      </c>
      <c r="H872" s="106">
        <f t="shared" si="210"/>
        <v>1144.04</v>
      </c>
      <c r="I872" s="107">
        <f t="shared" si="211"/>
        <v>1384.2883999999999</v>
      </c>
      <c r="J872" s="108">
        <f t="shared" si="212"/>
        <v>1384.2883999999999</v>
      </c>
      <c r="K872" s="105">
        <f t="shared" si="213"/>
        <v>0</v>
      </c>
      <c r="L872" s="105">
        <f t="shared" si="214"/>
        <v>1938.0037599999998</v>
      </c>
      <c r="M872" s="109" t="str">
        <f t="shared" si="215"/>
        <v>FOTO</v>
      </c>
      <c r="N872" s="110" t="s">
        <v>414</v>
      </c>
    </row>
    <row r="873" spans="1:15" ht="12.75" customHeight="1">
      <c r="A873" s="103" t="s">
        <v>1545</v>
      </c>
      <c r="B873" s="13"/>
      <c r="C873" s="242"/>
      <c r="D873" s="238" t="s">
        <v>9122</v>
      </c>
      <c r="E873" s="149">
        <v>-7.6049943246311091E-2</v>
      </c>
      <c r="F873" s="104" t="s">
        <v>1546</v>
      </c>
      <c r="G873" s="105">
        <v>0.81399999999999995</v>
      </c>
      <c r="H873" s="106">
        <f t="shared" si="210"/>
        <v>1204.72</v>
      </c>
      <c r="I873" s="107">
        <f t="shared" si="211"/>
        <v>1457.7112</v>
      </c>
      <c r="J873" s="108">
        <f t="shared" si="212"/>
        <v>1457.7112</v>
      </c>
      <c r="K873" s="105">
        <f t="shared" si="213"/>
        <v>0</v>
      </c>
      <c r="L873" s="105">
        <f t="shared" si="214"/>
        <v>2040.7956799999997</v>
      </c>
      <c r="M873" s="109" t="str">
        <f t="shared" si="215"/>
        <v>FOTO</v>
      </c>
      <c r="N873" s="110" t="s">
        <v>414</v>
      </c>
    </row>
    <row r="874" spans="1:15" ht="12.75" customHeight="1">
      <c r="A874" s="103" t="s">
        <v>1547</v>
      </c>
      <c r="B874" s="13"/>
      <c r="C874" s="242"/>
      <c r="D874" s="238" t="s">
        <v>9122</v>
      </c>
      <c r="E874" s="149">
        <v>-1.764705882352946E-2</v>
      </c>
      <c r="F874" s="112" t="s">
        <v>1548</v>
      </c>
      <c r="G874" s="105">
        <v>0.66800000000000004</v>
      </c>
      <c r="H874" s="106">
        <f t="shared" si="210"/>
        <v>988.6400000000001</v>
      </c>
      <c r="I874" s="107">
        <f t="shared" si="211"/>
        <v>1196.2544</v>
      </c>
      <c r="J874" s="108">
        <f t="shared" si="212"/>
        <v>1196.2544</v>
      </c>
      <c r="K874" s="105">
        <f t="shared" si="213"/>
        <v>0</v>
      </c>
      <c r="L874" s="105">
        <f t="shared" si="214"/>
        <v>1674.7561599999999</v>
      </c>
      <c r="M874" s="109" t="str">
        <f t="shared" si="215"/>
        <v>FOTO</v>
      </c>
      <c r="N874" s="110" t="s">
        <v>414</v>
      </c>
      <c r="O874" s="101" t="s">
        <v>81</v>
      </c>
    </row>
    <row r="875" spans="1:15" ht="12.75" customHeight="1">
      <c r="A875" s="111" t="s">
        <v>1549</v>
      </c>
      <c r="B875" s="13" t="s">
        <v>1521</v>
      </c>
      <c r="C875" s="242"/>
      <c r="D875" s="238" t="s">
        <v>9122</v>
      </c>
      <c r="E875" s="150">
        <v>-0.22699999999999998</v>
      </c>
      <c r="F875" s="112" t="s">
        <v>1550</v>
      </c>
      <c r="G875" s="105">
        <v>0.77300000000000002</v>
      </c>
      <c r="H875" s="106">
        <f t="shared" si="210"/>
        <v>1144.04</v>
      </c>
      <c r="I875" s="107">
        <f t="shared" si="211"/>
        <v>1384.2883999999999</v>
      </c>
      <c r="J875" s="108">
        <f t="shared" si="212"/>
        <v>1384.2883999999999</v>
      </c>
      <c r="K875" s="105">
        <f t="shared" si="213"/>
        <v>0</v>
      </c>
      <c r="L875" s="105">
        <f t="shared" si="214"/>
        <v>1938.0037599999998</v>
      </c>
      <c r="M875" s="109" t="str">
        <f t="shared" si="215"/>
        <v>FOTO</v>
      </c>
      <c r="N875" s="110" t="s">
        <v>414</v>
      </c>
    </row>
    <row r="876" spans="1:15" ht="12.75" customHeight="1">
      <c r="A876" s="103" t="s">
        <v>1551</v>
      </c>
      <c r="B876" s="13" t="s">
        <v>1521</v>
      </c>
      <c r="C876" s="242"/>
      <c r="D876" s="238" t="s">
        <v>9122</v>
      </c>
      <c r="E876" s="150">
        <v>-0.38200000000000001</v>
      </c>
      <c r="F876" s="104" t="s">
        <v>1552</v>
      </c>
      <c r="G876" s="105">
        <v>0.61799999999999999</v>
      </c>
      <c r="H876" s="106">
        <f t="shared" si="210"/>
        <v>914.64</v>
      </c>
      <c r="I876" s="107">
        <f t="shared" si="211"/>
        <v>1106.7143999999998</v>
      </c>
      <c r="J876" s="108">
        <f t="shared" si="212"/>
        <v>1106.7143999999998</v>
      </c>
      <c r="K876" s="105">
        <f t="shared" si="213"/>
        <v>0</v>
      </c>
      <c r="L876" s="105">
        <f t="shared" si="214"/>
        <v>1549.4001599999997</v>
      </c>
      <c r="M876" s="109" t="str">
        <f t="shared" si="215"/>
        <v>FOTO</v>
      </c>
      <c r="N876" s="110" t="s">
        <v>414</v>
      </c>
    </row>
    <row r="877" spans="1:15" ht="12.75" customHeight="1">
      <c r="A877" s="103" t="s">
        <v>1553</v>
      </c>
      <c r="B877" s="13" t="s">
        <v>1521</v>
      </c>
      <c r="C877" s="242"/>
      <c r="D877" s="238" t="s">
        <v>9122</v>
      </c>
      <c r="E877" s="149">
        <v>-0.10119047619047616</v>
      </c>
      <c r="F877" s="104" t="s">
        <v>1554</v>
      </c>
      <c r="G877" s="105">
        <v>0.755</v>
      </c>
      <c r="H877" s="106">
        <f t="shared" si="210"/>
        <v>1117.4000000000001</v>
      </c>
      <c r="I877" s="107">
        <f t="shared" si="211"/>
        <v>1352.0540000000001</v>
      </c>
      <c r="J877" s="108">
        <f t="shared" si="212"/>
        <v>1352.0540000000001</v>
      </c>
      <c r="K877" s="105">
        <f t="shared" si="213"/>
        <v>0</v>
      </c>
      <c r="L877" s="105">
        <f t="shared" si="214"/>
        <v>1892.8756000000001</v>
      </c>
      <c r="M877" s="109" t="str">
        <f t="shared" si="215"/>
        <v>FOTO</v>
      </c>
      <c r="N877" s="110" t="s">
        <v>414</v>
      </c>
    </row>
    <row r="878" spans="1:15" ht="12.75" customHeight="1">
      <c r="A878" s="103" t="s">
        <v>1555</v>
      </c>
      <c r="B878" s="13" t="s">
        <v>1521</v>
      </c>
      <c r="C878" s="242"/>
      <c r="D878" s="238" t="s">
        <v>9122</v>
      </c>
      <c r="E878" s="149">
        <v>-2.777777777777779E-2</v>
      </c>
      <c r="F878" s="104" t="s">
        <v>1556</v>
      </c>
      <c r="G878" s="105">
        <v>0.91</v>
      </c>
      <c r="H878" s="106">
        <f t="shared" si="210"/>
        <v>1346.8</v>
      </c>
      <c r="I878" s="107">
        <f t="shared" si="211"/>
        <v>1629.6279999999999</v>
      </c>
      <c r="J878" s="108">
        <f t="shared" si="212"/>
        <v>1629.6279999999999</v>
      </c>
      <c r="K878" s="105">
        <f t="shared" si="213"/>
        <v>0</v>
      </c>
      <c r="L878" s="105">
        <f t="shared" si="214"/>
        <v>2281.4791999999998</v>
      </c>
      <c r="M878" s="109" t="str">
        <f t="shared" si="215"/>
        <v>FOTO</v>
      </c>
      <c r="N878" s="110" t="s">
        <v>414</v>
      </c>
    </row>
    <row r="879" spans="1:15" ht="12.75" customHeight="1">
      <c r="A879" s="103" t="s">
        <v>1557</v>
      </c>
      <c r="B879" s="13" t="s">
        <v>1521</v>
      </c>
      <c r="C879" s="242"/>
      <c r="D879" s="238" t="s">
        <v>9122</v>
      </c>
      <c r="E879" s="149">
        <v>-3.1000000000000028E-2</v>
      </c>
      <c r="F879" s="104" t="s">
        <v>1558</v>
      </c>
      <c r="G879" s="105">
        <v>0.96899999999999997</v>
      </c>
      <c r="H879" s="106">
        <f t="shared" si="210"/>
        <v>1434.12</v>
      </c>
      <c r="I879" s="107">
        <f t="shared" si="211"/>
        <v>1735.2851999999998</v>
      </c>
      <c r="J879" s="108">
        <f t="shared" si="212"/>
        <v>1735.2851999999998</v>
      </c>
      <c r="K879" s="105">
        <f t="shared" si="213"/>
        <v>0</v>
      </c>
      <c r="L879" s="105">
        <f t="shared" si="214"/>
        <v>2429.3992799999996</v>
      </c>
      <c r="M879" s="109" t="str">
        <f t="shared" si="215"/>
        <v>FOTO</v>
      </c>
      <c r="N879" s="110" t="s">
        <v>414</v>
      </c>
    </row>
    <row r="880" spans="1:15" ht="12.75" customHeight="1">
      <c r="A880" s="103" t="s">
        <v>1559</v>
      </c>
      <c r="B880" s="13" t="s">
        <v>1521</v>
      </c>
      <c r="C880" s="242"/>
      <c r="D880" s="238" t="s">
        <v>9122</v>
      </c>
      <c r="E880" s="149">
        <v>-3.1000000000000028E-2</v>
      </c>
      <c r="F880" s="104" t="s">
        <v>1560</v>
      </c>
      <c r="G880" s="105">
        <v>0.96899999999999997</v>
      </c>
      <c r="H880" s="106">
        <f t="shared" si="210"/>
        <v>1434.12</v>
      </c>
      <c r="I880" s="107">
        <f t="shared" si="211"/>
        <v>1735.2851999999998</v>
      </c>
      <c r="J880" s="108">
        <f t="shared" si="212"/>
        <v>1735.2851999999998</v>
      </c>
      <c r="K880" s="105">
        <f t="shared" si="213"/>
        <v>0</v>
      </c>
      <c r="L880" s="105">
        <f t="shared" si="214"/>
        <v>2429.3992799999996</v>
      </c>
      <c r="M880" s="109" t="str">
        <f t="shared" si="215"/>
        <v>FOTO</v>
      </c>
      <c r="N880" s="110" t="s">
        <v>414</v>
      </c>
    </row>
    <row r="881" spans="1:15" ht="12.75" customHeight="1">
      <c r="A881" s="103" t="s">
        <v>1561</v>
      </c>
      <c r="B881" s="14" t="s">
        <v>533</v>
      </c>
      <c r="C881" s="242"/>
      <c r="D881" s="238" t="s">
        <v>9122</v>
      </c>
      <c r="E881" s="149">
        <v>-3.2826086956521672E-2</v>
      </c>
      <c r="F881" s="125" t="s">
        <v>1562</v>
      </c>
      <c r="G881" s="105">
        <v>4.4489999999999998</v>
      </c>
      <c r="H881" s="106">
        <f t="shared" si="210"/>
        <v>6584.5199999999995</v>
      </c>
      <c r="I881" s="107">
        <f t="shared" si="211"/>
        <v>7967.2691999999988</v>
      </c>
      <c r="J881" s="108">
        <f t="shared" si="212"/>
        <v>7967.2691999999988</v>
      </c>
      <c r="K881" s="105">
        <f t="shared" si="213"/>
        <v>0</v>
      </c>
      <c r="L881" s="105">
        <f t="shared" si="214"/>
        <v>11154.176879999997</v>
      </c>
      <c r="M881" s="109" t="str">
        <f t="shared" si="215"/>
        <v>FOTO</v>
      </c>
      <c r="N881" s="110"/>
    </row>
    <row r="882" spans="1:15" ht="12.75" customHeight="1">
      <c r="A882" s="103" t="s">
        <v>1563</v>
      </c>
      <c r="B882" s="14" t="s">
        <v>533</v>
      </c>
      <c r="C882" s="242"/>
      <c r="D882" s="238" t="s">
        <v>9122</v>
      </c>
      <c r="E882" s="149">
        <v>-3.5187287173666371E-2</v>
      </c>
      <c r="F882" s="104" t="s">
        <v>1564</v>
      </c>
      <c r="G882" s="105">
        <v>0.85</v>
      </c>
      <c r="H882" s="106">
        <f t="shared" si="210"/>
        <v>1258</v>
      </c>
      <c r="I882" s="107">
        <f t="shared" si="211"/>
        <v>1522.18</v>
      </c>
      <c r="J882" s="108">
        <f t="shared" si="212"/>
        <v>1522.18</v>
      </c>
      <c r="K882" s="105">
        <f t="shared" si="213"/>
        <v>0</v>
      </c>
      <c r="L882" s="105">
        <f t="shared" si="214"/>
        <v>2131.0520000000001</v>
      </c>
      <c r="M882" s="109" t="str">
        <f t="shared" si="215"/>
        <v>FOTO</v>
      </c>
      <c r="N882" s="110"/>
    </row>
    <row r="883" spans="1:15" ht="12.75" customHeight="1" thickBot="1">
      <c r="A883" s="154" t="s">
        <v>1565</v>
      </c>
      <c r="B883" s="14" t="s">
        <v>533</v>
      </c>
      <c r="C883" s="243"/>
      <c r="D883" s="238" t="s">
        <v>9122</v>
      </c>
      <c r="E883" s="155">
        <v>-3.2906976744185967E-2</v>
      </c>
      <c r="F883" s="166" t="s">
        <v>1566</v>
      </c>
      <c r="G883" s="157">
        <v>8.3170000000000002</v>
      </c>
      <c r="H883" s="158">
        <f t="shared" si="210"/>
        <v>12309.16</v>
      </c>
      <c r="I883" s="159">
        <f t="shared" si="211"/>
        <v>14894.0836</v>
      </c>
      <c r="J883" s="160">
        <f t="shared" si="212"/>
        <v>14894.0836</v>
      </c>
      <c r="K883" s="157">
        <f t="shared" si="213"/>
        <v>0</v>
      </c>
      <c r="L883" s="157">
        <f t="shared" si="214"/>
        <v>20851.71704</v>
      </c>
      <c r="M883" s="161" t="str">
        <f t="shared" si="215"/>
        <v>FOTO</v>
      </c>
      <c r="N883" s="162"/>
    </row>
    <row r="884" spans="1:15" ht="20.100000000000001" customHeight="1" thickBot="1">
      <c r="A884" s="219" t="s">
        <v>1567</v>
      </c>
      <c r="B884" s="34"/>
      <c r="C884" s="240"/>
      <c r="D884" s="151"/>
      <c r="E884" s="221"/>
      <c r="F884" s="222"/>
      <c r="G884" s="223"/>
      <c r="H884" s="224"/>
      <c r="I884" s="224"/>
      <c r="J884" s="225"/>
      <c r="K884" s="223"/>
      <c r="L884" s="223"/>
      <c r="M884" s="226"/>
      <c r="N884" s="227"/>
      <c r="O884" s="228"/>
    </row>
    <row r="885" spans="1:15" ht="12.75" customHeight="1">
      <c r="A885" s="178" t="s">
        <v>1568</v>
      </c>
      <c r="B885" s="13" t="s">
        <v>1521</v>
      </c>
      <c r="C885" s="152"/>
      <c r="D885" s="238" t="s">
        <v>9122</v>
      </c>
      <c r="E885" s="180">
        <v>-7.9761904761904701E-2</v>
      </c>
      <c r="F885" s="181" t="s">
        <v>1569</v>
      </c>
      <c r="G885" s="182">
        <v>0.77300000000000002</v>
      </c>
      <c r="H885" s="183">
        <f>+G885*H$18</f>
        <v>1144.04</v>
      </c>
      <c r="I885" s="184">
        <f>+H885*(1+I$18)</f>
        <v>1384.2883999999999</v>
      </c>
      <c r="J885" s="185">
        <f>+I885*(1-J$18)</f>
        <v>1384.2883999999999</v>
      </c>
      <c r="K885" s="182">
        <f>+I885*C885</f>
        <v>0</v>
      </c>
      <c r="L885" s="182">
        <f>+I885*(1+L$18)</f>
        <v>1938.0037599999998</v>
      </c>
      <c r="M885" s="186" t="str">
        <f>HYPERLINK(CONCATENATE("https://buscador.neorep.com.ar/",TRIM(A885),"/"),"FOTO")</f>
        <v>FOTO</v>
      </c>
      <c r="N885" s="187" t="s">
        <v>414</v>
      </c>
    </row>
    <row r="886" spans="1:15" ht="12.75" customHeight="1">
      <c r="A886" s="103" t="s">
        <v>1570</v>
      </c>
      <c r="B886" s="13" t="s">
        <v>1571</v>
      </c>
      <c r="C886" s="242"/>
      <c r="D886" s="238"/>
      <c r="E886" s="149"/>
      <c r="F886" s="104" t="s">
        <v>1572</v>
      </c>
      <c r="G886" s="105">
        <v>0.85</v>
      </c>
      <c r="H886" s="106">
        <f>+G886*H$18</f>
        <v>1258</v>
      </c>
      <c r="I886" s="107">
        <f>+H886*(1+I$18)</f>
        <v>1522.18</v>
      </c>
      <c r="J886" s="108">
        <f>+I886*(1-J$18)</f>
        <v>1522.18</v>
      </c>
      <c r="K886" s="105">
        <f>+I886*C886</f>
        <v>0</v>
      </c>
      <c r="L886" s="105">
        <f>+I886*(1+L$18)</f>
        <v>2131.0520000000001</v>
      </c>
      <c r="M886" s="109" t="str">
        <f>HYPERLINK(CONCATENATE("https://buscador.neorep.com.ar/",TRIM(A886),"/"),"FOTO")</f>
        <v>FOTO</v>
      </c>
      <c r="N886" s="110" t="s">
        <v>414</v>
      </c>
    </row>
    <row r="887" spans="1:15" ht="12.75" customHeight="1" thickBot="1">
      <c r="A887" s="154" t="s">
        <v>1573</v>
      </c>
      <c r="B887" s="13" t="s">
        <v>1521</v>
      </c>
      <c r="C887" s="243"/>
      <c r="D887" s="238" t="s">
        <v>9122</v>
      </c>
      <c r="E887" s="155">
        <v>-3.1000000000000028E-2</v>
      </c>
      <c r="F887" s="156" t="s">
        <v>1574</v>
      </c>
      <c r="G887" s="157">
        <v>0.96899999999999997</v>
      </c>
      <c r="H887" s="158">
        <f>+G887*H$18</f>
        <v>1434.12</v>
      </c>
      <c r="I887" s="159">
        <f>+H887*(1+I$18)</f>
        <v>1735.2851999999998</v>
      </c>
      <c r="J887" s="160">
        <f>+I887*(1-J$18)</f>
        <v>1735.2851999999998</v>
      </c>
      <c r="K887" s="157">
        <f>+I887*C887</f>
        <v>0</v>
      </c>
      <c r="L887" s="157">
        <f>+I887*(1+L$18)</f>
        <v>2429.3992799999996</v>
      </c>
      <c r="M887" s="161" t="str">
        <f>HYPERLINK(CONCATENATE("https://buscador.neorep.com.ar/",TRIM(A887),"/"),"FOTO")</f>
        <v>FOTO</v>
      </c>
      <c r="N887" s="162" t="s">
        <v>414</v>
      </c>
    </row>
    <row r="888" spans="1:15" ht="20.100000000000001" customHeight="1" thickBot="1">
      <c r="A888" s="219" t="s">
        <v>1575</v>
      </c>
      <c r="B888" s="34"/>
      <c r="C888" s="240"/>
      <c r="D888" s="151"/>
      <c r="E888" s="221"/>
      <c r="F888" s="222"/>
      <c r="G888" s="223"/>
      <c r="H888" s="224"/>
      <c r="I888" s="224"/>
      <c r="J888" s="225"/>
      <c r="K888" s="223"/>
      <c r="L888" s="223"/>
      <c r="M888" s="226"/>
      <c r="N888" s="227"/>
      <c r="O888" s="228"/>
    </row>
    <row r="889" spans="1:15" ht="12.75" customHeight="1">
      <c r="A889" s="178" t="s">
        <v>1576</v>
      </c>
      <c r="B889" s="13" t="s">
        <v>1577</v>
      </c>
      <c r="C889" s="152"/>
      <c r="D889" s="238" t="s">
        <v>9122</v>
      </c>
      <c r="E889" s="200">
        <v>-0.27810559006211188</v>
      </c>
      <c r="F889" s="181" t="s">
        <v>1578</v>
      </c>
      <c r="G889" s="182">
        <v>23.245000000000001</v>
      </c>
      <c r="H889" s="183">
        <f t="shared" ref="H889:H916" si="216">+G889*H$18</f>
        <v>34402.6</v>
      </c>
      <c r="I889" s="184">
        <f t="shared" ref="I889:I916" si="217">+H889*(1+I$18)</f>
        <v>41627.146000000001</v>
      </c>
      <c r="J889" s="185">
        <f t="shared" ref="J889:J916" si="218">+I889*(1-J$18)</f>
        <v>41627.146000000001</v>
      </c>
      <c r="K889" s="182">
        <f t="shared" ref="K889:K916" si="219">+I889*C889</f>
        <v>0</v>
      </c>
      <c r="L889" s="182">
        <f t="shared" ref="L889:L916" si="220">+I889*(1+L$18)</f>
        <v>58278.004399999998</v>
      </c>
      <c r="M889" s="186" t="str">
        <f t="shared" ref="M889:M916" si="221">HYPERLINK(CONCATENATE("https://buscador.neorep.com.ar/",TRIM(A889),"/"),"FOTO")</f>
        <v>FOTO</v>
      </c>
      <c r="N889" s="187" t="s">
        <v>1150</v>
      </c>
    </row>
    <row r="890" spans="1:15" ht="12.75" customHeight="1">
      <c r="A890" s="103" t="s">
        <v>1579</v>
      </c>
      <c r="B890" s="13" t="s">
        <v>1577</v>
      </c>
      <c r="C890" s="242"/>
      <c r="D890" s="238" t="s">
        <v>9122</v>
      </c>
      <c r="E890" s="150">
        <v>-0.19107222683440839</v>
      </c>
      <c r="F890" s="104" t="s">
        <v>1580</v>
      </c>
      <c r="G890" s="105">
        <v>25.334</v>
      </c>
      <c r="H890" s="106">
        <f t="shared" si="216"/>
        <v>37494.32</v>
      </c>
      <c r="I890" s="107">
        <f t="shared" si="217"/>
        <v>45368.127199999995</v>
      </c>
      <c r="J890" s="108">
        <f t="shared" si="218"/>
        <v>45368.127199999995</v>
      </c>
      <c r="K890" s="105">
        <f t="shared" si="219"/>
        <v>0</v>
      </c>
      <c r="L890" s="105">
        <f t="shared" si="220"/>
        <v>63515.378079999988</v>
      </c>
      <c r="M890" s="109" t="str">
        <f t="shared" si="221"/>
        <v>FOTO</v>
      </c>
      <c r="N890" s="110"/>
    </row>
    <row r="891" spans="1:15" ht="12.75" customHeight="1">
      <c r="A891" s="103" t="s">
        <v>1581</v>
      </c>
      <c r="B891" s="13"/>
      <c r="C891" s="242"/>
      <c r="D891" s="238" t="s">
        <v>9122</v>
      </c>
      <c r="E891" s="149">
        <v>-3.47165400350673E-2</v>
      </c>
      <c r="F891" s="104" t="s">
        <v>1582</v>
      </c>
      <c r="G891" s="105">
        <v>16.515999999999998</v>
      </c>
      <c r="H891" s="106">
        <f t="shared" si="216"/>
        <v>24443.679999999997</v>
      </c>
      <c r="I891" s="107">
        <f t="shared" si="217"/>
        <v>29576.852799999993</v>
      </c>
      <c r="J891" s="108">
        <f t="shared" si="218"/>
        <v>29576.852799999993</v>
      </c>
      <c r="K891" s="105">
        <f t="shared" si="219"/>
        <v>0</v>
      </c>
      <c r="L891" s="105">
        <f t="shared" si="220"/>
        <v>41407.593919999985</v>
      </c>
      <c r="M891" s="109" t="str">
        <f t="shared" si="221"/>
        <v>FOTO</v>
      </c>
      <c r="N891" s="110"/>
      <c r="O891" s="101" t="s">
        <v>81</v>
      </c>
    </row>
    <row r="892" spans="1:15" ht="12.75" customHeight="1">
      <c r="A892" s="103" t="s">
        <v>1583</v>
      </c>
      <c r="B892" s="13" t="s">
        <v>1577</v>
      </c>
      <c r="C892" s="242"/>
      <c r="D892" s="238" t="s">
        <v>9122</v>
      </c>
      <c r="E892" s="149">
        <v>-9.4840425531914962E-2</v>
      </c>
      <c r="F892" s="104" t="s">
        <v>1584</v>
      </c>
      <c r="G892" s="105">
        <v>17.016999999999999</v>
      </c>
      <c r="H892" s="106">
        <f t="shared" si="216"/>
        <v>25185.16</v>
      </c>
      <c r="I892" s="107">
        <f t="shared" si="217"/>
        <v>30474.043599999997</v>
      </c>
      <c r="J892" s="108">
        <f t="shared" si="218"/>
        <v>30474.043599999997</v>
      </c>
      <c r="K892" s="105">
        <f t="shared" si="219"/>
        <v>0</v>
      </c>
      <c r="L892" s="105">
        <f t="shared" si="220"/>
        <v>42663.661039999992</v>
      </c>
      <c r="M892" s="109" t="str">
        <f t="shared" si="221"/>
        <v>FOTO</v>
      </c>
      <c r="N892" s="110" t="s">
        <v>1150</v>
      </c>
    </row>
    <row r="893" spans="1:15" ht="12.75" customHeight="1">
      <c r="A893" s="103" t="s">
        <v>1585</v>
      </c>
      <c r="B893" s="13" t="s">
        <v>1577</v>
      </c>
      <c r="C893" s="242"/>
      <c r="D893" s="238" t="s">
        <v>9122</v>
      </c>
      <c r="E893" s="149">
        <v>-0.13259884793915333</v>
      </c>
      <c r="F893" s="104" t="s">
        <v>1586</v>
      </c>
      <c r="G893" s="105">
        <v>15.51</v>
      </c>
      <c r="H893" s="106">
        <f t="shared" si="216"/>
        <v>22954.799999999999</v>
      </c>
      <c r="I893" s="107">
        <f t="shared" si="217"/>
        <v>27775.307999999997</v>
      </c>
      <c r="J893" s="108">
        <f t="shared" si="218"/>
        <v>27775.307999999997</v>
      </c>
      <c r="K893" s="105">
        <f t="shared" si="219"/>
        <v>0</v>
      </c>
      <c r="L893" s="105">
        <f t="shared" si="220"/>
        <v>38885.431199999992</v>
      </c>
      <c r="M893" s="109" t="str">
        <f t="shared" si="221"/>
        <v>FOTO</v>
      </c>
      <c r="N893" s="110" t="s">
        <v>1150</v>
      </c>
    </row>
    <row r="894" spans="1:15" ht="12.75" customHeight="1">
      <c r="A894" s="103" t="s">
        <v>1587</v>
      </c>
      <c r="B894" s="13" t="s">
        <v>1577</v>
      </c>
      <c r="C894" s="242"/>
      <c r="D894" s="238" t="s">
        <v>9122</v>
      </c>
      <c r="E894" s="150">
        <v>-0.3175</v>
      </c>
      <c r="F894" s="104" t="s">
        <v>1588</v>
      </c>
      <c r="G894" s="105">
        <v>18.837</v>
      </c>
      <c r="H894" s="106">
        <f t="shared" si="216"/>
        <v>27878.76</v>
      </c>
      <c r="I894" s="107">
        <f t="shared" si="217"/>
        <v>33733.299599999998</v>
      </c>
      <c r="J894" s="108">
        <f t="shared" si="218"/>
        <v>33733.299599999998</v>
      </c>
      <c r="K894" s="105">
        <f t="shared" si="219"/>
        <v>0</v>
      </c>
      <c r="L894" s="105">
        <f t="shared" si="220"/>
        <v>47226.619439999995</v>
      </c>
      <c r="M894" s="109" t="str">
        <f t="shared" si="221"/>
        <v>FOTO</v>
      </c>
      <c r="N894" s="110"/>
    </row>
    <row r="895" spans="1:15" ht="12.75" customHeight="1">
      <c r="A895" s="103" t="s">
        <v>1589</v>
      </c>
      <c r="B895" s="13" t="s">
        <v>1577</v>
      </c>
      <c r="C895" s="242"/>
      <c r="D895" s="238" t="s">
        <v>9122</v>
      </c>
      <c r="E895" s="149">
        <v>-0.13603260869565215</v>
      </c>
      <c r="F895" s="104" t="s">
        <v>1590</v>
      </c>
      <c r="G895" s="105">
        <v>15.897</v>
      </c>
      <c r="H895" s="106">
        <f t="shared" si="216"/>
        <v>23527.56</v>
      </c>
      <c r="I895" s="107">
        <f t="shared" si="217"/>
        <v>28468.347600000001</v>
      </c>
      <c r="J895" s="108">
        <f t="shared" si="218"/>
        <v>28468.347600000001</v>
      </c>
      <c r="K895" s="105">
        <f t="shared" si="219"/>
        <v>0</v>
      </c>
      <c r="L895" s="105">
        <f t="shared" si="220"/>
        <v>39855.68664</v>
      </c>
      <c r="M895" s="109" t="str">
        <f t="shared" si="221"/>
        <v>FOTO</v>
      </c>
      <c r="N895" s="110" t="s">
        <v>1150</v>
      </c>
    </row>
    <row r="896" spans="1:15" ht="12.75" customHeight="1">
      <c r="A896" s="103" t="s">
        <v>1591</v>
      </c>
      <c r="B896" s="13"/>
      <c r="C896" s="242"/>
      <c r="D896" s="238" t="s">
        <v>9122</v>
      </c>
      <c r="E896" s="150">
        <v>-0.15134259259259264</v>
      </c>
      <c r="F896" s="104" t="s">
        <v>1592</v>
      </c>
      <c r="G896" s="105">
        <v>18.331</v>
      </c>
      <c r="H896" s="106">
        <f t="shared" si="216"/>
        <v>27129.88</v>
      </c>
      <c r="I896" s="107">
        <f t="shared" si="217"/>
        <v>32827.154800000004</v>
      </c>
      <c r="J896" s="108">
        <f t="shared" si="218"/>
        <v>32827.154800000004</v>
      </c>
      <c r="K896" s="105">
        <f t="shared" si="219"/>
        <v>0</v>
      </c>
      <c r="L896" s="105">
        <f t="shared" si="220"/>
        <v>45958.01672</v>
      </c>
      <c r="M896" s="109" t="str">
        <f t="shared" si="221"/>
        <v>FOTO</v>
      </c>
      <c r="N896" s="110"/>
      <c r="O896" s="36"/>
    </row>
    <row r="897" spans="1:15" ht="12.75" customHeight="1">
      <c r="A897" s="103" t="s">
        <v>1593</v>
      </c>
      <c r="B897" s="13" t="s">
        <v>1577</v>
      </c>
      <c r="C897" s="242"/>
      <c r="D897" s="238" t="s">
        <v>9122</v>
      </c>
      <c r="E897" s="150">
        <v>-0.15724770642201835</v>
      </c>
      <c r="F897" s="104" t="s">
        <v>1594</v>
      </c>
      <c r="G897" s="105">
        <v>18.372</v>
      </c>
      <c r="H897" s="106">
        <f t="shared" si="216"/>
        <v>27190.560000000001</v>
      </c>
      <c r="I897" s="107">
        <f t="shared" si="217"/>
        <v>32900.577600000004</v>
      </c>
      <c r="J897" s="108">
        <f t="shared" si="218"/>
        <v>32900.577600000004</v>
      </c>
      <c r="K897" s="105">
        <f t="shared" si="219"/>
        <v>0</v>
      </c>
      <c r="L897" s="105">
        <f t="shared" si="220"/>
        <v>46060.808640000003</v>
      </c>
      <c r="M897" s="109" t="str">
        <f t="shared" si="221"/>
        <v>FOTO</v>
      </c>
      <c r="N897" s="110"/>
    </row>
    <row r="898" spans="1:15" ht="12.75" customHeight="1">
      <c r="A898" s="103" t="s">
        <v>1595</v>
      </c>
      <c r="B898" s="13" t="s">
        <v>1577</v>
      </c>
      <c r="C898" s="242"/>
      <c r="D898" s="238" t="s">
        <v>9122</v>
      </c>
      <c r="E898" s="149">
        <v>-0.1435238095238095</v>
      </c>
      <c r="F898" s="104" t="s">
        <v>1596</v>
      </c>
      <c r="G898" s="105">
        <v>17.986000000000001</v>
      </c>
      <c r="H898" s="106">
        <f t="shared" si="216"/>
        <v>26619.280000000002</v>
      </c>
      <c r="I898" s="107">
        <f t="shared" si="217"/>
        <v>32209.328800000003</v>
      </c>
      <c r="J898" s="108">
        <f t="shared" si="218"/>
        <v>32209.328800000003</v>
      </c>
      <c r="K898" s="105">
        <f t="shared" si="219"/>
        <v>0</v>
      </c>
      <c r="L898" s="105">
        <f t="shared" si="220"/>
        <v>45093.060320000004</v>
      </c>
      <c r="M898" s="109" t="str">
        <f t="shared" si="221"/>
        <v>FOTO</v>
      </c>
      <c r="N898" s="110"/>
    </row>
    <row r="899" spans="1:15" ht="12.75" customHeight="1">
      <c r="A899" s="103" t="s">
        <v>1597</v>
      </c>
      <c r="B899" s="13" t="s">
        <v>1577</v>
      </c>
      <c r="C899" s="242"/>
      <c r="D899" s="238" t="s">
        <v>9122</v>
      </c>
      <c r="E899" s="150">
        <v>-0.25839469212719479</v>
      </c>
      <c r="F899" s="104" t="s">
        <v>1598</v>
      </c>
      <c r="G899" s="105">
        <v>18.331</v>
      </c>
      <c r="H899" s="106">
        <f t="shared" si="216"/>
        <v>27129.88</v>
      </c>
      <c r="I899" s="107">
        <f t="shared" si="217"/>
        <v>32827.154800000004</v>
      </c>
      <c r="J899" s="108">
        <f t="shared" si="218"/>
        <v>32827.154800000004</v>
      </c>
      <c r="K899" s="105">
        <f t="shared" si="219"/>
        <v>0</v>
      </c>
      <c r="L899" s="105">
        <f t="shared" si="220"/>
        <v>45958.01672</v>
      </c>
      <c r="M899" s="109" t="str">
        <f t="shared" si="221"/>
        <v>FOTO</v>
      </c>
      <c r="N899" s="110" t="s">
        <v>1150</v>
      </c>
    </row>
    <row r="900" spans="1:15" ht="12.75" customHeight="1">
      <c r="A900" s="103" t="s">
        <v>1599</v>
      </c>
      <c r="B900" s="13" t="s">
        <v>1577</v>
      </c>
      <c r="C900" s="242"/>
      <c r="D900" s="238" t="s">
        <v>9122</v>
      </c>
      <c r="E900" s="150">
        <v>-0.32025757575757574</v>
      </c>
      <c r="F900" s="104" t="s">
        <v>1600</v>
      </c>
      <c r="G900" s="105">
        <v>44.863</v>
      </c>
      <c r="H900" s="106">
        <f t="shared" si="216"/>
        <v>66397.240000000005</v>
      </c>
      <c r="I900" s="107">
        <f t="shared" si="217"/>
        <v>80340.660400000008</v>
      </c>
      <c r="J900" s="108">
        <f t="shared" si="218"/>
        <v>80340.660400000008</v>
      </c>
      <c r="K900" s="105">
        <f t="shared" si="219"/>
        <v>0</v>
      </c>
      <c r="L900" s="105">
        <f t="shared" si="220"/>
        <v>112476.92456</v>
      </c>
      <c r="M900" s="109" t="str">
        <f t="shared" si="221"/>
        <v>FOTO</v>
      </c>
      <c r="N900" s="110"/>
    </row>
    <row r="901" spans="1:15" ht="12.75" customHeight="1">
      <c r="A901" s="103" t="s">
        <v>1601</v>
      </c>
      <c r="B901" s="13" t="s">
        <v>1577</v>
      </c>
      <c r="C901" s="242"/>
      <c r="D901" s="238"/>
      <c r="E901" s="150"/>
      <c r="F901" s="104" t="s">
        <v>1602</v>
      </c>
      <c r="G901" s="105">
        <v>45.79</v>
      </c>
      <c r="H901" s="106">
        <f t="shared" si="216"/>
        <v>67769.2</v>
      </c>
      <c r="I901" s="107">
        <f t="shared" si="217"/>
        <v>82000.731999999989</v>
      </c>
      <c r="J901" s="108">
        <f t="shared" si="218"/>
        <v>82000.731999999989</v>
      </c>
      <c r="K901" s="105">
        <f t="shared" si="219"/>
        <v>0</v>
      </c>
      <c r="L901" s="105">
        <f t="shared" si="220"/>
        <v>114801.02479999997</v>
      </c>
      <c r="M901" s="109" t="str">
        <f t="shared" si="221"/>
        <v>FOTO</v>
      </c>
      <c r="N901" s="110"/>
    </row>
    <row r="902" spans="1:15" ht="12.75" customHeight="1">
      <c r="A902" s="103" t="s">
        <v>1603</v>
      </c>
      <c r="B902" s="13" t="s">
        <v>1577</v>
      </c>
      <c r="C902" s="242"/>
      <c r="D902" s="238" t="s">
        <v>9122</v>
      </c>
      <c r="E902" s="149">
        <v>-0.10070000000000001</v>
      </c>
      <c r="F902" s="104" t="s">
        <v>1604</v>
      </c>
      <c r="G902" s="105">
        <v>19.34</v>
      </c>
      <c r="H902" s="106">
        <f t="shared" si="216"/>
        <v>28623.200000000001</v>
      </c>
      <c r="I902" s="107">
        <f t="shared" si="217"/>
        <v>34634.072</v>
      </c>
      <c r="J902" s="108">
        <f t="shared" si="218"/>
        <v>34634.072</v>
      </c>
      <c r="K902" s="105">
        <f t="shared" si="219"/>
        <v>0</v>
      </c>
      <c r="L902" s="105">
        <f t="shared" si="220"/>
        <v>48487.700799999999</v>
      </c>
      <c r="M902" s="109" t="str">
        <f t="shared" si="221"/>
        <v>FOTO</v>
      </c>
      <c r="N902" s="110" t="s">
        <v>1150</v>
      </c>
    </row>
    <row r="903" spans="1:15" ht="12.75" customHeight="1">
      <c r="A903" s="103" t="s">
        <v>1605</v>
      </c>
      <c r="B903" s="13" t="s">
        <v>1577</v>
      </c>
      <c r="C903" s="242"/>
      <c r="D903" s="238" t="s">
        <v>9122</v>
      </c>
      <c r="E903" s="150">
        <v>-0.15054541944203104</v>
      </c>
      <c r="F903" s="104" t="s">
        <v>1606</v>
      </c>
      <c r="G903" s="105">
        <v>17.599</v>
      </c>
      <c r="H903" s="106">
        <f t="shared" si="216"/>
        <v>26046.52</v>
      </c>
      <c r="I903" s="107">
        <f t="shared" si="217"/>
        <v>31516.289199999999</v>
      </c>
      <c r="J903" s="108">
        <f t="shared" si="218"/>
        <v>31516.289199999999</v>
      </c>
      <c r="K903" s="105">
        <f t="shared" si="219"/>
        <v>0</v>
      </c>
      <c r="L903" s="105">
        <f t="shared" si="220"/>
        <v>44122.804879999996</v>
      </c>
      <c r="M903" s="109" t="str">
        <f t="shared" si="221"/>
        <v>FOTO</v>
      </c>
      <c r="N903" s="110" t="s">
        <v>1150</v>
      </c>
    </row>
    <row r="904" spans="1:15" ht="12.75" customHeight="1">
      <c r="A904" s="103" t="s">
        <v>1607</v>
      </c>
      <c r="B904" s="13"/>
      <c r="C904" s="242"/>
      <c r="D904" s="238"/>
      <c r="E904" s="149"/>
      <c r="F904" s="104" t="s">
        <v>1608</v>
      </c>
      <c r="G904" s="105">
        <v>21.658000000000001</v>
      </c>
      <c r="H904" s="106">
        <f t="shared" si="216"/>
        <v>32053.84</v>
      </c>
      <c r="I904" s="107">
        <f t="shared" si="217"/>
        <v>38785.146399999998</v>
      </c>
      <c r="J904" s="108">
        <f t="shared" si="218"/>
        <v>38785.146399999998</v>
      </c>
      <c r="K904" s="105">
        <f t="shared" si="219"/>
        <v>0</v>
      </c>
      <c r="L904" s="105">
        <f t="shared" si="220"/>
        <v>54299.204959999995</v>
      </c>
      <c r="M904" s="109" t="str">
        <f t="shared" si="221"/>
        <v>FOTO</v>
      </c>
      <c r="N904" s="110"/>
      <c r="O904" s="101" t="s">
        <v>81</v>
      </c>
    </row>
    <row r="905" spans="1:15" ht="12.75" customHeight="1">
      <c r="A905" s="103" t="s">
        <v>1609</v>
      </c>
      <c r="B905" s="13"/>
      <c r="C905" s="242"/>
      <c r="D905" s="238" t="s">
        <v>9122</v>
      </c>
      <c r="E905" s="149">
        <v>-3.3062015503875997E-2</v>
      </c>
      <c r="F905" s="104" t="s">
        <v>1610</v>
      </c>
      <c r="G905" s="105">
        <v>24.946999999999999</v>
      </c>
      <c r="H905" s="106">
        <f t="shared" si="216"/>
        <v>36921.56</v>
      </c>
      <c r="I905" s="107">
        <f t="shared" si="217"/>
        <v>44675.087599999999</v>
      </c>
      <c r="J905" s="108">
        <f t="shared" si="218"/>
        <v>44675.087599999999</v>
      </c>
      <c r="K905" s="105">
        <f t="shared" si="219"/>
        <v>0</v>
      </c>
      <c r="L905" s="105">
        <f t="shared" si="220"/>
        <v>62545.122639999994</v>
      </c>
      <c r="M905" s="109" t="str">
        <f t="shared" si="221"/>
        <v>FOTO</v>
      </c>
      <c r="N905" s="110" t="s">
        <v>1150</v>
      </c>
      <c r="O905" s="36"/>
    </row>
    <row r="906" spans="1:15" ht="12.75" customHeight="1">
      <c r="A906" s="103" t="s">
        <v>1611</v>
      </c>
      <c r="B906" s="13"/>
      <c r="C906" s="242"/>
      <c r="D906" s="238" t="s">
        <v>9122</v>
      </c>
      <c r="E906" s="150">
        <v>-0.26949074074074075</v>
      </c>
      <c r="F906" s="104" t="s">
        <v>1612</v>
      </c>
      <c r="G906" s="105">
        <v>15.779</v>
      </c>
      <c r="H906" s="106">
        <f t="shared" si="216"/>
        <v>23352.92</v>
      </c>
      <c r="I906" s="107">
        <f t="shared" si="217"/>
        <v>28257.033199999998</v>
      </c>
      <c r="J906" s="108">
        <f t="shared" si="218"/>
        <v>28257.033199999998</v>
      </c>
      <c r="K906" s="105">
        <f t="shared" si="219"/>
        <v>0</v>
      </c>
      <c r="L906" s="105">
        <f t="shared" si="220"/>
        <v>39559.846479999993</v>
      </c>
      <c r="M906" s="109" t="str">
        <f t="shared" si="221"/>
        <v>FOTO</v>
      </c>
      <c r="N906" s="110" t="s">
        <v>1150</v>
      </c>
      <c r="O906" s="36"/>
    </row>
    <row r="907" spans="1:15" ht="12.75" customHeight="1">
      <c r="A907" s="103" t="s">
        <v>1613</v>
      </c>
      <c r="B907" s="13"/>
      <c r="C907" s="242"/>
      <c r="D907" s="238" t="s">
        <v>9122</v>
      </c>
      <c r="E907" s="149">
        <v>-3.3021978021977927E-2</v>
      </c>
      <c r="F907" s="104" t="s">
        <v>1614</v>
      </c>
      <c r="G907" s="105">
        <v>17.599</v>
      </c>
      <c r="H907" s="106">
        <f t="shared" si="216"/>
        <v>26046.52</v>
      </c>
      <c r="I907" s="107">
        <f t="shared" si="217"/>
        <v>31516.289199999999</v>
      </c>
      <c r="J907" s="108">
        <f t="shared" si="218"/>
        <v>31516.289199999999</v>
      </c>
      <c r="K907" s="105">
        <f t="shared" si="219"/>
        <v>0</v>
      </c>
      <c r="L907" s="105">
        <f t="shared" si="220"/>
        <v>44122.804879999996</v>
      </c>
      <c r="M907" s="109" t="str">
        <f t="shared" si="221"/>
        <v>FOTO</v>
      </c>
      <c r="N907" s="110" t="s">
        <v>1150</v>
      </c>
      <c r="O907" s="36"/>
    </row>
    <row r="908" spans="1:15" ht="12.75" customHeight="1">
      <c r="A908" s="103" t="s">
        <v>1615</v>
      </c>
      <c r="B908" s="13" t="s">
        <v>1577</v>
      </c>
      <c r="C908" s="242"/>
      <c r="D908" s="238" t="s">
        <v>9122</v>
      </c>
      <c r="E908" s="150">
        <v>-0.16967391304347812</v>
      </c>
      <c r="F908" s="104" t="s">
        <v>1616</v>
      </c>
      <c r="G908" s="105">
        <v>15.278</v>
      </c>
      <c r="H908" s="106">
        <f t="shared" si="216"/>
        <v>22611.440000000002</v>
      </c>
      <c r="I908" s="107">
        <f t="shared" si="217"/>
        <v>27359.842400000001</v>
      </c>
      <c r="J908" s="108">
        <f t="shared" si="218"/>
        <v>27359.842400000001</v>
      </c>
      <c r="K908" s="105">
        <f t="shared" si="219"/>
        <v>0</v>
      </c>
      <c r="L908" s="105">
        <f t="shared" si="220"/>
        <v>38303.77936</v>
      </c>
      <c r="M908" s="109" t="str">
        <f t="shared" si="221"/>
        <v>FOTO</v>
      </c>
      <c r="N908" s="110"/>
    </row>
    <row r="909" spans="1:15" ht="12.75" customHeight="1">
      <c r="A909" s="103" t="s">
        <v>1617</v>
      </c>
      <c r="B909" s="13"/>
      <c r="C909" s="242"/>
      <c r="D909" s="238" t="s">
        <v>9122</v>
      </c>
      <c r="E909" s="150">
        <v>-0.16261907451334778</v>
      </c>
      <c r="F909" s="104" t="s">
        <v>1618</v>
      </c>
      <c r="G909" s="105">
        <v>22.24</v>
      </c>
      <c r="H909" s="106">
        <f t="shared" si="216"/>
        <v>32915.199999999997</v>
      </c>
      <c r="I909" s="107">
        <f t="shared" si="217"/>
        <v>39827.391999999993</v>
      </c>
      <c r="J909" s="108">
        <f t="shared" si="218"/>
        <v>39827.391999999993</v>
      </c>
      <c r="K909" s="105">
        <f t="shared" si="219"/>
        <v>0</v>
      </c>
      <c r="L909" s="105">
        <f t="shared" si="220"/>
        <v>55758.348799999985</v>
      </c>
      <c r="M909" s="109" t="str">
        <f t="shared" si="221"/>
        <v>FOTO</v>
      </c>
      <c r="N909" s="110" t="s">
        <v>489</v>
      </c>
    </row>
    <row r="910" spans="1:15" ht="12.75" customHeight="1">
      <c r="A910" s="103" t="s">
        <v>1619</v>
      </c>
      <c r="B910" s="13" t="s">
        <v>1577</v>
      </c>
      <c r="C910" s="242"/>
      <c r="D910" s="238" t="s">
        <v>9122</v>
      </c>
      <c r="E910" s="150">
        <v>-0.42750140600235187</v>
      </c>
      <c r="F910" s="104" t="s">
        <v>1620</v>
      </c>
      <c r="G910" s="105">
        <v>22.395</v>
      </c>
      <c r="H910" s="106">
        <f t="shared" si="216"/>
        <v>33144.6</v>
      </c>
      <c r="I910" s="107">
        <f t="shared" si="217"/>
        <v>40104.966</v>
      </c>
      <c r="J910" s="108">
        <f t="shared" si="218"/>
        <v>40104.966</v>
      </c>
      <c r="K910" s="105">
        <f t="shared" si="219"/>
        <v>0</v>
      </c>
      <c r="L910" s="105">
        <f t="shared" si="220"/>
        <v>56146.952399999995</v>
      </c>
      <c r="M910" s="109" t="str">
        <f t="shared" si="221"/>
        <v>FOTO</v>
      </c>
      <c r="N910" s="110"/>
    </row>
    <row r="911" spans="1:15" ht="12.75" customHeight="1">
      <c r="A911" s="103" t="s">
        <v>1621</v>
      </c>
      <c r="B911" s="13"/>
      <c r="C911" s="242"/>
      <c r="D911" s="238" t="s">
        <v>9122</v>
      </c>
      <c r="E911" s="149">
        <v>-3.3474670832403408E-2</v>
      </c>
      <c r="F911" s="104" t="s">
        <v>1622</v>
      </c>
      <c r="G911" s="105">
        <v>4.3310000000000004</v>
      </c>
      <c r="H911" s="106">
        <f t="shared" si="216"/>
        <v>6409.880000000001</v>
      </c>
      <c r="I911" s="107">
        <f t="shared" si="217"/>
        <v>7755.9548000000013</v>
      </c>
      <c r="J911" s="108">
        <f t="shared" si="218"/>
        <v>7755.9548000000013</v>
      </c>
      <c r="K911" s="105">
        <f t="shared" si="219"/>
        <v>0</v>
      </c>
      <c r="L911" s="105">
        <f t="shared" si="220"/>
        <v>10858.336720000001</v>
      </c>
      <c r="M911" s="109" t="str">
        <f t="shared" si="221"/>
        <v>FOTO</v>
      </c>
      <c r="N911" s="110"/>
    </row>
    <row r="912" spans="1:15" ht="12.75" customHeight="1">
      <c r="A912" s="103" t="s">
        <v>1623</v>
      </c>
      <c r="B912" s="13"/>
      <c r="C912" s="242"/>
      <c r="D912" s="238" t="s">
        <v>9122</v>
      </c>
      <c r="E912" s="149">
        <v>-3.2926829268292601E-2</v>
      </c>
      <c r="F912" s="104" t="s">
        <v>1624</v>
      </c>
      <c r="G912" s="105">
        <v>7.93</v>
      </c>
      <c r="H912" s="106">
        <f t="shared" si="216"/>
        <v>11736.4</v>
      </c>
      <c r="I912" s="107">
        <f t="shared" si="217"/>
        <v>14201.044</v>
      </c>
      <c r="J912" s="108">
        <f t="shared" si="218"/>
        <v>14201.044</v>
      </c>
      <c r="K912" s="105">
        <f t="shared" si="219"/>
        <v>0</v>
      </c>
      <c r="L912" s="105">
        <f t="shared" si="220"/>
        <v>19881.461599999999</v>
      </c>
      <c r="M912" s="109" t="str">
        <f t="shared" si="221"/>
        <v>FOTO</v>
      </c>
      <c r="N912" s="110" t="s">
        <v>314</v>
      </c>
    </row>
    <row r="913" spans="1:15" ht="12.75" customHeight="1">
      <c r="A913" s="103" t="s">
        <v>1625</v>
      </c>
      <c r="B913" s="13"/>
      <c r="C913" s="242"/>
      <c r="D913" s="238" t="s">
        <v>9122</v>
      </c>
      <c r="E913" s="149">
        <v>-3.2880315651030334E-2</v>
      </c>
      <c r="F913" s="104" t="s">
        <v>1626</v>
      </c>
      <c r="G913" s="105">
        <v>2.206</v>
      </c>
      <c r="H913" s="106">
        <f t="shared" si="216"/>
        <v>3264.88</v>
      </c>
      <c r="I913" s="107">
        <f t="shared" si="217"/>
        <v>3950.5048000000002</v>
      </c>
      <c r="J913" s="108">
        <f t="shared" si="218"/>
        <v>3950.5048000000002</v>
      </c>
      <c r="K913" s="105">
        <f t="shared" si="219"/>
        <v>0</v>
      </c>
      <c r="L913" s="105">
        <f t="shared" si="220"/>
        <v>5530.7067200000001</v>
      </c>
      <c r="M913" s="109" t="str">
        <f t="shared" si="221"/>
        <v>FOTO</v>
      </c>
      <c r="N913" s="110" t="s">
        <v>218</v>
      </c>
    </row>
    <row r="914" spans="1:15" ht="12.75" customHeight="1">
      <c r="A914" s="103" t="s">
        <v>1627</v>
      </c>
      <c r="B914" s="13"/>
      <c r="C914" s="242"/>
      <c r="D914" s="238" t="s">
        <v>9122</v>
      </c>
      <c r="E914" s="149">
        <v>-5.2499999999999991E-2</v>
      </c>
      <c r="F914" s="104" t="s">
        <v>1628</v>
      </c>
      <c r="G914" s="105">
        <v>3.79</v>
      </c>
      <c r="H914" s="106">
        <f t="shared" si="216"/>
        <v>5609.2</v>
      </c>
      <c r="I914" s="107">
        <f t="shared" si="217"/>
        <v>6787.1319999999996</v>
      </c>
      <c r="J914" s="108">
        <f t="shared" si="218"/>
        <v>6787.1319999999996</v>
      </c>
      <c r="K914" s="105">
        <f t="shared" si="219"/>
        <v>0</v>
      </c>
      <c r="L914" s="105">
        <f t="shared" si="220"/>
        <v>9501.9847999999984</v>
      </c>
      <c r="M914" s="109" t="str">
        <f t="shared" si="221"/>
        <v>FOTO</v>
      </c>
      <c r="N914" s="110" t="s">
        <v>110</v>
      </c>
    </row>
    <row r="915" spans="1:15" ht="12.75" customHeight="1">
      <c r="A915" s="103" t="s">
        <v>1629</v>
      </c>
      <c r="B915" s="13"/>
      <c r="C915" s="242"/>
      <c r="D915" s="238" t="s">
        <v>9122</v>
      </c>
      <c r="E915" s="149">
        <v>-3.322368421052635E-2</v>
      </c>
      <c r="F915" s="104" t="s">
        <v>1630</v>
      </c>
      <c r="G915" s="105">
        <v>2.9390000000000001</v>
      </c>
      <c r="H915" s="106">
        <f t="shared" si="216"/>
        <v>4349.72</v>
      </c>
      <c r="I915" s="107">
        <f t="shared" si="217"/>
        <v>5263.1612000000005</v>
      </c>
      <c r="J915" s="108">
        <f t="shared" si="218"/>
        <v>5263.1612000000005</v>
      </c>
      <c r="K915" s="105">
        <f t="shared" si="219"/>
        <v>0</v>
      </c>
      <c r="L915" s="105">
        <f t="shared" si="220"/>
        <v>7368.4256800000003</v>
      </c>
      <c r="M915" s="109" t="str">
        <f t="shared" si="221"/>
        <v>FOTO</v>
      </c>
      <c r="N915" s="110"/>
    </row>
    <row r="916" spans="1:15" ht="12.75" customHeight="1" thickBot="1">
      <c r="A916" s="154" t="s">
        <v>1631</v>
      </c>
      <c r="B916" s="13"/>
      <c r="C916" s="243"/>
      <c r="D916" s="238" t="s">
        <v>9122</v>
      </c>
      <c r="E916" s="155">
        <v>-3.5187287173666371E-2</v>
      </c>
      <c r="F916" s="156" t="s">
        <v>1632</v>
      </c>
      <c r="G916" s="157">
        <v>0.85</v>
      </c>
      <c r="H916" s="158">
        <f t="shared" si="216"/>
        <v>1258</v>
      </c>
      <c r="I916" s="159">
        <f t="shared" si="217"/>
        <v>1522.18</v>
      </c>
      <c r="J916" s="160">
        <f t="shared" si="218"/>
        <v>1522.18</v>
      </c>
      <c r="K916" s="157">
        <f t="shared" si="219"/>
        <v>0</v>
      </c>
      <c r="L916" s="157">
        <f t="shared" si="220"/>
        <v>2131.0520000000001</v>
      </c>
      <c r="M916" s="161" t="str">
        <f t="shared" si="221"/>
        <v>FOTO</v>
      </c>
      <c r="N916" s="162" t="s">
        <v>458</v>
      </c>
    </row>
    <row r="917" spans="1:15" ht="20.100000000000001" customHeight="1" thickBot="1">
      <c r="A917" s="219" t="s">
        <v>1633</v>
      </c>
      <c r="B917" s="34"/>
      <c r="C917" s="240"/>
      <c r="D917" s="151"/>
      <c r="E917" s="221"/>
      <c r="F917" s="222"/>
      <c r="G917" s="223"/>
      <c r="H917" s="224"/>
      <c r="I917" s="224"/>
      <c r="J917" s="225"/>
      <c r="K917" s="223"/>
      <c r="L917" s="223"/>
      <c r="M917" s="226"/>
      <c r="N917" s="227"/>
      <c r="O917" s="228"/>
    </row>
    <row r="918" spans="1:15" ht="12.75" customHeight="1">
      <c r="A918" s="178" t="s">
        <v>1634</v>
      </c>
      <c r="B918" s="13"/>
      <c r="C918" s="152"/>
      <c r="D918" s="238" t="s">
        <v>9122</v>
      </c>
      <c r="E918" s="180">
        <v>-3.2940610723731556E-2</v>
      </c>
      <c r="F918" s="181" t="s">
        <v>1635</v>
      </c>
      <c r="G918" s="182">
        <v>8.0440000000000005</v>
      </c>
      <c r="H918" s="183">
        <f t="shared" ref="H918:H937" si="222">+G918*H$18</f>
        <v>11905.12</v>
      </c>
      <c r="I918" s="184">
        <f t="shared" ref="I918:I937" si="223">+H918*(1+I$18)</f>
        <v>14405.1952</v>
      </c>
      <c r="J918" s="185">
        <f t="shared" ref="J918:J937" si="224">+I918*(1-J$18)</f>
        <v>14405.1952</v>
      </c>
      <c r="K918" s="182">
        <f t="shared" ref="K918:K937" si="225">+I918*C918</f>
        <v>0</v>
      </c>
      <c r="L918" s="182">
        <f t="shared" ref="L918:L937" si="226">+I918*(1+L$18)</f>
        <v>20167.273279999998</v>
      </c>
      <c r="M918" s="186" t="str">
        <f t="shared" ref="M918:M937" si="227">HYPERLINK(CONCATENATE("https://buscador.neorep.com.ar/",TRIM(A918),"/"),"FOTO")</f>
        <v>FOTO</v>
      </c>
      <c r="N918" s="187"/>
    </row>
    <row r="919" spans="1:15" ht="12.75" customHeight="1">
      <c r="A919" s="115" t="s">
        <v>1636</v>
      </c>
      <c r="B919" s="14"/>
      <c r="C919" s="242"/>
      <c r="D919" s="238" t="s">
        <v>9122</v>
      </c>
      <c r="E919" s="149">
        <v>-3.2940610723731556E-2</v>
      </c>
      <c r="F919" s="104" t="s">
        <v>1637</v>
      </c>
      <c r="G919" s="105">
        <v>8.0440000000000005</v>
      </c>
      <c r="H919" s="106">
        <f t="shared" si="222"/>
        <v>11905.12</v>
      </c>
      <c r="I919" s="107">
        <f t="shared" si="223"/>
        <v>14405.1952</v>
      </c>
      <c r="J919" s="108">
        <f t="shared" si="224"/>
        <v>14405.1952</v>
      </c>
      <c r="K919" s="105">
        <f t="shared" si="225"/>
        <v>0</v>
      </c>
      <c r="L919" s="105">
        <f t="shared" si="226"/>
        <v>20167.273279999998</v>
      </c>
      <c r="M919" s="109" t="str">
        <f t="shared" si="227"/>
        <v>FOTO</v>
      </c>
      <c r="N919" s="110"/>
    </row>
    <row r="920" spans="1:15" ht="12.75" customHeight="1">
      <c r="A920" s="103" t="s">
        <v>1638</v>
      </c>
      <c r="B920" s="13"/>
      <c r="C920" s="242"/>
      <c r="D920" s="238" t="s">
        <v>9122</v>
      </c>
      <c r="E920" s="150">
        <v>-0.17499999999999993</v>
      </c>
      <c r="F920" s="104" t="s">
        <v>1639</v>
      </c>
      <c r="G920" s="105">
        <v>5.61</v>
      </c>
      <c r="H920" s="106">
        <f t="shared" si="222"/>
        <v>8302.8000000000011</v>
      </c>
      <c r="I920" s="107">
        <f t="shared" si="223"/>
        <v>10046.388000000001</v>
      </c>
      <c r="J920" s="108">
        <f t="shared" si="224"/>
        <v>10046.388000000001</v>
      </c>
      <c r="K920" s="105">
        <f t="shared" si="225"/>
        <v>0</v>
      </c>
      <c r="L920" s="105">
        <f t="shared" si="226"/>
        <v>14064.9432</v>
      </c>
      <c r="M920" s="109" t="str">
        <f t="shared" si="227"/>
        <v>FOTO</v>
      </c>
      <c r="N920" s="110"/>
      <c r="O920" s="37"/>
    </row>
    <row r="921" spans="1:15" ht="12.75" customHeight="1">
      <c r="A921" s="103" t="s">
        <v>1640</v>
      </c>
      <c r="B921" s="13"/>
      <c r="C921" s="242"/>
      <c r="D921" s="238"/>
      <c r="E921" s="149"/>
      <c r="F921" s="104" t="s">
        <v>1641</v>
      </c>
      <c r="G921" s="105">
        <v>11.061</v>
      </c>
      <c r="H921" s="106">
        <f t="shared" si="222"/>
        <v>16370.28</v>
      </c>
      <c r="I921" s="107">
        <f t="shared" si="223"/>
        <v>19808.038799999998</v>
      </c>
      <c r="J921" s="108">
        <f t="shared" si="224"/>
        <v>19808.038799999998</v>
      </c>
      <c r="K921" s="105">
        <f t="shared" si="225"/>
        <v>0</v>
      </c>
      <c r="L921" s="105">
        <f t="shared" si="226"/>
        <v>27731.254319999996</v>
      </c>
      <c r="M921" s="109" t="str">
        <f t="shared" si="227"/>
        <v>FOTO</v>
      </c>
      <c r="N921" s="110"/>
    </row>
    <row r="922" spans="1:15" ht="12.75" customHeight="1">
      <c r="A922" s="103" t="s">
        <v>1642</v>
      </c>
      <c r="B922" s="13"/>
      <c r="C922" s="242"/>
      <c r="D922" s="238" t="s">
        <v>9122</v>
      </c>
      <c r="E922" s="150">
        <v>-0.15138888888888891</v>
      </c>
      <c r="F922" s="104" t="s">
        <v>1643</v>
      </c>
      <c r="G922" s="105">
        <v>6.11</v>
      </c>
      <c r="H922" s="106">
        <f t="shared" si="222"/>
        <v>9042.8000000000011</v>
      </c>
      <c r="I922" s="107">
        <f t="shared" si="223"/>
        <v>10941.788</v>
      </c>
      <c r="J922" s="108">
        <f t="shared" si="224"/>
        <v>10941.788</v>
      </c>
      <c r="K922" s="105">
        <f t="shared" si="225"/>
        <v>0</v>
      </c>
      <c r="L922" s="105">
        <f t="shared" si="226"/>
        <v>15318.503199999999</v>
      </c>
      <c r="M922" s="109" t="str">
        <f t="shared" si="227"/>
        <v>FOTO</v>
      </c>
      <c r="N922" s="110"/>
    </row>
    <row r="923" spans="1:15" ht="12.75" customHeight="1">
      <c r="A923" s="103" t="s">
        <v>1644</v>
      </c>
      <c r="B923" s="13"/>
      <c r="C923" s="242"/>
      <c r="D923" s="238" t="s">
        <v>9122</v>
      </c>
      <c r="E923" s="150">
        <v>-0.17499999999999993</v>
      </c>
      <c r="F923" s="104" t="s">
        <v>1645</v>
      </c>
      <c r="G923" s="105">
        <v>5.61</v>
      </c>
      <c r="H923" s="106">
        <f t="shared" si="222"/>
        <v>8302.8000000000011</v>
      </c>
      <c r="I923" s="107">
        <f t="shared" si="223"/>
        <v>10046.388000000001</v>
      </c>
      <c r="J923" s="108">
        <f t="shared" si="224"/>
        <v>10046.388000000001</v>
      </c>
      <c r="K923" s="105">
        <f t="shared" si="225"/>
        <v>0</v>
      </c>
      <c r="L923" s="105">
        <f t="shared" si="226"/>
        <v>14064.9432</v>
      </c>
      <c r="M923" s="109" t="str">
        <f t="shared" si="227"/>
        <v>FOTO</v>
      </c>
      <c r="N923" s="110"/>
    </row>
    <row r="924" spans="1:15" ht="12.75" customHeight="1">
      <c r="A924" s="103" t="s">
        <v>1646</v>
      </c>
      <c r="B924" s="13"/>
      <c r="C924" s="242"/>
      <c r="D924" s="238" t="s">
        <v>9122</v>
      </c>
      <c r="E924" s="149">
        <v>-3.3021806853582469E-2</v>
      </c>
      <c r="F924" s="104" t="s">
        <v>1647</v>
      </c>
      <c r="G924" s="105">
        <v>12.416</v>
      </c>
      <c r="H924" s="106">
        <f t="shared" si="222"/>
        <v>18375.68</v>
      </c>
      <c r="I924" s="107">
        <f t="shared" si="223"/>
        <v>22234.572799999998</v>
      </c>
      <c r="J924" s="108">
        <f t="shared" si="224"/>
        <v>22234.572799999998</v>
      </c>
      <c r="K924" s="105">
        <f t="shared" si="225"/>
        <v>0</v>
      </c>
      <c r="L924" s="105">
        <f t="shared" si="226"/>
        <v>31128.401919999997</v>
      </c>
      <c r="M924" s="109" t="str">
        <f t="shared" si="227"/>
        <v>FOTO</v>
      </c>
      <c r="N924" s="110"/>
    </row>
    <row r="925" spans="1:15" ht="12.75" customHeight="1">
      <c r="A925" s="103" t="s">
        <v>1648</v>
      </c>
      <c r="B925" s="13"/>
      <c r="C925" s="242"/>
      <c r="D925" s="238" t="s">
        <v>9122</v>
      </c>
      <c r="E925" s="149">
        <v>-3.2950321054410314E-2</v>
      </c>
      <c r="F925" s="104" t="s">
        <v>1649</v>
      </c>
      <c r="G925" s="105">
        <v>5.7229999999999999</v>
      </c>
      <c r="H925" s="106">
        <f t="shared" si="222"/>
        <v>8470.0399999999991</v>
      </c>
      <c r="I925" s="107">
        <f t="shared" si="223"/>
        <v>10248.748399999999</v>
      </c>
      <c r="J925" s="108">
        <f t="shared" si="224"/>
        <v>10248.748399999999</v>
      </c>
      <c r="K925" s="105">
        <f t="shared" si="225"/>
        <v>0</v>
      </c>
      <c r="L925" s="105">
        <f t="shared" si="226"/>
        <v>14348.247759999997</v>
      </c>
      <c r="M925" s="109" t="str">
        <f t="shared" si="227"/>
        <v>FOTO</v>
      </c>
      <c r="N925" s="110"/>
    </row>
    <row r="926" spans="1:15" ht="12.75" customHeight="1">
      <c r="A926" s="103" t="s">
        <v>1650</v>
      </c>
      <c r="B926" s="13"/>
      <c r="C926" s="242"/>
      <c r="D926" s="238" t="s">
        <v>9122</v>
      </c>
      <c r="E926" s="149">
        <v>-3.2853403141361204E-2</v>
      </c>
      <c r="F926" s="104" t="s">
        <v>1651</v>
      </c>
      <c r="G926" s="105">
        <v>7.3890000000000002</v>
      </c>
      <c r="H926" s="106">
        <f t="shared" si="222"/>
        <v>10935.720000000001</v>
      </c>
      <c r="I926" s="107">
        <f t="shared" si="223"/>
        <v>13232.221200000002</v>
      </c>
      <c r="J926" s="108">
        <f t="shared" si="224"/>
        <v>13232.221200000002</v>
      </c>
      <c r="K926" s="105">
        <f t="shared" si="225"/>
        <v>0</v>
      </c>
      <c r="L926" s="105">
        <f t="shared" si="226"/>
        <v>18525.109680000001</v>
      </c>
      <c r="M926" s="109" t="str">
        <f t="shared" si="227"/>
        <v>FOTO</v>
      </c>
      <c r="N926" s="110"/>
    </row>
    <row r="927" spans="1:15" ht="12.75" customHeight="1">
      <c r="A927" s="103" t="s">
        <v>1652</v>
      </c>
      <c r="B927" s="13"/>
      <c r="C927" s="242"/>
      <c r="D927" s="238" t="s">
        <v>9122</v>
      </c>
      <c r="E927" s="149">
        <v>-3.3045977011494254E-2</v>
      </c>
      <c r="F927" s="104" t="s">
        <v>1653</v>
      </c>
      <c r="G927" s="105">
        <v>16.824999999999999</v>
      </c>
      <c r="H927" s="106">
        <f t="shared" si="222"/>
        <v>24901</v>
      </c>
      <c r="I927" s="107">
        <f t="shared" si="223"/>
        <v>30130.21</v>
      </c>
      <c r="J927" s="108">
        <f t="shared" si="224"/>
        <v>30130.21</v>
      </c>
      <c r="K927" s="105">
        <f t="shared" si="225"/>
        <v>0</v>
      </c>
      <c r="L927" s="105">
        <f t="shared" si="226"/>
        <v>42182.293999999994</v>
      </c>
      <c r="M927" s="109" t="str">
        <f t="shared" si="227"/>
        <v>FOTO</v>
      </c>
      <c r="N927" s="110"/>
      <c r="O927" s="101" t="s">
        <v>81</v>
      </c>
    </row>
    <row r="928" spans="1:15" ht="12.75" customHeight="1">
      <c r="A928" s="103" t="s">
        <v>1654</v>
      </c>
      <c r="B928" s="13"/>
      <c r="C928" s="242"/>
      <c r="D928" s="238" t="s">
        <v>9122</v>
      </c>
      <c r="E928" s="150">
        <v>-0.32555902861264718</v>
      </c>
      <c r="F928" s="104" t="s">
        <v>1655</v>
      </c>
      <c r="G928" s="105">
        <v>5.61</v>
      </c>
      <c r="H928" s="106">
        <f t="shared" si="222"/>
        <v>8302.8000000000011</v>
      </c>
      <c r="I928" s="107">
        <f t="shared" si="223"/>
        <v>10046.388000000001</v>
      </c>
      <c r="J928" s="108">
        <f t="shared" si="224"/>
        <v>10046.388000000001</v>
      </c>
      <c r="K928" s="105">
        <f t="shared" si="225"/>
        <v>0</v>
      </c>
      <c r="L928" s="105">
        <f t="shared" si="226"/>
        <v>14064.9432</v>
      </c>
      <c r="M928" s="109" t="str">
        <f t="shared" si="227"/>
        <v>FOTO</v>
      </c>
      <c r="N928" s="110"/>
    </row>
    <row r="929" spans="1:15" ht="12.75" customHeight="1">
      <c r="A929" s="103" t="s">
        <v>1656</v>
      </c>
      <c r="B929" s="13"/>
      <c r="C929" s="242"/>
      <c r="D929" s="238" t="s">
        <v>9122</v>
      </c>
      <c r="E929" s="150">
        <v>-0.38655172413793104</v>
      </c>
      <c r="F929" s="104" t="s">
        <v>1657</v>
      </c>
      <c r="G929" s="105">
        <v>7.1159999999999997</v>
      </c>
      <c r="H929" s="106">
        <f t="shared" si="222"/>
        <v>10531.68</v>
      </c>
      <c r="I929" s="107">
        <f t="shared" si="223"/>
        <v>12743.3328</v>
      </c>
      <c r="J929" s="108">
        <f t="shared" si="224"/>
        <v>12743.3328</v>
      </c>
      <c r="K929" s="105">
        <f t="shared" si="225"/>
        <v>0</v>
      </c>
      <c r="L929" s="105">
        <f t="shared" si="226"/>
        <v>17840.665919999999</v>
      </c>
      <c r="M929" s="109" t="str">
        <f t="shared" si="227"/>
        <v>FOTO</v>
      </c>
      <c r="N929" s="110"/>
    </row>
    <row r="930" spans="1:15" ht="12.75" customHeight="1">
      <c r="A930" s="103" t="s">
        <v>1658</v>
      </c>
      <c r="B930" s="13"/>
      <c r="C930" s="242"/>
      <c r="D930" s="238" t="s">
        <v>9122</v>
      </c>
      <c r="E930" s="150">
        <v>-0.23624999999999996</v>
      </c>
      <c r="F930" s="104" t="s">
        <v>1659</v>
      </c>
      <c r="G930" s="105">
        <v>6.11</v>
      </c>
      <c r="H930" s="106">
        <f t="shared" si="222"/>
        <v>9042.8000000000011</v>
      </c>
      <c r="I930" s="107">
        <f t="shared" si="223"/>
        <v>10941.788</v>
      </c>
      <c r="J930" s="108">
        <f t="shared" si="224"/>
        <v>10941.788</v>
      </c>
      <c r="K930" s="105">
        <f t="shared" si="225"/>
        <v>0</v>
      </c>
      <c r="L930" s="105">
        <f t="shared" si="226"/>
        <v>15318.503199999999</v>
      </c>
      <c r="M930" s="109" t="str">
        <f t="shared" si="227"/>
        <v>FOTO</v>
      </c>
      <c r="N930" s="110" t="s">
        <v>589</v>
      </c>
    </row>
    <row r="931" spans="1:15" ht="12.75" customHeight="1">
      <c r="A931" s="103" t="s">
        <v>1660</v>
      </c>
      <c r="B931" s="13"/>
      <c r="C931" s="242"/>
      <c r="D931" s="238" t="s">
        <v>9122</v>
      </c>
      <c r="E931" s="149">
        <v>-3.3230830274774248E-2</v>
      </c>
      <c r="F931" s="104" t="s">
        <v>1661</v>
      </c>
      <c r="G931" s="105">
        <v>9.7460000000000004</v>
      </c>
      <c r="H931" s="106">
        <f t="shared" si="222"/>
        <v>14424.08</v>
      </c>
      <c r="I931" s="107">
        <f t="shared" si="223"/>
        <v>17453.1368</v>
      </c>
      <c r="J931" s="108">
        <f t="shared" si="224"/>
        <v>17453.1368</v>
      </c>
      <c r="K931" s="105">
        <f t="shared" si="225"/>
        <v>0</v>
      </c>
      <c r="L931" s="105">
        <f t="shared" si="226"/>
        <v>24434.391519999997</v>
      </c>
      <c r="M931" s="109" t="str">
        <f t="shared" si="227"/>
        <v>FOTO</v>
      </c>
      <c r="N931" s="110"/>
    </row>
    <row r="932" spans="1:15" ht="12.75" customHeight="1">
      <c r="A932" s="103" t="s">
        <v>1662</v>
      </c>
      <c r="B932" s="13"/>
      <c r="C932" s="242"/>
      <c r="D932" s="238" t="s">
        <v>9122</v>
      </c>
      <c r="E932" s="149">
        <v>-3.0349013657056223E-2</v>
      </c>
      <c r="F932" s="104" t="s">
        <v>1663</v>
      </c>
      <c r="G932" s="105">
        <v>1.278</v>
      </c>
      <c r="H932" s="106">
        <f t="shared" si="222"/>
        <v>1891.44</v>
      </c>
      <c r="I932" s="107">
        <f t="shared" si="223"/>
        <v>2288.6424000000002</v>
      </c>
      <c r="J932" s="108">
        <f t="shared" si="224"/>
        <v>2288.6424000000002</v>
      </c>
      <c r="K932" s="105">
        <f t="shared" si="225"/>
        <v>0</v>
      </c>
      <c r="L932" s="105">
        <f t="shared" si="226"/>
        <v>3204.0993600000002</v>
      </c>
      <c r="M932" s="109" t="str">
        <f t="shared" si="227"/>
        <v>FOTO</v>
      </c>
      <c r="N932" s="110"/>
    </row>
    <row r="933" spans="1:15" ht="12.75" customHeight="1">
      <c r="A933" s="103" t="s">
        <v>1664</v>
      </c>
      <c r="B933" s="13"/>
      <c r="C933" s="242"/>
      <c r="D933" s="238" t="s">
        <v>9122</v>
      </c>
      <c r="E933" s="150">
        <v>-0.30948121645796067</v>
      </c>
      <c r="F933" s="104" t="s">
        <v>1665</v>
      </c>
      <c r="G933" s="105">
        <v>0.38600000000000001</v>
      </c>
      <c r="H933" s="106">
        <f t="shared" si="222"/>
        <v>571.28</v>
      </c>
      <c r="I933" s="107">
        <f t="shared" si="223"/>
        <v>691.24879999999996</v>
      </c>
      <c r="J933" s="108">
        <f t="shared" si="224"/>
        <v>691.24879999999996</v>
      </c>
      <c r="K933" s="105">
        <f t="shared" si="225"/>
        <v>0</v>
      </c>
      <c r="L933" s="105">
        <f t="shared" si="226"/>
        <v>967.74831999999992</v>
      </c>
      <c r="M933" s="109" t="str">
        <f t="shared" si="227"/>
        <v>FOTO</v>
      </c>
      <c r="N933" s="110"/>
    </row>
    <row r="934" spans="1:15" ht="12.75" customHeight="1">
      <c r="A934" s="103" t="s">
        <v>1666</v>
      </c>
      <c r="B934" s="13"/>
      <c r="C934" s="242"/>
      <c r="D934" s="238" t="s">
        <v>9122</v>
      </c>
      <c r="E934" s="149">
        <v>-3.0640668523676862E-2</v>
      </c>
      <c r="F934" s="104" t="s">
        <v>1667</v>
      </c>
      <c r="G934" s="105">
        <v>0.69599999999999995</v>
      </c>
      <c r="H934" s="106">
        <f t="shared" si="222"/>
        <v>1030.08</v>
      </c>
      <c r="I934" s="107">
        <f t="shared" si="223"/>
        <v>1246.3968</v>
      </c>
      <c r="J934" s="108">
        <f t="shared" si="224"/>
        <v>1246.3968</v>
      </c>
      <c r="K934" s="105">
        <f t="shared" si="225"/>
        <v>0</v>
      </c>
      <c r="L934" s="105">
        <f t="shared" si="226"/>
        <v>1744.95552</v>
      </c>
      <c r="M934" s="109" t="str">
        <f t="shared" si="227"/>
        <v>FOTO</v>
      </c>
      <c r="N934" s="110"/>
    </row>
    <row r="935" spans="1:15" ht="12.75" customHeight="1">
      <c r="A935" s="103" t="s">
        <v>1668</v>
      </c>
      <c r="B935" s="13"/>
      <c r="C935" s="242"/>
      <c r="D935" s="238" t="s">
        <v>9122</v>
      </c>
      <c r="E935" s="149">
        <v>-3.5000000000000031E-2</v>
      </c>
      <c r="F935" s="104" t="s">
        <v>1669</v>
      </c>
      <c r="G935" s="105">
        <v>0.38600000000000001</v>
      </c>
      <c r="H935" s="106">
        <f t="shared" si="222"/>
        <v>571.28</v>
      </c>
      <c r="I935" s="107">
        <f t="shared" si="223"/>
        <v>691.24879999999996</v>
      </c>
      <c r="J935" s="108">
        <f t="shared" si="224"/>
        <v>691.24879999999996</v>
      </c>
      <c r="K935" s="105">
        <f t="shared" si="225"/>
        <v>0</v>
      </c>
      <c r="L935" s="105">
        <f t="shared" si="226"/>
        <v>967.74831999999992</v>
      </c>
      <c r="M935" s="109" t="str">
        <f t="shared" si="227"/>
        <v>FOTO</v>
      </c>
      <c r="N935" s="110"/>
    </row>
    <row r="936" spans="1:15" ht="12.75" customHeight="1">
      <c r="A936" s="103" t="s">
        <v>1670</v>
      </c>
      <c r="B936" s="13"/>
      <c r="C936" s="242"/>
      <c r="D936" s="238"/>
      <c r="E936" s="149"/>
      <c r="F936" s="104" t="s">
        <v>1671</v>
      </c>
      <c r="G936" s="105">
        <v>2.875</v>
      </c>
      <c r="H936" s="106">
        <f t="shared" si="222"/>
        <v>4255</v>
      </c>
      <c r="I936" s="107">
        <f t="shared" si="223"/>
        <v>5148.55</v>
      </c>
      <c r="J936" s="108">
        <f t="shared" si="224"/>
        <v>5148.55</v>
      </c>
      <c r="K936" s="105">
        <f t="shared" si="225"/>
        <v>0</v>
      </c>
      <c r="L936" s="105">
        <f t="shared" si="226"/>
        <v>7207.9699999999993</v>
      </c>
      <c r="M936" s="109" t="str">
        <f t="shared" si="227"/>
        <v>FOTO</v>
      </c>
      <c r="N936" s="110"/>
    </row>
    <row r="937" spans="1:15" ht="12.75" customHeight="1" thickBot="1">
      <c r="A937" s="154" t="s">
        <v>1672</v>
      </c>
      <c r="B937" s="13"/>
      <c r="C937" s="243"/>
      <c r="D937" s="238"/>
      <c r="E937" s="155"/>
      <c r="F937" s="156" t="s">
        <v>1673</v>
      </c>
      <c r="G937" s="157">
        <v>1.319</v>
      </c>
      <c r="H937" s="158">
        <f t="shared" si="222"/>
        <v>1952.12</v>
      </c>
      <c r="I937" s="159">
        <f t="shared" si="223"/>
        <v>2362.0652</v>
      </c>
      <c r="J937" s="160">
        <f t="shared" si="224"/>
        <v>2362.0652</v>
      </c>
      <c r="K937" s="157">
        <f t="shared" si="225"/>
        <v>0</v>
      </c>
      <c r="L937" s="157">
        <f t="shared" si="226"/>
        <v>3306.8912799999998</v>
      </c>
      <c r="M937" s="161" t="str">
        <f t="shared" si="227"/>
        <v>FOTO</v>
      </c>
      <c r="N937" s="162"/>
    </row>
    <row r="938" spans="1:15" ht="20.100000000000001" customHeight="1" thickBot="1">
      <c r="A938" s="219" t="s">
        <v>1674</v>
      </c>
      <c r="B938" s="34"/>
      <c r="C938" s="240"/>
      <c r="D938" s="151"/>
      <c r="E938" s="221"/>
      <c r="F938" s="222"/>
      <c r="G938" s="223"/>
      <c r="H938" s="224"/>
      <c r="I938" s="224"/>
      <c r="J938" s="225"/>
      <c r="K938" s="223"/>
      <c r="L938" s="223"/>
      <c r="M938" s="226"/>
      <c r="N938" s="227"/>
      <c r="O938" s="228"/>
    </row>
    <row r="939" spans="1:15" ht="12.75" customHeight="1">
      <c r="A939" s="178" t="s">
        <v>1675</v>
      </c>
      <c r="B939" s="13"/>
      <c r="C939" s="152"/>
      <c r="D939" s="238" t="s">
        <v>9122</v>
      </c>
      <c r="E939" s="180">
        <v>-3.237742830712298E-2</v>
      </c>
      <c r="F939" s="181" t="s">
        <v>1676</v>
      </c>
      <c r="G939" s="182">
        <v>1.046</v>
      </c>
      <c r="H939" s="183">
        <f t="shared" ref="H939:H950" si="228">+G939*H$18</f>
        <v>1548.0800000000002</v>
      </c>
      <c r="I939" s="184">
        <f t="shared" ref="I939:I950" si="229">+H939*(1+I$18)</f>
        <v>1873.1768000000002</v>
      </c>
      <c r="J939" s="185">
        <f t="shared" ref="J939:J950" si="230">+I939*(1-J$18)</f>
        <v>1873.1768000000002</v>
      </c>
      <c r="K939" s="182">
        <f t="shared" ref="K939:K950" si="231">+I939*C939</f>
        <v>0</v>
      </c>
      <c r="L939" s="182">
        <f t="shared" ref="L939:L950" si="232">+I939*(1+L$18)</f>
        <v>2622.4475200000002</v>
      </c>
      <c r="M939" s="186" t="str">
        <f t="shared" ref="M939:M950" si="233">HYPERLINK(CONCATENATE("https://buscador.neorep.com.ar/",TRIM(A939),"/"),"FOTO")</f>
        <v>FOTO</v>
      </c>
      <c r="N939" s="187"/>
    </row>
    <row r="940" spans="1:15" ht="12.75" customHeight="1">
      <c r="A940" s="103" t="s">
        <v>1677</v>
      </c>
      <c r="B940" s="13"/>
      <c r="C940" s="242"/>
      <c r="D940" s="238" t="s">
        <v>9122</v>
      </c>
      <c r="E940" s="149">
        <v>-3.3135245901639299E-2</v>
      </c>
      <c r="F940" s="104" t="s">
        <v>1678</v>
      </c>
      <c r="G940" s="105">
        <v>47.183</v>
      </c>
      <c r="H940" s="106">
        <f t="shared" si="228"/>
        <v>69830.84</v>
      </c>
      <c r="I940" s="107">
        <f t="shared" si="229"/>
        <v>84495.316399999996</v>
      </c>
      <c r="J940" s="108">
        <f t="shared" si="230"/>
        <v>84495.316399999996</v>
      </c>
      <c r="K940" s="105">
        <f t="shared" si="231"/>
        <v>0</v>
      </c>
      <c r="L940" s="105">
        <f t="shared" si="232"/>
        <v>118293.44295999999</v>
      </c>
      <c r="M940" s="109" t="str">
        <f t="shared" si="233"/>
        <v>FOTO</v>
      </c>
      <c r="N940" s="110"/>
    </row>
    <row r="941" spans="1:15" ht="12.75" customHeight="1">
      <c r="A941" s="103" t="s">
        <v>1679</v>
      </c>
      <c r="B941" s="13"/>
      <c r="C941" s="242"/>
      <c r="D941" s="238" t="s">
        <v>9122</v>
      </c>
      <c r="E941" s="149">
        <v>-3.314468503937007E-2</v>
      </c>
      <c r="F941" s="104" t="s">
        <v>1680</v>
      </c>
      <c r="G941" s="105">
        <v>39.292999999999999</v>
      </c>
      <c r="H941" s="106">
        <f t="shared" si="228"/>
        <v>58153.64</v>
      </c>
      <c r="I941" s="107">
        <f t="shared" si="229"/>
        <v>70365.904399999999</v>
      </c>
      <c r="J941" s="108">
        <f t="shared" si="230"/>
        <v>70365.904399999999</v>
      </c>
      <c r="K941" s="105">
        <f t="shared" si="231"/>
        <v>0</v>
      </c>
      <c r="L941" s="105">
        <f t="shared" si="232"/>
        <v>98512.266159999999</v>
      </c>
      <c r="M941" s="109" t="str">
        <f t="shared" si="233"/>
        <v>FOTO</v>
      </c>
      <c r="N941" s="110"/>
    </row>
    <row r="942" spans="1:15" ht="12.75" customHeight="1">
      <c r="A942" s="103" t="s">
        <v>1681</v>
      </c>
      <c r="B942" s="13"/>
      <c r="C942" s="242"/>
      <c r="D942" s="238" t="s">
        <v>9122</v>
      </c>
      <c r="E942" s="149">
        <v>-3.3068965517241367E-2</v>
      </c>
      <c r="F942" s="104" t="s">
        <v>1682</v>
      </c>
      <c r="G942" s="105">
        <v>26.38</v>
      </c>
      <c r="H942" s="106">
        <f t="shared" si="228"/>
        <v>39042.400000000001</v>
      </c>
      <c r="I942" s="107">
        <f t="shared" si="229"/>
        <v>47241.304000000004</v>
      </c>
      <c r="J942" s="108">
        <f t="shared" si="230"/>
        <v>47241.304000000004</v>
      </c>
      <c r="K942" s="105">
        <f t="shared" si="231"/>
        <v>0</v>
      </c>
      <c r="L942" s="105">
        <f t="shared" si="232"/>
        <v>66137.825599999996</v>
      </c>
      <c r="M942" s="109" t="str">
        <f t="shared" si="233"/>
        <v>FOTO</v>
      </c>
      <c r="N942" s="110"/>
    </row>
    <row r="943" spans="1:15" ht="12.75" customHeight="1">
      <c r="A943" s="103" t="s">
        <v>1683</v>
      </c>
      <c r="B943" s="13"/>
      <c r="C943" s="242"/>
      <c r="D943" s="238" t="s">
        <v>9122</v>
      </c>
      <c r="E943" s="149">
        <v>-3.3168579714880964E-2</v>
      </c>
      <c r="F943" s="104" t="s">
        <v>1684</v>
      </c>
      <c r="G943" s="105">
        <v>23.669</v>
      </c>
      <c r="H943" s="106">
        <f t="shared" si="228"/>
        <v>35030.120000000003</v>
      </c>
      <c r="I943" s="107">
        <f t="shared" si="229"/>
        <v>42386.445200000002</v>
      </c>
      <c r="J943" s="108">
        <f t="shared" si="230"/>
        <v>42386.445200000002</v>
      </c>
      <c r="K943" s="105">
        <f t="shared" si="231"/>
        <v>0</v>
      </c>
      <c r="L943" s="105">
        <f t="shared" si="232"/>
        <v>59341.023280000001</v>
      </c>
      <c r="M943" s="109" t="str">
        <f t="shared" si="233"/>
        <v>FOTO</v>
      </c>
      <c r="N943" s="110"/>
    </row>
    <row r="944" spans="1:15" ht="12.75" customHeight="1">
      <c r="A944" s="103" t="s">
        <v>1685</v>
      </c>
      <c r="B944" s="13"/>
      <c r="C944" s="242"/>
      <c r="D944" s="238" t="s">
        <v>9122</v>
      </c>
      <c r="E944" s="149">
        <v>-3.3089550459080241E-2</v>
      </c>
      <c r="F944" s="104" t="s">
        <v>1686</v>
      </c>
      <c r="G944" s="105">
        <v>48.652999999999999</v>
      </c>
      <c r="H944" s="106">
        <f t="shared" si="228"/>
        <v>72006.44</v>
      </c>
      <c r="I944" s="107">
        <f t="shared" si="229"/>
        <v>87127.792400000006</v>
      </c>
      <c r="J944" s="108">
        <f t="shared" si="230"/>
        <v>87127.792400000006</v>
      </c>
      <c r="K944" s="105">
        <f t="shared" si="231"/>
        <v>0</v>
      </c>
      <c r="L944" s="105">
        <f t="shared" si="232"/>
        <v>121978.90936000001</v>
      </c>
      <c r="M944" s="109" t="str">
        <f t="shared" si="233"/>
        <v>FOTO</v>
      </c>
      <c r="N944" s="110" t="s">
        <v>489</v>
      </c>
    </row>
    <row r="945" spans="1:15" ht="12.75" customHeight="1">
      <c r="A945" s="103" t="s">
        <v>1687</v>
      </c>
      <c r="B945" s="13"/>
      <c r="C945" s="242"/>
      <c r="D945" s="238" t="s">
        <v>9122</v>
      </c>
      <c r="E945" s="149">
        <v>-3.2984501258444765E-2</v>
      </c>
      <c r="F945" s="104" t="s">
        <v>1688</v>
      </c>
      <c r="G945" s="105">
        <v>36.5</v>
      </c>
      <c r="H945" s="106">
        <f t="shared" si="228"/>
        <v>54020</v>
      </c>
      <c r="I945" s="107">
        <f t="shared" si="229"/>
        <v>65364.2</v>
      </c>
      <c r="J945" s="108">
        <f t="shared" si="230"/>
        <v>65364.2</v>
      </c>
      <c r="K945" s="105">
        <f t="shared" si="231"/>
        <v>0</v>
      </c>
      <c r="L945" s="105">
        <f t="shared" si="232"/>
        <v>91509.87999999999</v>
      </c>
      <c r="M945" s="109" t="str">
        <f t="shared" si="233"/>
        <v>FOTO</v>
      </c>
      <c r="N945" s="110"/>
    </row>
    <row r="946" spans="1:15" ht="12.75" customHeight="1">
      <c r="A946" s="103" t="s">
        <v>1689</v>
      </c>
      <c r="B946" s="13"/>
      <c r="C946" s="242"/>
      <c r="D946" s="238" t="s">
        <v>9122</v>
      </c>
      <c r="E946" s="149">
        <v>-3.3133116883116931E-2</v>
      </c>
      <c r="F946" s="104" t="s">
        <v>1690</v>
      </c>
      <c r="G946" s="105">
        <v>59.558999999999997</v>
      </c>
      <c r="H946" s="106">
        <f t="shared" si="228"/>
        <v>88147.319999999992</v>
      </c>
      <c r="I946" s="107">
        <f t="shared" si="229"/>
        <v>106658.25719999999</v>
      </c>
      <c r="J946" s="108">
        <f t="shared" si="230"/>
        <v>106658.25719999999</v>
      </c>
      <c r="K946" s="105">
        <f t="shared" si="231"/>
        <v>0</v>
      </c>
      <c r="L946" s="105">
        <f t="shared" si="232"/>
        <v>149321.56007999997</v>
      </c>
      <c r="M946" s="109" t="str">
        <f t="shared" si="233"/>
        <v>FOTO</v>
      </c>
      <c r="N946" s="110"/>
      <c r="O946" s="101" t="s">
        <v>81</v>
      </c>
    </row>
    <row r="947" spans="1:15" ht="12.75" customHeight="1">
      <c r="A947" s="103" t="s">
        <v>1691</v>
      </c>
      <c r="B947" s="13"/>
      <c r="C947" s="242"/>
      <c r="D947" s="238" t="s">
        <v>9122</v>
      </c>
      <c r="E947" s="149">
        <v>-9.8360655737704916E-2</v>
      </c>
      <c r="F947" s="104" t="s">
        <v>1692</v>
      </c>
      <c r="G947" s="105">
        <v>55.11</v>
      </c>
      <c r="H947" s="106">
        <f t="shared" si="228"/>
        <v>81562.8</v>
      </c>
      <c r="I947" s="107">
        <f t="shared" si="229"/>
        <v>98690.987999999998</v>
      </c>
      <c r="J947" s="108">
        <f t="shared" si="230"/>
        <v>98690.987999999998</v>
      </c>
      <c r="K947" s="105">
        <f t="shared" si="231"/>
        <v>0</v>
      </c>
      <c r="L947" s="105">
        <f t="shared" si="232"/>
        <v>138167.38319999998</v>
      </c>
      <c r="M947" s="109" t="str">
        <f t="shared" si="233"/>
        <v>FOTO</v>
      </c>
      <c r="N947" s="110"/>
      <c r="O947" s="101" t="s">
        <v>81</v>
      </c>
    </row>
    <row r="948" spans="1:15" ht="12.75" customHeight="1">
      <c r="A948" s="103" t="s">
        <v>1693</v>
      </c>
      <c r="B948" s="13"/>
      <c r="C948" s="242"/>
      <c r="D948" s="238" t="s">
        <v>9122</v>
      </c>
      <c r="E948" s="149">
        <v>-0.155555555555556</v>
      </c>
      <c r="F948" s="104" t="s">
        <v>1694</v>
      </c>
      <c r="G948" s="105">
        <v>38.75</v>
      </c>
      <c r="H948" s="106">
        <f t="shared" si="228"/>
        <v>57350</v>
      </c>
      <c r="I948" s="107">
        <f t="shared" si="229"/>
        <v>69393.5</v>
      </c>
      <c r="J948" s="108">
        <f t="shared" si="230"/>
        <v>69393.5</v>
      </c>
      <c r="K948" s="105">
        <f t="shared" si="231"/>
        <v>0</v>
      </c>
      <c r="L948" s="105">
        <f t="shared" si="232"/>
        <v>97150.9</v>
      </c>
      <c r="M948" s="109" t="str">
        <f t="shared" si="233"/>
        <v>FOTO</v>
      </c>
      <c r="N948" s="110"/>
      <c r="O948" s="101" t="s">
        <v>81</v>
      </c>
    </row>
    <row r="949" spans="1:15" ht="12.75" customHeight="1">
      <c r="A949" s="103" t="s">
        <v>1695</v>
      </c>
      <c r="B949" s="13"/>
      <c r="C949" s="242"/>
      <c r="D949" s="238" t="s">
        <v>9122</v>
      </c>
      <c r="E949" s="149">
        <v>-3.3054393305439356E-2</v>
      </c>
      <c r="F949" s="104" t="s">
        <v>1696</v>
      </c>
      <c r="G949" s="105">
        <v>27.731999999999999</v>
      </c>
      <c r="H949" s="106">
        <f t="shared" si="228"/>
        <v>41043.360000000001</v>
      </c>
      <c r="I949" s="107">
        <f t="shared" si="229"/>
        <v>49662.465599999996</v>
      </c>
      <c r="J949" s="108">
        <f t="shared" si="230"/>
        <v>49662.465599999996</v>
      </c>
      <c r="K949" s="105">
        <f t="shared" si="231"/>
        <v>0</v>
      </c>
      <c r="L949" s="105">
        <f t="shared" si="232"/>
        <v>69527.451839999994</v>
      </c>
      <c r="M949" s="109" t="str">
        <f t="shared" si="233"/>
        <v>FOTO</v>
      </c>
      <c r="N949" s="110"/>
      <c r="O949" s="101" t="s">
        <v>81</v>
      </c>
    </row>
    <row r="950" spans="1:15" ht="12.75" customHeight="1" thickBot="1">
      <c r="A950" s="154" t="s">
        <v>1697</v>
      </c>
      <c r="B950" s="13"/>
      <c r="C950" s="243"/>
      <c r="D950" s="238" t="s">
        <v>9122</v>
      </c>
      <c r="E950" s="155">
        <v>-3.3096234309623274E-2</v>
      </c>
      <c r="F950" s="156" t="s">
        <v>1698</v>
      </c>
      <c r="G950" s="157">
        <v>43.51</v>
      </c>
      <c r="H950" s="158">
        <f t="shared" si="228"/>
        <v>64394.799999999996</v>
      </c>
      <c r="I950" s="159">
        <f t="shared" si="229"/>
        <v>77917.707999999999</v>
      </c>
      <c r="J950" s="160">
        <f t="shared" si="230"/>
        <v>77917.707999999999</v>
      </c>
      <c r="K950" s="157">
        <f t="shared" si="231"/>
        <v>0</v>
      </c>
      <c r="L950" s="157">
        <f t="shared" si="232"/>
        <v>109084.79119999999</v>
      </c>
      <c r="M950" s="161" t="str">
        <f t="shared" si="233"/>
        <v>FOTO</v>
      </c>
      <c r="N950" s="162"/>
      <c r="O950" s="101" t="s">
        <v>81</v>
      </c>
    </row>
    <row r="951" spans="1:15" ht="20.100000000000001" customHeight="1" thickBot="1">
      <c r="A951" s="219" t="s">
        <v>1699</v>
      </c>
      <c r="B951" s="34"/>
      <c r="C951" s="240"/>
      <c r="D951" s="151"/>
      <c r="E951" s="221"/>
      <c r="F951" s="222"/>
      <c r="G951" s="223"/>
      <c r="H951" s="224"/>
      <c r="I951" s="224"/>
      <c r="J951" s="225"/>
      <c r="K951" s="223"/>
      <c r="L951" s="223"/>
      <c r="M951" s="226"/>
      <c r="N951" s="227"/>
      <c r="O951" s="228"/>
    </row>
    <row r="952" spans="1:15" ht="12.75" customHeight="1">
      <c r="A952" s="178" t="s">
        <v>9272</v>
      </c>
      <c r="B952" s="13"/>
      <c r="C952" s="152"/>
      <c r="D952" s="238"/>
      <c r="E952" s="180"/>
      <c r="F952" s="181" t="s">
        <v>9273</v>
      </c>
      <c r="G952" s="182">
        <v>1.78</v>
      </c>
      <c r="H952" s="183">
        <f t="shared" ref="H952:H983" si="234">+G952*H$18</f>
        <v>2634.4</v>
      </c>
      <c r="I952" s="184">
        <f t="shared" ref="I952:I983" si="235">+H952*(1+I$18)</f>
        <v>3187.6239999999998</v>
      </c>
      <c r="J952" s="185">
        <f t="shared" ref="J952:J983" si="236">+I952*(1-J$18)</f>
        <v>3187.6239999999998</v>
      </c>
      <c r="K952" s="182">
        <f t="shared" ref="K952:K983" si="237">+I952*C952</f>
        <v>0</v>
      </c>
      <c r="L952" s="182">
        <f t="shared" ref="L952:L983" si="238">+I952*(1+L$18)</f>
        <v>4462.6735999999992</v>
      </c>
      <c r="M952" s="186" t="str">
        <f t="shared" ref="M952:M983" si="239">HYPERLINK(CONCATENATE("https://buscador.neorep.com.ar/",TRIM(A952),"/"),"FOTO")</f>
        <v>FOTO</v>
      </c>
      <c r="N952" s="187"/>
      <c r="O952" s="101" t="s">
        <v>81</v>
      </c>
    </row>
    <row r="953" spans="1:15" ht="12.75" customHeight="1">
      <c r="A953" s="103" t="s">
        <v>1700</v>
      </c>
      <c r="B953" s="13" t="s">
        <v>1701</v>
      </c>
      <c r="C953" s="242"/>
      <c r="D953" s="238" t="s">
        <v>9122</v>
      </c>
      <c r="E953" s="150">
        <v>-0.20654265554842843</v>
      </c>
      <c r="F953" s="104" t="s">
        <v>1702</v>
      </c>
      <c r="G953" s="105">
        <v>1.2370000000000001</v>
      </c>
      <c r="H953" s="106">
        <f t="shared" si="234"/>
        <v>1830.7600000000002</v>
      </c>
      <c r="I953" s="107">
        <f t="shared" si="235"/>
        <v>2215.2196000000004</v>
      </c>
      <c r="J953" s="108">
        <f t="shared" si="236"/>
        <v>2215.2196000000004</v>
      </c>
      <c r="K953" s="105">
        <f t="shared" si="237"/>
        <v>0</v>
      </c>
      <c r="L953" s="105">
        <f t="shared" si="238"/>
        <v>3101.3074400000005</v>
      </c>
      <c r="M953" s="109" t="str">
        <f t="shared" si="239"/>
        <v>FOTO</v>
      </c>
      <c r="N953" s="110" t="s">
        <v>110</v>
      </c>
    </row>
    <row r="954" spans="1:15" ht="12.75" customHeight="1">
      <c r="A954" s="103" t="s">
        <v>1703</v>
      </c>
      <c r="B954" s="13"/>
      <c r="C954" s="242"/>
      <c r="D954" s="238" t="s">
        <v>9122</v>
      </c>
      <c r="E954" s="149">
        <v>-0.14214285714285702</v>
      </c>
      <c r="F954" s="104" t="s">
        <v>1704</v>
      </c>
      <c r="G954" s="105">
        <v>1.2010000000000001</v>
      </c>
      <c r="H954" s="106">
        <f t="shared" si="234"/>
        <v>1777.48</v>
      </c>
      <c r="I954" s="107">
        <f t="shared" si="235"/>
        <v>2150.7507999999998</v>
      </c>
      <c r="J954" s="108">
        <f t="shared" si="236"/>
        <v>2150.7507999999998</v>
      </c>
      <c r="K954" s="105">
        <f t="shared" si="237"/>
        <v>0</v>
      </c>
      <c r="L954" s="105">
        <f t="shared" si="238"/>
        <v>3011.0511199999996</v>
      </c>
      <c r="M954" s="109" t="str">
        <f t="shared" si="239"/>
        <v>FOTO</v>
      </c>
      <c r="N954" s="110"/>
      <c r="O954" s="36"/>
    </row>
    <row r="955" spans="1:15" ht="12.75" customHeight="1">
      <c r="A955" s="103" t="s">
        <v>1705</v>
      </c>
      <c r="B955" s="13"/>
      <c r="C955" s="242"/>
      <c r="D955" s="238" t="s">
        <v>9122</v>
      </c>
      <c r="E955" s="149">
        <v>-0.10162601626016265</v>
      </c>
      <c r="F955" s="104" t="s">
        <v>1706</v>
      </c>
      <c r="G955" s="105">
        <v>1.5469999999999999</v>
      </c>
      <c r="H955" s="106">
        <f t="shared" si="234"/>
        <v>2289.56</v>
      </c>
      <c r="I955" s="107">
        <f t="shared" si="235"/>
        <v>2770.3676</v>
      </c>
      <c r="J955" s="108">
        <f t="shared" si="236"/>
        <v>2770.3676</v>
      </c>
      <c r="K955" s="105">
        <f t="shared" si="237"/>
        <v>0</v>
      </c>
      <c r="L955" s="105">
        <f t="shared" si="238"/>
        <v>3878.5146399999999</v>
      </c>
      <c r="M955" s="109" t="str">
        <f t="shared" si="239"/>
        <v>FOTO</v>
      </c>
      <c r="N955" s="110"/>
      <c r="O955" s="36"/>
    </row>
    <row r="956" spans="1:15" ht="12.75" customHeight="1">
      <c r="A956" s="103" t="s">
        <v>1707</v>
      </c>
      <c r="B956" s="13"/>
      <c r="C956" s="242"/>
      <c r="D956" s="238" t="s">
        <v>9122</v>
      </c>
      <c r="E956" s="149">
        <v>-6.7272727272727373E-2</v>
      </c>
      <c r="F956" s="104" t="s">
        <v>1708</v>
      </c>
      <c r="G956" s="105">
        <v>2.052</v>
      </c>
      <c r="H956" s="106">
        <f t="shared" si="234"/>
        <v>3036.96</v>
      </c>
      <c r="I956" s="107">
        <f t="shared" si="235"/>
        <v>3674.7215999999999</v>
      </c>
      <c r="J956" s="108">
        <f t="shared" si="236"/>
        <v>3674.7215999999999</v>
      </c>
      <c r="K956" s="105">
        <f t="shared" si="237"/>
        <v>0</v>
      </c>
      <c r="L956" s="105">
        <f t="shared" si="238"/>
        <v>5144.6102399999991</v>
      </c>
      <c r="M956" s="109" t="str">
        <f t="shared" si="239"/>
        <v>FOTO</v>
      </c>
      <c r="N956" s="110"/>
      <c r="O956" s="36"/>
    </row>
    <row r="957" spans="1:15" ht="12.75" customHeight="1">
      <c r="A957" s="103" t="s">
        <v>1709</v>
      </c>
      <c r="B957" s="13" t="s">
        <v>1701</v>
      </c>
      <c r="C957" s="242"/>
      <c r="D957" s="238" t="s">
        <v>9122</v>
      </c>
      <c r="E957" s="149">
        <v>-6.5517241379310365E-2</v>
      </c>
      <c r="F957" s="104" t="s">
        <v>1710</v>
      </c>
      <c r="G957" s="105">
        <v>1.355</v>
      </c>
      <c r="H957" s="106">
        <f t="shared" si="234"/>
        <v>2005.3999999999999</v>
      </c>
      <c r="I957" s="107">
        <f t="shared" si="235"/>
        <v>2426.5339999999997</v>
      </c>
      <c r="J957" s="108">
        <f t="shared" si="236"/>
        <v>2426.5339999999997</v>
      </c>
      <c r="K957" s="105">
        <f t="shared" si="237"/>
        <v>0</v>
      </c>
      <c r="L957" s="105">
        <f t="shared" si="238"/>
        <v>3397.1475999999993</v>
      </c>
      <c r="M957" s="109" t="str">
        <f t="shared" si="239"/>
        <v>FOTO</v>
      </c>
      <c r="N957" s="110" t="s">
        <v>110</v>
      </c>
    </row>
    <row r="958" spans="1:15" ht="12.75" customHeight="1">
      <c r="A958" s="103" t="s">
        <v>1711</v>
      </c>
      <c r="B958" s="13" t="s">
        <v>1701</v>
      </c>
      <c r="C958" s="242"/>
      <c r="D958" s="238" t="s">
        <v>9122</v>
      </c>
      <c r="E958" s="150">
        <v>-0.1939321832242713</v>
      </c>
      <c r="F958" s="104" t="s">
        <v>1712</v>
      </c>
      <c r="G958" s="105">
        <v>1.355</v>
      </c>
      <c r="H958" s="106">
        <f t="shared" si="234"/>
        <v>2005.3999999999999</v>
      </c>
      <c r="I958" s="107">
        <f t="shared" si="235"/>
        <v>2426.5339999999997</v>
      </c>
      <c r="J958" s="108">
        <f t="shared" si="236"/>
        <v>2426.5339999999997</v>
      </c>
      <c r="K958" s="105">
        <f t="shared" si="237"/>
        <v>0</v>
      </c>
      <c r="L958" s="105">
        <f t="shared" si="238"/>
        <v>3397.1475999999993</v>
      </c>
      <c r="M958" s="109" t="str">
        <f t="shared" si="239"/>
        <v>FOTO</v>
      </c>
      <c r="N958" s="110"/>
    </row>
    <row r="959" spans="1:15" ht="12.75" customHeight="1">
      <c r="A959" s="103" t="s">
        <v>1713</v>
      </c>
      <c r="B959" s="13"/>
      <c r="C959" s="242"/>
      <c r="D959" s="238" t="s">
        <v>9122</v>
      </c>
      <c r="E959" s="149">
        <v>-3.2410533423362642E-2</v>
      </c>
      <c r="F959" s="104" t="s">
        <v>1714</v>
      </c>
      <c r="G959" s="105">
        <v>1.4330000000000001</v>
      </c>
      <c r="H959" s="106">
        <f t="shared" si="234"/>
        <v>2120.84</v>
      </c>
      <c r="I959" s="107">
        <f t="shared" si="235"/>
        <v>2566.2164000000002</v>
      </c>
      <c r="J959" s="108">
        <f t="shared" si="236"/>
        <v>2566.2164000000002</v>
      </c>
      <c r="K959" s="105">
        <f t="shared" si="237"/>
        <v>0</v>
      </c>
      <c r="L959" s="105">
        <f t="shared" si="238"/>
        <v>3592.7029600000001</v>
      </c>
      <c r="M959" s="109" t="str">
        <f t="shared" si="239"/>
        <v>FOTO</v>
      </c>
      <c r="N959" s="110"/>
      <c r="O959" s="36"/>
    </row>
    <row r="960" spans="1:15" ht="12.75" customHeight="1">
      <c r="A960" s="103" t="s">
        <v>1715</v>
      </c>
      <c r="B960" s="13" t="s">
        <v>1701</v>
      </c>
      <c r="C960" s="242"/>
      <c r="D960" s="238" t="s">
        <v>9122</v>
      </c>
      <c r="E960" s="149">
        <v>-3.2903225806451553E-2</v>
      </c>
      <c r="F960" s="104" t="s">
        <v>1716</v>
      </c>
      <c r="G960" s="105">
        <v>5.9960000000000004</v>
      </c>
      <c r="H960" s="106">
        <f t="shared" si="234"/>
        <v>8874.08</v>
      </c>
      <c r="I960" s="107">
        <f t="shared" si="235"/>
        <v>10737.6368</v>
      </c>
      <c r="J960" s="108">
        <f t="shared" si="236"/>
        <v>10737.6368</v>
      </c>
      <c r="K960" s="105">
        <f t="shared" si="237"/>
        <v>0</v>
      </c>
      <c r="L960" s="105">
        <f t="shared" si="238"/>
        <v>15032.691519999998</v>
      </c>
      <c r="M960" s="109" t="str">
        <f t="shared" si="239"/>
        <v>FOTO</v>
      </c>
      <c r="N960" s="110"/>
    </row>
    <row r="961" spans="1:15" ht="12.75" customHeight="1">
      <c r="A961" s="127" t="s">
        <v>1717</v>
      </c>
      <c r="B961" s="13" t="s">
        <v>1701</v>
      </c>
      <c r="C961" s="242"/>
      <c r="D961" s="238" t="s">
        <v>9122</v>
      </c>
      <c r="E961" s="150">
        <v>-0.19395203336809175</v>
      </c>
      <c r="F961" s="122" t="s">
        <v>1718</v>
      </c>
      <c r="G961" s="105">
        <v>0.77300000000000002</v>
      </c>
      <c r="H961" s="106">
        <f t="shared" si="234"/>
        <v>1144.04</v>
      </c>
      <c r="I961" s="107">
        <f t="shared" si="235"/>
        <v>1384.2883999999999</v>
      </c>
      <c r="J961" s="108">
        <f t="shared" si="236"/>
        <v>1384.2883999999999</v>
      </c>
      <c r="K961" s="105">
        <f t="shared" si="237"/>
        <v>0</v>
      </c>
      <c r="L961" s="105">
        <f t="shared" si="238"/>
        <v>1938.0037599999998</v>
      </c>
      <c r="M961" s="109" t="str">
        <f t="shared" si="239"/>
        <v>FOTO</v>
      </c>
      <c r="N961" s="110" t="s">
        <v>218</v>
      </c>
    </row>
    <row r="962" spans="1:15" ht="12.75" customHeight="1">
      <c r="A962" s="103" t="s">
        <v>1719</v>
      </c>
      <c r="B962" s="13" t="s">
        <v>1701</v>
      </c>
      <c r="C962" s="242"/>
      <c r="D962" s="238"/>
      <c r="E962" s="149"/>
      <c r="F962" s="104" t="s">
        <v>1720</v>
      </c>
      <c r="G962" s="105">
        <v>1.5469999999999999</v>
      </c>
      <c r="H962" s="106">
        <f t="shared" si="234"/>
        <v>2289.56</v>
      </c>
      <c r="I962" s="107">
        <f t="shared" si="235"/>
        <v>2770.3676</v>
      </c>
      <c r="J962" s="108">
        <f t="shared" si="236"/>
        <v>2770.3676</v>
      </c>
      <c r="K962" s="105">
        <f t="shared" si="237"/>
        <v>0</v>
      </c>
      <c r="L962" s="105">
        <f t="shared" si="238"/>
        <v>3878.5146399999999</v>
      </c>
      <c r="M962" s="109" t="str">
        <f t="shared" si="239"/>
        <v>FOTO</v>
      </c>
      <c r="N962" s="110" t="s">
        <v>218</v>
      </c>
    </row>
    <row r="963" spans="1:15" ht="12.75" customHeight="1">
      <c r="A963" s="103" t="s">
        <v>1721</v>
      </c>
      <c r="B963" s="13" t="s">
        <v>1701</v>
      </c>
      <c r="C963" s="242"/>
      <c r="D963" s="238" t="s">
        <v>9122</v>
      </c>
      <c r="E963" s="149">
        <v>-0.14055555555555566</v>
      </c>
      <c r="F963" s="104" t="s">
        <v>1722</v>
      </c>
      <c r="G963" s="105">
        <v>1.5469999999999999</v>
      </c>
      <c r="H963" s="106">
        <f t="shared" si="234"/>
        <v>2289.56</v>
      </c>
      <c r="I963" s="107">
        <f t="shared" si="235"/>
        <v>2770.3676</v>
      </c>
      <c r="J963" s="108">
        <f t="shared" si="236"/>
        <v>2770.3676</v>
      </c>
      <c r="K963" s="105">
        <f t="shared" si="237"/>
        <v>0</v>
      </c>
      <c r="L963" s="105">
        <f t="shared" si="238"/>
        <v>3878.5146399999999</v>
      </c>
      <c r="M963" s="109" t="str">
        <f t="shared" si="239"/>
        <v>FOTO</v>
      </c>
      <c r="N963" s="110"/>
    </row>
    <row r="964" spans="1:15" ht="12.75" customHeight="1">
      <c r="A964" s="103" t="s">
        <v>1723</v>
      </c>
      <c r="B964" s="13" t="s">
        <v>1701</v>
      </c>
      <c r="C964" s="242"/>
      <c r="D964" s="238" t="s">
        <v>9122</v>
      </c>
      <c r="E964" s="149">
        <v>-9.4457455113192812E-2</v>
      </c>
      <c r="F964" s="104" t="s">
        <v>1724</v>
      </c>
      <c r="G964" s="105">
        <v>1.1599999999999999</v>
      </c>
      <c r="H964" s="106">
        <f t="shared" si="234"/>
        <v>1716.8</v>
      </c>
      <c r="I964" s="107">
        <f t="shared" si="235"/>
        <v>2077.328</v>
      </c>
      <c r="J964" s="108">
        <f t="shared" si="236"/>
        <v>2077.328</v>
      </c>
      <c r="K964" s="105">
        <f t="shared" si="237"/>
        <v>0</v>
      </c>
      <c r="L964" s="105">
        <f t="shared" si="238"/>
        <v>2908.2592</v>
      </c>
      <c r="M964" s="109" t="str">
        <f t="shared" si="239"/>
        <v>FOTO</v>
      </c>
      <c r="N964" s="110"/>
    </row>
    <row r="965" spans="1:15" ht="12.75" customHeight="1">
      <c r="A965" s="103" t="s">
        <v>1725</v>
      </c>
      <c r="B965" s="13" t="s">
        <v>1701</v>
      </c>
      <c r="C965" s="242"/>
      <c r="D965" s="238" t="s">
        <v>9122</v>
      </c>
      <c r="E965" s="149">
        <v>-3.1451612903225734E-2</v>
      </c>
      <c r="F965" s="104" t="s">
        <v>1726</v>
      </c>
      <c r="G965" s="105">
        <v>1.2010000000000001</v>
      </c>
      <c r="H965" s="106">
        <f t="shared" si="234"/>
        <v>1777.48</v>
      </c>
      <c r="I965" s="107">
        <f t="shared" si="235"/>
        <v>2150.7507999999998</v>
      </c>
      <c r="J965" s="108">
        <f t="shared" si="236"/>
        <v>2150.7507999999998</v>
      </c>
      <c r="K965" s="105">
        <f t="shared" si="237"/>
        <v>0</v>
      </c>
      <c r="L965" s="105">
        <f t="shared" si="238"/>
        <v>3011.0511199999996</v>
      </c>
      <c r="M965" s="109" t="str">
        <f t="shared" si="239"/>
        <v>FOTO</v>
      </c>
      <c r="N965" s="110" t="s">
        <v>110</v>
      </c>
      <c r="O965" s="37"/>
    </row>
    <row r="966" spans="1:15" ht="12.75" customHeight="1">
      <c r="A966" s="103" t="s">
        <v>1727</v>
      </c>
      <c r="B966" s="13" t="s">
        <v>1701</v>
      </c>
      <c r="C966" s="242"/>
      <c r="D966" s="238" t="s">
        <v>9122</v>
      </c>
      <c r="E966" s="150">
        <v>-0.2248</v>
      </c>
      <c r="F966" s="104" t="s">
        <v>1728</v>
      </c>
      <c r="G966" s="105">
        <v>0.96899999999999997</v>
      </c>
      <c r="H966" s="106">
        <f t="shared" si="234"/>
        <v>1434.12</v>
      </c>
      <c r="I966" s="107">
        <f t="shared" si="235"/>
        <v>1735.2851999999998</v>
      </c>
      <c r="J966" s="108">
        <f t="shared" si="236"/>
        <v>1735.2851999999998</v>
      </c>
      <c r="K966" s="105">
        <f t="shared" si="237"/>
        <v>0</v>
      </c>
      <c r="L966" s="105">
        <f t="shared" si="238"/>
        <v>2429.3992799999996</v>
      </c>
      <c r="M966" s="109" t="str">
        <f t="shared" si="239"/>
        <v>FOTO</v>
      </c>
      <c r="N966" s="110" t="s">
        <v>218</v>
      </c>
    </row>
    <row r="967" spans="1:15" ht="12.75" customHeight="1">
      <c r="A967" s="103" t="s">
        <v>1729</v>
      </c>
      <c r="B967" s="13" t="s">
        <v>1701</v>
      </c>
      <c r="C967" s="242"/>
      <c r="D967" s="238" t="s">
        <v>9122</v>
      </c>
      <c r="E967" s="149">
        <v>-0.10107334525939193</v>
      </c>
      <c r="F967" s="104" t="s">
        <v>1730</v>
      </c>
      <c r="G967" s="105">
        <v>1.0049999999999999</v>
      </c>
      <c r="H967" s="106">
        <f t="shared" si="234"/>
        <v>1487.3999999999999</v>
      </c>
      <c r="I967" s="107">
        <f t="shared" si="235"/>
        <v>1799.7539999999997</v>
      </c>
      <c r="J967" s="108">
        <f t="shared" si="236"/>
        <v>1799.7539999999997</v>
      </c>
      <c r="K967" s="105">
        <f t="shared" si="237"/>
        <v>0</v>
      </c>
      <c r="L967" s="105">
        <f t="shared" si="238"/>
        <v>2519.6555999999996</v>
      </c>
      <c r="M967" s="109" t="str">
        <f t="shared" si="239"/>
        <v>FOTO</v>
      </c>
      <c r="N967" s="110" t="s">
        <v>218</v>
      </c>
    </row>
    <row r="968" spans="1:15" ht="12.75" customHeight="1">
      <c r="A968" s="103" t="s">
        <v>1731</v>
      </c>
      <c r="B968" s="13" t="s">
        <v>1701</v>
      </c>
      <c r="C968" s="242"/>
      <c r="D968" s="238" t="s">
        <v>9122</v>
      </c>
      <c r="E968" s="149">
        <v>-3.2325338894681921E-2</v>
      </c>
      <c r="F968" s="104" t="s">
        <v>1732</v>
      </c>
      <c r="G968" s="105">
        <v>2.7839999999999998</v>
      </c>
      <c r="H968" s="106">
        <f t="shared" si="234"/>
        <v>4120.32</v>
      </c>
      <c r="I968" s="107">
        <f t="shared" si="235"/>
        <v>4985.5871999999999</v>
      </c>
      <c r="J968" s="108">
        <f t="shared" si="236"/>
        <v>4985.5871999999999</v>
      </c>
      <c r="K968" s="105">
        <f t="shared" si="237"/>
        <v>0</v>
      </c>
      <c r="L968" s="105">
        <f t="shared" si="238"/>
        <v>6979.8220799999999</v>
      </c>
      <c r="M968" s="109" t="str">
        <f t="shared" si="239"/>
        <v>FOTO</v>
      </c>
      <c r="N968" s="110" t="s">
        <v>110</v>
      </c>
    </row>
    <row r="969" spans="1:15" ht="12.75" customHeight="1">
      <c r="A969" s="103" t="s">
        <v>1733</v>
      </c>
      <c r="B969" s="13" t="s">
        <v>1701</v>
      </c>
      <c r="C969" s="242"/>
      <c r="D969" s="238" t="s">
        <v>9122</v>
      </c>
      <c r="E969" s="150">
        <v>-0.20125000000000004</v>
      </c>
      <c r="F969" s="104" t="s">
        <v>1734</v>
      </c>
      <c r="G969" s="105">
        <v>1.278</v>
      </c>
      <c r="H969" s="106">
        <f t="shared" si="234"/>
        <v>1891.44</v>
      </c>
      <c r="I969" s="107">
        <f t="shared" si="235"/>
        <v>2288.6424000000002</v>
      </c>
      <c r="J969" s="108">
        <f t="shared" si="236"/>
        <v>2288.6424000000002</v>
      </c>
      <c r="K969" s="105">
        <f t="shared" si="237"/>
        <v>0</v>
      </c>
      <c r="L969" s="105">
        <f t="shared" si="238"/>
        <v>3204.0993600000002</v>
      </c>
      <c r="M969" s="109" t="str">
        <f t="shared" si="239"/>
        <v>FOTO</v>
      </c>
      <c r="N969" s="110" t="s">
        <v>110</v>
      </c>
    </row>
    <row r="970" spans="1:15" ht="12.75" customHeight="1">
      <c r="A970" s="103" t="s">
        <v>1735</v>
      </c>
      <c r="B970" s="13" t="s">
        <v>1701</v>
      </c>
      <c r="C970" s="242"/>
      <c r="D970" s="238" t="s">
        <v>9122</v>
      </c>
      <c r="E970" s="150">
        <v>-0.21031138335885657</v>
      </c>
      <c r="F970" s="104" t="s">
        <v>1736</v>
      </c>
      <c r="G970" s="105">
        <v>1.5469999999999999</v>
      </c>
      <c r="H970" s="106">
        <f t="shared" si="234"/>
        <v>2289.56</v>
      </c>
      <c r="I970" s="107">
        <f t="shared" si="235"/>
        <v>2770.3676</v>
      </c>
      <c r="J970" s="108">
        <f t="shared" si="236"/>
        <v>2770.3676</v>
      </c>
      <c r="K970" s="105">
        <f t="shared" si="237"/>
        <v>0</v>
      </c>
      <c r="L970" s="105">
        <f t="shared" si="238"/>
        <v>3878.5146399999999</v>
      </c>
      <c r="M970" s="109" t="str">
        <f t="shared" si="239"/>
        <v>FOTO</v>
      </c>
      <c r="N970" s="110" t="s">
        <v>110</v>
      </c>
    </row>
    <row r="971" spans="1:15" ht="12.75" customHeight="1">
      <c r="A971" s="103" t="s">
        <v>1737</v>
      </c>
      <c r="B971" s="13" t="s">
        <v>1701</v>
      </c>
      <c r="C971" s="242"/>
      <c r="D971" s="238" t="s">
        <v>9122</v>
      </c>
      <c r="E971" s="150">
        <v>-0.16393442622950827</v>
      </c>
      <c r="F971" s="104" t="s">
        <v>1738</v>
      </c>
      <c r="G971" s="105">
        <v>0.96899999999999997</v>
      </c>
      <c r="H971" s="106">
        <f t="shared" si="234"/>
        <v>1434.12</v>
      </c>
      <c r="I971" s="107">
        <f t="shared" si="235"/>
        <v>1735.2851999999998</v>
      </c>
      <c r="J971" s="108">
        <f t="shared" si="236"/>
        <v>1735.2851999999998</v>
      </c>
      <c r="K971" s="105">
        <f t="shared" si="237"/>
        <v>0</v>
      </c>
      <c r="L971" s="105">
        <f t="shared" si="238"/>
        <v>2429.3992799999996</v>
      </c>
      <c r="M971" s="109" t="str">
        <f t="shared" si="239"/>
        <v>FOTO</v>
      </c>
      <c r="N971" s="110" t="s">
        <v>218</v>
      </c>
    </row>
    <row r="972" spans="1:15" ht="12.75" customHeight="1">
      <c r="A972" s="103" t="s">
        <v>1739</v>
      </c>
      <c r="B972" s="13"/>
      <c r="C972" s="242"/>
      <c r="D972" s="238"/>
      <c r="E972" s="149"/>
      <c r="F972" s="131" t="s">
        <v>1740</v>
      </c>
      <c r="G972" s="105">
        <v>1.4330000000000001</v>
      </c>
      <c r="H972" s="106">
        <f t="shared" si="234"/>
        <v>2120.84</v>
      </c>
      <c r="I972" s="107">
        <f t="shared" si="235"/>
        <v>2566.2164000000002</v>
      </c>
      <c r="J972" s="108">
        <f t="shared" si="236"/>
        <v>2566.2164000000002</v>
      </c>
      <c r="K972" s="105">
        <f t="shared" si="237"/>
        <v>0</v>
      </c>
      <c r="L972" s="105">
        <f t="shared" si="238"/>
        <v>3592.7029600000001</v>
      </c>
      <c r="M972" s="109" t="str">
        <f t="shared" si="239"/>
        <v>FOTO</v>
      </c>
      <c r="N972" s="110"/>
      <c r="O972" s="101" t="s">
        <v>81</v>
      </c>
    </row>
    <row r="973" spans="1:15" ht="12.75" customHeight="1">
      <c r="A973" s="103" t="s">
        <v>1743</v>
      </c>
      <c r="B973" s="13"/>
      <c r="C973" s="242"/>
      <c r="D973" s="238" t="s">
        <v>9122</v>
      </c>
      <c r="E973" s="150">
        <v>-0.41632231404958675</v>
      </c>
      <c r="F973" s="104" t="s">
        <v>1744</v>
      </c>
      <c r="G973" s="105">
        <v>2.8250000000000002</v>
      </c>
      <c r="H973" s="106">
        <f t="shared" si="234"/>
        <v>4181</v>
      </c>
      <c r="I973" s="107">
        <f t="shared" si="235"/>
        <v>5059.01</v>
      </c>
      <c r="J973" s="108">
        <f t="shared" si="236"/>
        <v>5059.01</v>
      </c>
      <c r="K973" s="105">
        <f t="shared" si="237"/>
        <v>0</v>
      </c>
      <c r="L973" s="105">
        <f t="shared" si="238"/>
        <v>7082.6139999999996</v>
      </c>
      <c r="M973" s="109" t="str">
        <f t="shared" si="239"/>
        <v>FOTO</v>
      </c>
      <c r="N973" s="110"/>
      <c r="O973" s="36"/>
    </row>
    <row r="974" spans="1:15" ht="12.75" customHeight="1">
      <c r="A974" s="103" t="s">
        <v>1745</v>
      </c>
      <c r="B974" s="13" t="s">
        <v>1701</v>
      </c>
      <c r="C974" s="242"/>
      <c r="D974" s="238" t="s">
        <v>9122</v>
      </c>
      <c r="E974" s="150">
        <v>-0.23748103186646441</v>
      </c>
      <c r="F974" s="104" t="s">
        <v>9591</v>
      </c>
      <c r="G974" s="105">
        <v>1.0049999999999999</v>
      </c>
      <c r="H974" s="106">
        <f t="shared" si="234"/>
        <v>1487.3999999999999</v>
      </c>
      <c r="I974" s="107">
        <f t="shared" si="235"/>
        <v>1799.7539999999997</v>
      </c>
      <c r="J974" s="108">
        <f t="shared" si="236"/>
        <v>1799.7539999999997</v>
      </c>
      <c r="K974" s="105">
        <f t="shared" si="237"/>
        <v>0</v>
      </c>
      <c r="L974" s="105">
        <f t="shared" si="238"/>
        <v>2519.6555999999996</v>
      </c>
      <c r="M974" s="109" t="str">
        <f t="shared" si="239"/>
        <v>FOTO</v>
      </c>
      <c r="N974" s="110" t="s">
        <v>110</v>
      </c>
    </row>
    <row r="975" spans="1:15" ht="12.75" customHeight="1">
      <c r="A975" s="103" t="s">
        <v>1746</v>
      </c>
      <c r="B975" s="13" t="s">
        <v>1701</v>
      </c>
      <c r="C975" s="242"/>
      <c r="D975" s="238" t="s">
        <v>9122</v>
      </c>
      <c r="E975" s="150">
        <v>-0.19930974978429683</v>
      </c>
      <c r="F975" s="104" t="s">
        <v>1747</v>
      </c>
      <c r="G975" s="105">
        <v>0.92800000000000005</v>
      </c>
      <c r="H975" s="106">
        <f t="shared" si="234"/>
        <v>1373.44</v>
      </c>
      <c r="I975" s="107">
        <f t="shared" si="235"/>
        <v>1661.8624</v>
      </c>
      <c r="J975" s="108">
        <f t="shared" si="236"/>
        <v>1661.8624</v>
      </c>
      <c r="K975" s="105">
        <f t="shared" si="237"/>
        <v>0</v>
      </c>
      <c r="L975" s="105">
        <f t="shared" si="238"/>
        <v>2326.60736</v>
      </c>
      <c r="M975" s="109" t="str">
        <f t="shared" si="239"/>
        <v>FOTO</v>
      </c>
      <c r="N975" s="110"/>
    </row>
    <row r="976" spans="1:15" ht="12.75" customHeight="1">
      <c r="A976" s="103" t="s">
        <v>1748</v>
      </c>
      <c r="B976" s="13" t="s">
        <v>1701</v>
      </c>
      <c r="C976" s="242"/>
      <c r="D976" s="238" t="s">
        <v>9122</v>
      </c>
      <c r="E976" s="150">
        <v>-0.19930974978429683</v>
      </c>
      <c r="F976" s="104" t="s">
        <v>1749</v>
      </c>
      <c r="G976" s="105">
        <v>0.92800000000000005</v>
      </c>
      <c r="H976" s="106">
        <f t="shared" si="234"/>
        <v>1373.44</v>
      </c>
      <c r="I976" s="107">
        <f t="shared" si="235"/>
        <v>1661.8624</v>
      </c>
      <c r="J976" s="108">
        <f t="shared" si="236"/>
        <v>1661.8624</v>
      </c>
      <c r="K976" s="105">
        <f t="shared" si="237"/>
        <v>0</v>
      </c>
      <c r="L976" s="105">
        <f t="shared" si="238"/>
        <v>2326.60736</v>
      </c>
      <c r="M976" s="109" t="str">
        <f t="shared" si="239"/>
        <v>FOTO</v>
      </c>
      <c r="N976" s="110" t="s">
        <v>110</v>
      </c>
    </row>
    <row r="977" spans="1:15" ht="12.75" customHeight="1">
      <c r="A977" s="111" t="s">
        <v>1750</v>
      </c>
      <c r="B977" s="13" t="s">
        <v>1701</v>
      </c>
      <c r="C977" s="242"/>
      <c r="D977" s="238" t="s">
        <v>9122</v>
      </c>
      <c r="E977" s="149">
        <v>-8.8770864946889239E-2</v>
      </c>
      <c r="F977" s="132" t="s">
        <v>1751</v>
      </c>
      <c r="G977" s="105">
        <v>1.2010000000000001</v>
      </c>
      <c r="H977" s="106">
        <f t="shared" si="234"/>
        <v>1777.48</v>
      </c>
      <c r="I977" s="107">
        <f t="shared" si="235"/>
        <v>2150.7507999999998</v>
      </c>
      <c r="J977" s="108">
        <f t="shared" si="236"/>
        <v>2150.7507999999998</v>
      </c>
      <c r="K977" s="105">
        <f t="shared" si="237"/>
        <v>0</v>
      </c>
      <c r="L977" s="105">
        <f t="shared" si="238"/>
        <v>3011.0511199999996</v>
      </c>
      <c r="M977" s="109" t="str">
        <f t="shared" si="239"/>
        <v>FOTO</v>
      </c>
      <c r="N977" s="110" t="s">
        <v>110</v>
      </c>
    </row>
    <row r="978" spans="1:15" ht="12.75" customHeight="1">
      <c r="A978" s="103" t="s">
        <v>1752</v>
      </c>
      <c r="B978" s="13" t="s">
        <v>1701</v>
      </c>
      <c r="C978" s="242"/>
      <c r="D978" s="238" t="s">
        <v>9122</v>
      </c>
      <c r="E978" s="149">
        <v>-0.11987860394537186</v>
      </c>
      <c r="F978" s="104" t="s">
        <v>1753</v>
      </c>
      <c r="G978" s="105">
        <v>1.1599999999999999</v>
      </c>
      <c r="H978" s="106">
        <f t="shared" si="234"/>
        <v>1716.8</v>
      </c>
      <c r="I978" s="107">
        <f t="shared" si="235"/>
        <v>2077.328</v>
      </c>
      <c r="J978" s="108">
        <f t="shared" si="236"/>
        <v>2077.328</v>
      </c>
      <c r="K978" s="105">
        <f t="shared" si="237"/>
        <v>0</v>
      </c>
      <c r="L978" s="105">
        <f t="shared" si="238"/>
        <v>2908.2592</v>
      </c>
      <c r="M978" s="109" t="str">
        <f t="shared" si="239"/>
        <v>FOTO</v>
      </c>
      <c r="N978" s="110"/>
    </row>
    <row r="979" spans="1:15" ht="12.75" customHeight="1">
      <c r="A979" s="103" t="s">
        <v>1754</v>
      </c>
      <c r="B979" s="13" t="s">
        <v>1701</v>
      </c>
      <c r="C979" s="242"/>
      <c r="D979" s="238" t="s">
        <v>9122</v>
      </c>
      <c r="E979" s="149">
        <v>-3.3112582781456901E-2</v>
      </c>
      <c r="F979" s="104" t="s">
        <v>1755</v>
      </c>
      <c r="G979" s="105">
        <v>1.3140000000000001</v>
      </c>
      <c r="H979" s="106">
        <f t="shared" si="234"/>
        <v>1944.72</v>
      </c>
      <c r="I979" s="107">
        <f t="shared" si="235"/>
        <v>2353.1111999999998</v>
      </c>
      <c r="J979" s="108">
        <f t="shared" si="236"/>
        <v>2353.1111999999998</v>
      </c>
      <c r="K979" s="105">
        <f t="shared" si="237"/>
        <v>0</v>
      </c>
      <c r="L979" s="105">
        <f t="shared" si="238"/>
        <v>3294.3556799999997</v>
      </c>
      <c r="M979" s="109" t="str">
        <f t="shared" si="239"/>
        <v>FOTO</v>
      </c>
      <c r="N979" s="110" t="s">
        <v>218</v>
      </c>
    </row>
    <row r="980" spans="1:15" ht="12.75" customHeight="1">
      <c r="A980" s="111" t="s">
        <v>1756</v>
      </c>
      <c r="B980" s="13" t="s">
        <v>1701</v>
      </c>
      <c r="C980" s="242"/>
      <c r="D980" s="238" t="s">
        <v>9122</v>
      </c>
      <c r="E980" s="149">
        <v>-6.6436583261432203E-2</v>
      </c>
      <c r="F980" s="122" t="s">
        <v>1757</v>
      </c>
      <c r="G980" s="105">
        <v>1.0820000000000001</v>
      </c>
      <c r="H980" s="106">
        <f t="shared" si="234"/>
        <v>1601.3600000000001</v>
      </c>
      <c r="I980" s="107">
        <f t="shared" si="235"/>
        <v>1937.6456000000001</v>
      </c>
      <c r="J980" s="108">
        <f t="shared" si="236"/>
        <v>1937.6456000000001</v>
      </c>
      <c r="K980" s="105">
        <f t="shared" si="237"/>
        <v>0</v>
      </c>
      <c r="L980" s="105">
        <f t="shared" si="238"/>
        <v>2712.7038400000001</v>
      </c>
      <c r="M980" s="109" t="str">
        <f t="shared" si="239"/>
        <v>FOTO</v>
      </c>
      <c r="N980" s="110" t="s">
        <v>110</v>
      </c>
    </row>
    <row r="981" spans="1:15" ht="12.75" customHeight="1">
      <c r="A981" s="103" t="s">
        <v>1758</v>
      </c>
      <c r="B981" s="13" t="s">
        <v>1701</v>
      </c>
      <c r="C981" s="242"/>
      <c r="D981" s="238" t="s">
        <v>9122</v>
      </c>
      <c r="E981" s="149">
        <v>-9.2696629213483206E-2</v>
      </c>
      <c r="F981" s="104" t="s">
        <v>1759</v>
      </c>
      <c r="G981" s="105">
        <v>0.96899999999999997</v>
      </c>
      <c r="H981" s="106">
        <f t="shared" si="234"/>
        <v>1434.12</v>
      </c>
      <c r="I981" s="107">
        <f t="shared" si="235"/>
        <v>1735.2851999999998</v>
      </c>
      <c r="J981" s="108">
        <f t="shared" si="236"/>
        <v>1735.2851999999998</v>
      </c>
      <c r="K981" s="105">
        <f t="shared" si="237"/>
        <v>0</v>
      </c>
      <c r="L981" s="105">
        <f t="shared" si="238"/>
        <v>2429.3992799999996</v>
      </c>
      <c r="M981" s="109" t="str">
        <f t="shared" si="239"/>
        <v>FOTO</v>
      </c>
      <c r="N981" s="110" t="s">
        <v>110</v>
      </c>
      <c r="O981" s="37"/>
    </row>
    <row r="982" spans="1:15" ht="12.75" customHeight="1">
      <c r="A982" s="103" t="s">
        <v>1760</v>
      </c>
      <c r="B982" s="13" t="s">
        <v>1701</v>
      </c>
      <c r="C982" s="242"/>
      <c r="D982" s="238" t="s">
        <v>9122</v>
      </c>
      <c r="E982" s="149">
        <v>-3.2200357781753119E-2</v>
      </c>
      <c r="F982" s="104" t="s">
        <v>1761</v>
      </c>
      <c r="G982" s="105">
        <v>1.0820000000000001</v>
      </c>
      <c r="H982" s="106">
        <f t="shared" si="234"/>
        <v>1601.3600000000001</v>
      </c>
      <c r="I982" s="107">
        <f t="shared" si="235"/>
        <v>1937.6456000000001</v>
      </c>
      <c r="J982" s="108">
        <f t="shared" si="236"/>
        <v>1937.6456000000001</v>
      </c>
      <c r="K982" s="105">
        <f t="shared" si="237"/>
        <v>0</v>
      </c>
      <c r="L982" s="105">
        <f t="shared" si="238"/>
        <v>2712.7038400000001</v>
      </c>
      <c r="M982" s="109" t="str">
        <f t="shared" si="239"/>
        <v>FOTO</v>
      </c>
      <c r="N982" s="110"/>
    </row>
    <row r="983" spans="1:15" ht="12.75" customHeight="1">
      <c r="A983" s="103" t="s">
        <v>1762</v>
      </c>
      <c r="B983" s="13" t="s">
        <v>1701</v>
      </c>
      <c r="C983" s="242"/>
      <c r="D983" s="238" t="s">
        <v>9122</v>
      </c>
      <c r="E983" s="150">
        <v>-0.26780303030303032</v>
      </c>
      <c r="F983" s="104" t="s">
        <v>1763</v>
      </c>
      <c r="G983" s="105">
        <v>1.97</v>
      </c>
      <c r="H983" s="106">
        <f t="shared" si="234"/>
        <v>2915.6</v>
      </c>
      <c r="I983" s="107">
        <f t="shared" si="235"/>
        <v>3527.8759999999997</v>
      </c>
      <c r="J983" s="108">
        <f t="shared" si="236"/>
        <v>3527.8759999999997</v>
      </c>
      <c r="K983" s="105">
        <f t="shared" si="237"/>
        <v>0</v>
      </c>
      <c r="L983" s="105">
        <f t="shared" si="238"/>
        <v>4939.0263999999997</v>
      </c>
      <c r="M983" s="109" t="str">
        <f t="shared" si="239"/>
        <v>FOTO</v>
      </c>
      <c r="N983" s="110" t="s">
        <v>110</v>
      </c>
    </row>
    <row r="984" spans="1:15" ht="12.75" customHeight="1">
      <c r="A984" s="111" t="s">
        <v>1764</v>
      </c>
      <c r="B984" s="13" t="s">
        <v>1701</v>
      </c>
      <c r="C984" s="242"/>
      <c r="D984" s="238" t="s">
        <v>9122</v>
      </c>
      <c r="E984" s="150">
        <v>-0.19785714285714284</v>
      </c>
      <c r="F984" s="122" t="s">
        <v>1765</v>
      </c>
      <c r="G984" s="105">
        <v>1.123</v>
      </c>
      <c r="H984" s="106">
        <f t="shared" ref="H984:H1001" si="240">+G984*H$18</f>
        <v>1662.04</v>
      </c>
      <c r="I984" s="107">
        <f t="shared" ref="I984:I1001" si="241">+H984*(1+I$18)</f>
        <v>2011.0683999999999</v>
      </c>
      <c r="J984" s="108">
        <f t="shared" ref="J984:J1001" si="242">+I984*(1-J$18)</f>
        <v>2011.0683999999999</v>
      </c>
      <c r="K984" s="105">
        <f t="shared" ref="K984:K1001" si="243">+I984*C984</f>
        <v>0</v>
      </c>
      <c r="L984" s="105">
        <f t="shared" ref="L984:L1001" si="244">+I984*(1+L$18)</f>
        <v>2815.4957599999998</v>
      </c>
      <c r="M984" s="109" t="str">
        <f t="shared" ref="M984:M1001" si="245">HYPERLINK(CONCATENATE("https://buscador.neorep.com.ar/",TRIM(A984),"/"),"FOTO")</f>
        <v>FOTO</v>
      </c>
      <c r="N984" s="110"/>
    </row>
    <row r="985" spans="1:15" ht="12.75" customHeight="1">
      <c r="A985" s="103" t="s">
        <v>1741</v>
      </c>
      <c r="B985" s="13"/>
      <c r="C985" s="242"/>
      <c r="D985" s="238"/>
      <c r="E985" s="149"/>
      <c r="F985" s="131" t="s">
        <v>1742</v>
      </c>
      <c r="G985" s="105">
        <v>1.587</v>
      </c>
      <c r="H985" s="106">
        <f t="shared" si="240"/>
        <v>2348.7599999999998</v>
      </c>
      <c r="I985" s="107">
        <f t="shared" si="241"/>
        <v>2841.9995999999996</v>
      </c>
      <c r="J985" s="108">
        <f t="shared" si="242"/>
        <v>2841.9995999999996</v>
      </c>
      <c r="K985" s="105">
        <f t="shared" si="243"/>
        <v>0</v>
      </c>
      <c r="L985" s="105">
        <f t="shared" si="244"/>
        <v>3978.7994399999993</v>
      </c>
      <c r="M985" s="109" t="str">
        <f t="shared" si="245"/>
        <v>FOTO</v>
      </c>
      <c r="N985" s="110"/>
      <c r="O985" s="101" t="s">
        <v>81</v>
      </c>
    </row>
    <row r="986" spans="1:15" ht="12.75" customHeight="1">
      <c r="A986" s="103" t="s">
        <v>1766</v>
      </c>
      <c r="B986" s="13" t="s">
        <v>1701</v>
      </c>
      <c r="C986" s="242"/>
      <c r="D986" s="238" t="s">
        <v>9122</v>
      </c>
      <c r="E986" s="149">
        <v>-0.10711994868505459</v>
      </c>
      <c r="F986" s="104" t="s">
        <v>1767</v>
      </c>
      <c r="G986" s="105">
        <v>1.3919999999999999</v>
      </c>
      <c r="H986" s="106">
        <f t="shared" si="240"/>
        <v>2060.16</v>
      </c>
      <c r="I986" s="107">
        <f t="shared" si="241"/>
        <v>2492.7936</v>
      </c>
      <c r="J986" s="108">
        <f t="shared" si="242"/>
        <v>2492.7936</v>
      </c>
      <c r="K986" s="105">
        <f t="shared" si="243"/>
        <v>0</v>
      </c>
      <c r="L986" s="105">
        <f t="shared" si="244"/>
        <v>3489.91104</v>
      </c>
      <c r="M986" s="109" t="str">
        <f t="shared" si="245"/>
        <v>FOTO</v>
      </c>
      <c r="N986" s="110"/>
    </row>
    <row r="987" spans="1:15" ht="12.75" customHeight="1">
      <c r="A987" s="103" t="s">
        <v>1768</v>
      </c>
      <c r="B987" s="13" t="s">
        <v>1701</v>
      </c>
      <c r="C987" s="242"/>
      <c r="D987" s="238" t="s">
        <v>9122</v>
      </c>
      <c r="E987" s="149">
        <v>-0.1283333333333333</v>
      </c>
      <c r="F987" s="104" t="s">
        <v>1769</v>
      </c>
      <c r="G987" s="105">
        <v>1.046</v>
      </c>
      <c r="H987" s="106">
        <f t="shared" si="240"/>
        <v>1548.0800000000002</v>
      </c>
      <c r="I987" s="107">
        <f t="shared" si="241"/>
        <v>1873.1768000000002</v>
      </c>
      <c r="J987" s="108">
        <f t="shared" si="242"/>
        <v>1873.1768000000002</v>
      </c>
      <c r="K987" s="105">
        <f t="shared" si="243"/>
        <v>0</v>
      </c>
      <c r="L987" s="105">
        <f t="shared" si="244"/>
        <v>2622.4475200000002</v>
      </c>
      <c r="M987" s="109" t="str">
        <f t="shared" si="245"/>
        <v>FOTO</v>
      </c>
      <c r="N987" s="110" t="s">
        <v>110</v>
      </c>
    </row>
    <row r="988" spans="1:15" ht="12.75" customHeight="1">
      <c r="A988" s="103" t="s">
        <v>1770</v>
      </c>
      <c r="B988" s="13"/>
      <c r="C988" s="242"/>
      <c r="D988" s="238" t="s">
        <v>9122</v>
      </c>
      <c r="E988" s="150">
        <v>-0.28513313609467461</v>
      </c>
      <c r="F988" s="104" t="s">
        <v>1771</v>
      </c>
      <c r="G988" s="105">
        <v>1.9330000000000001</v>
      </c>
      <c r="H988" s="106">
        <f t="shared" si="240"/>
        <v>2860.84</v>
      </c>
      <c r="I988" s="107">
        <f t="shared" si="241"/>
        <v>3461.6163999999999</v>
      </c>
      <c r="J988" s="108">
        <f t="shared" si="242"/>
        <v>3461.6163999999999</v>
      </c>
      <c r="K988" s="105">
        <f t="shared" si="243"/>
        <v>0</v>
      </c>
      <c r="L988" s="105">
        <f t="shared" si="244"/>
        <v>4846.2629599999991</v>
      </c>
      <c r="M988" s="109" t="str">
        <f t="shared" si="245"/>
        <v>FOTO</v>
      </c>
      <c r="N988" s="110"/>
    </row>
    <row r="989" spans="1:15" ht="12.75" customHeight="1">
      <c r="A989" s="103" t="s">
        <v>9481</v>
      </c>
      <c r="B989" s="13"/>
      <c r="C989" s="242"/>
      <c r="D989" s="238"/>
      <c r="E989" s="149"/>
      <c r="F989" s="104" t="s">
        <v>9482</v>
      </c>
      <c r="G989" s="105">
        <v>2.63</v>
      </c>
      <c r="H989" s="106">
        <f t="shared" si="240"/>
        <v>3892.3999999999996</v>
      </c>
      <c r="I989" s="107">
        <f t="shared" si="241"/>
        <v>4709.8039999999992</v>
      </c>
      <c r="J989" s="108">
        <f t="shared" si="242"/>
        <v>4709.8039999999992</v>
      </c>
      <c r="K989" s="105">
        <f t="shared" si="243"/>
        <v>0</v>
      </c>
      <c r="L989" s="105">
        <f t="shared" si="244"/>
        <v>6593.7255999999988</v>
      </c>
      <c r="M989" s="109" t="str">
        <f t="shared" si="245"/>
        <v>FOTO</v>
      </c>
      <c r="N989" s="110"/>
      <c r="O989" s="101" t="s">
        <v>81</v>
      </c>
    </row>
    <row r="990" spans="1:15" ht="12.75" customHeight="1">
      <c r="A990" s="103" t="s">
        <v>9477</v>
      </c>
      <c r="B990" s="13"/>
      <c r="C990" s="242"/>
      <c r="D990" s="238"/>
      <c r="E990" s="149"/>
      <c r="F990" s="104" t="s">
        <v>9478</v>
      </c>
      <c r="G990" s="105">
        <v>2.75</v>
      </c>
      <c r="H990" s="106">
        <f t="shared" si="240"/>
        <v>4070</v>
      </c>
      <c r="I990" s="107">
        <f t="shared" si="241"/>
        <v>4924.7</v>
      </c>
      <c r="J990" s="108">
        <f t="shared" si="242"/>
        <v>4924.7</v>
      </c>
      <c r="K990" s="105">
        <f t="shared" si="243"/>
        <v>0</v>
      </c>
      <c r="L990" s="105">
        <f t="shared" si="244"/>
        <v>6894.579999999999</v>
      </c>
      <c r="M990" s="109" t="str">
        <f t="shared" si="245"/>
        <v>FOTO</v>
      </c>
      <c r="N990" s="110"/>
      <c r="O990" s="101" t="s">
        <v>81</v>
      </c>
    </row>
    <row r="991" spans="1:15" ht="12.75" customHeight="1">
      <c r="A991" s="103" t="s">
        <v>1772</v>
      </c>
      <c r="B991" s="13" t="s">
        <v>1701</v>
      </c>
      <c r="C991" s="242"/>
      <c r="D991" s="238" t="s">
        <v>9122</v>
      </c>
      <c r="E991" s="150">
        <v>-0.25285714285714278</v>
      </c>
      <c r="F991" s="104" t="s">
        <v>1773</v>
      </c>
      <c r="G991" s="105">
        <v>1.046</v>
      </c>
      <c r="H991" s="106">
        <f t="shared" si="240"/>
        <v>1548.0800000000002</v>
      </c>
      <c r="I991" s="107">
        <f t="shared" si="241"/>
        <v>1873.1768000000002</v>
      </c>
      <c r="J991" s="108">
        <f t="shared" si="242"/>
        <v>1873.1768000000002</v>
      </c>
      <c r="K991" s="105">
        <f t="shared" si="243"/>
        <v>0</v>
      </c>
      <c r="L991" s="105">
        <f t="shared" si="244"/>
        <v>2622.4475200000002</v>
      </c>
      <c r="M991" s="109" t="str">
        <f t="shared" si="245"/>
        <v>FOTO</v>
      </c>
      <c r="N991" s="110"/>
    </row>
    <row r="992" spans="1:15" ht="12.75" customHeight="1">
      <c r="A992" s="103" t="s">
        <v>1774</v>
      </c>
      <c r="B992" s="13" t="s">
        <v>1701</v>
      </c>
      <c r="C992" s="242"/>
      <c r="D992" s="238" t="s">
        <v>9122</v>
      </c>
      <c r="E992" s="149">
        <v>-3.2279314888010502E-2</v>
      </c>
      <c r="F992" s="104" t="s">
        <v>1775</v>
      </c>
      <c r="G992" s="105">
        <v>1.4690000000000001</v>
      </c>
      <c r="H992" s="106">
        <f t="shared" si="240"/>
        <v>2174.1200000000003</v>
      </c>
      <c r="I992" s="107">
        <f t="shared" si="241"/>
        <v>2630.6852000000003</v>
      </c>
      <c r="J992" s="108">
        <f t="shared" si="242"/>
        <v>2630.6852000000003</v>
      </c>
      <c r="K992" s="105">
        <f t="shared" si="243"/>
        <v>0</v>
      </c>
      <c r="L992" s="105">
        <f t="shared" si="244"/>
        <v>3682.95928</v>
      </c>
      <c r="M992" s="109" t="str">
        <f t="shared" si="245"/>
        <v>FOTO</v>
      </c>
      <c r="N992" s="110" t="s">
        <v>110</v>
      </c>
    </row>
    <row r="993" spans="1:15" ht="12.75" customHeight="1">
      <c r="A993" s="103" t="s">
        <v>1776</v>
      </c>
      <c r="B993" s="13" t="s">
        <v>1701</v>
      </c>
      <c r="C993" s="242"/>
      <c r="D993" s="238" t="s">
        <v>9122</v>
      </c>
      <c r="E993" s="150">
        <v>-0.20882740447957837</v>
      </c>
      <c r="F993" s="104" t="s">
        <v>1777</v>
      </c>
      <c r="G993" s="105">
        <v>1.2010000000000001</v>
      </c>
      <c r="H993" s="106">
        <f t="shared" si="240"/>
        <v>1777.48</v>
      </c>
      <c r="I993" s="107">
        <f t="shared" si="241"/>
        <v>2150.7507999999998</v>
      </c>
      <c r="J993" s="108">
        <f t="shared" si="242"/>
        <v>2150.7507999999998</v>
      </c>
      <c r="K993" s="105">
        <f t="shared" si="243"/>
        <v>0</v>
      </c>
      <c r="L993" s="105">
        <f t="shared" si="244"/>
        <v>3011.0511199999996</v>
      </c>
      <c r="M993" s="109" t="str">
        <f t="shared" si="245"/>
        <v>FOTO</v>
      </c>
      <c r="N993" s="110" t="s">
        <v>110</v>
      </c>
    </row>
    <row r="994" spans="1:15" ht="12.75" customHeight="1">
      <c r="A994" s="103" t="s">
        <v>9479</v>
      </c>
      <c r="B994" s="13"/>
      <c r="C994" s="242"/>
      <c r="D994" s="238"/>
      <c r="E994" s="149"/>
      <c r="F994" s="104" t="s">
        <v>9480</v>
      </c>
      <c r="G994" s="105">
        <v>1.66</v>
      </c>
      <c r="H994" s="106">
        <f t="shared" si="240"/>
        <v>2456.7999999999997</v>
      </c>
      <c r="I994" s="107">
        <f t="shared" si="241"/>
        <v>2972.7279999999996</v>
      </c>
      <c r="J994" s="108">
        <f t="shared" si="242"/>
        <v>2972.7279999999996</v>
      </c>
      <c r="K994" s="105">
        <f t="shared" si="243"/>
        <v>0</v>
      </c>
      <c r="L994" s="105">
        <f t="shared" si="244"/>
        <v>4161.819199999999</v>
      </c>
      <c r="M994" s="109" t="str">
        <f t="shared" si="245"/>
        <v>FOTO</v>
      </c>
      <c r="N994" s="110"/>
      <c r="O994" s="101" t="s">
        <v>81</v>
      </c>
    </row>
    <row r="995" spans="1:15" ht="12.75" customHeight="1">
      <c r="A995" s="103" t="s">
        <v>1778</v>
      </c>
      <c r="B995" s="13" t="s">
        <v>1701</v>
      </c>
      <c r="C995" s="242"/>
      <c r="D995" s="238" t="s">
        <v>9122</v>
      </c>
      <c r="E995" s="149">
        <v>-3.3125000000000071E-2</v>
      </c>
      <c r="F995" s="104" t="s">
        <v>1779</v>
      </c>
      <c r="G995" s="105">
        <v>1.5469999999999999</v>
      </c>
      <c r="H995" s="106">
        <f t="shared" si="240"/>
        <v>2289.56</v>
      </c>
      <c r="I995" s="107">
        <f t="shared" si="241"/>
        <v>2770.3676</v>
      </c>
      <c r="J995" s="108">
        <f t="shared" si="242"/>
        <v>2770.3676</v>
      </c>
      <c r="K995" s="105">
        <f t="shared" si="243"/>
        <v>0</v>
      </c>
      <c r="L995" s="105">
        <f t="shared" si="244"/>
        <v>3878.5146399999999</v>
      </c>
      <c r="M995" s="109" t="str">
        <f t="shared" si="245"/>
        <v>FOTO</v>
      </c>
      <c r="N995" s="110" t="s">
        <v>110</v>
      </c>
    </row>
    <row r="996" spans="1:15" ht="12.75" customHeight="1">
      <c r="A996" s="103" t="s">
        <v>9475</v>
      </c>
      <c r="B996" s="13"/>
      <c r="C996" s="242"/>
      <c r="D996" s="238"/>
      <c r="E996" s="149"/>
      <c r="F996" s="104" t="s">
        <v>9476</v>
      </c>
      <c r="G996" s="105">
        <v>1.59</v>
      </c>
      <c r="H996" s="106">
        <f t="shared" si="240"/>
        <v>2353.2000000000003</v>
      </c>
      <c r="I996" s="107">
        <f t="shared" si="241"/>
        <v>2847.3720000000003</v>
      </c>
      <c r="J996" s="108">
        <f t="shared" si="242"/>
        <v>2847.3720000000003</v>
      </c>
      <c r="K996" s="105">
        <f t="shared" si="243"/>
        <v>0</v>
      </c>
      <c r="L996" s="105">
        <f t="shared" si="244"/>
        <v>3986.3208</v>
      </c>
      <c r="M996" s="109" t="str">
        <f t="shared" si="245"/>
        <v>FOTO</v>
      </c>
      <c r="N996" s="110"/>
      <c r="O996" s="101" t="s">
        <v>81</v>
      </c>
    </row>
    <row r="997" spans="1:15" ht="12.75" customHeight="1">
      <c r="A997" s="103" t="s">
        <v>1780</v>
      </c>
      <c r="B997" s="13" t="s">
        <v>1701</v>
      </c>
      <c r="C997" s="242"/>
      <c r="D997" s="238" t="s">
        <v>9122</v>
      </c>
      <c r="E997" s="149">
        <v>-3.3333333333333326E-2</v>
      </c>
      <c r="F997" s="104" t="s">
        <v>1781</v>
      </c>
      <c r="G997" s="105">
        <v>1.3919999999999999</v>
      </c>
      <c r="H997" s="106">
        <f t="shared" si="240"/>
        <v>2060.16</v>
      </c>
      <c r="I997" s="107">
        <f t="shared" si="241"/>
        <v>2492.7936</v>
      </c>
      <c r="J997" s="108">
        <f t="shared" si="242"/>
        <v>2492.7936</v>
      </c>
      <c r="K997" s="105">
        <f t="shared" si="243"/>
        <v>0</v>
      </c>
      <c r="L997" s="105">
        <f t="shared" si="244"/>
        <v>3489.91104</v>
      </c>
      <c r="M997" s="109" t="str">
        <f t="shared" si="245"/>
        <v>FOTO</v>
      </c>
      <c r="N997" s="110"/>
    </row>
    <row r="998" spans="1:15" ht="12.75" customHeight="1">
      <c r="A998" s="103" t="s">
        <v>1782</v>
      </c>
      <c r="B998" s="13" t="s">
        <v>1701</v>
      </c>
      <c r="C998" s="242"/>
      <c r="D998" s="238" t="s">
        <v>9122</v>
      </c>
      <c r="E998" s="149">
        <v>-8.7499999999999911E-2</v>
      </c>
      <c r="F998" s="104" t="s">
        <v>1783</v>
      </c>
      <c r="G998" s="105">
        <v>1.3140000000000001</v>
      </c>
      <c r="H998" s="106">
        <f t="shared" si="240"/>
        <v>1944.72</v>
      </c>
      <c r="I998" s="107">
        <f t="shared" si="241"/>
        <v>2353.1111999999998</v>
      </c>
      <c r="J998" s="108">
        <f t="shared" si="242"/>
        <v>2353.1111999999998</v>
      </c>
      <c r="K998" s="105">
        <f t="shared" si="243"/>
        <v>0</v>
      </c>
      <c r="L998" s="105">
        <f t="shared" si="244"/>
        <v>3294.3556799999997</v>
      </c>
      <c r="M998" s="109" t="str">
        <f t="shared" si="245"/>
        <v>FOTO</v>
      </c>
      <c r="N998" s="110" t="s">
        <v>218</v>
      </c>
    </row>
    <row r="999" spans="1:15" ht="12.75" customHeight="1">
      <c r="A999" s="103" t="s">
        <v>1784</v>
      </c>
      <c r="B999" s="13" t="s">
        <v>1701</v>
      </c>
      <c r="C999" s="242"/>
      <c r="D999" s="238" t="s">
        <v>9122</v>
      </c>
      <c r="E999" s="150">
        <v>-0.43587069864442118</v>
      </c>
      <c r="F999" s="104" t="s">
        <v>1785</v>
      </c>
      <c r="G999" s="105">
        <v>1.0820000000000001</v>
      </c>
      <c r="H999" s="106">
        <f t="shared" si="240"/>
        <v>1601.3600000000001</v>
      </c>
      <c r="I999" s="107">
        <f t="shared" si="241"/>
        <v>1937.6456000000001</v>
      </c>
      <c r="J999" s="108">
        <f t="shared" si="242"/>
        <v>1937.6456000000001</v>
      </c>
      <c r="K999" s="105">
        <f t="shared" si="243"/>
        <v>0</v>
      </c>
      <c r="L999" s="105">
        <f t="shared" si="244"/>
        <v>2712.7038400000001</v>
      </c>
      <c r="M999" s="109" t="str">
        <f t="shared" si="245"/>
        <v>FOTO</v>
      </c>
      <c r="N999" s="110" t="s">
        <v>110</v>
      </c>
    </row>
    <row r="1000" spans="1:15" ht="12.75" customHeight="1">
      <c r="A1000" s="103" t="s">
        <v>1786</v>
      </c>
      <c r="B1000" s="13" t="s">
        <v>1701</v>
      </c>
      <c r="C1000" s="242"/>
      <c r="D1000" s="238" t="s">
        <v>9122</v>
      </c>
      <c r="E1000" s="149">
        <v>-0.10039456378781242</v>
      </c>
      <c r="F1000" s="104" t="s">
        <v>1787</v>
      </c>
      <c r="G1000" s="105">
        <v>2.052</v>
      </c>
      <c r="H1000" s="106">
        <f t="shared" si="240"/>
        <v>3036.96</v>
      </c>
      <c r="I1000" s="107">
        <f t="shared" si="241"/>
        <v>3674.7215999999999</v>
      </c>
      <c r="J1000" s="108">
        <f t="shared" si="242"/>
        <v>3674.7215999999999</v>
      </c>
      <c r="K1000" s="105">
        <f t="shared" si="243"/>
        <v>0</v>
      </c>
      <c r="L1000" s="105">
        <f t="shared" si="244"/>
        <v>5144.6102399999991</v>
      </c>
      <c r="M1000" s="109" t="str">
        <f t="shared" si="245"/>
        <v>FOTO</v>
      </c>
      <c r="N1000" s="110"/>
    </row>
    <row r="1001" spans="1:15" ht="12.75" customHeight="1" thickBot="1">
      <c r="A1001" s="154" t="s">
        <v>1788</v>
      </c>
      <c r="B1001" s="13" t="s">
        <v>1701</v>
      </c>
      <c r="C1001" s="243"/>
      <c r="D1001" s="238" t="s">
        <v>9122</v>
      </c>
      <c r="E1001" s="155">
        <v>-3.1161473087818581E-2</v>
      </c>
      <c r="F1001" s="156" t="s">
        <v>1789</v>
      </c>
      <c r="G1001" s="157">
        <v>2.052</v>
      </c>
      <c r="H1001" s="158">
        <f t="shared" si="240"/>
        <v>3036.96</v>
      </c>
      <c r="I1001" s="159">
        <f t="shared" si="241"/>
        <v>3674.7215999999999</v>
      </c>
      <c r="J1001" s="160">
        <f t="shared" si="242"/>
        <v>3674.7215999999999</v>
      </c>
      <c r="K1001" s="157">
        <f t="shared" si="243"/>
        <v>0</v>
      </c>
      <c r="L1001" s="157">
        <f t="shared" si="244"/>
        <v>5144.6102399999991</v>
      </c>
      <c r="M1001" s="161" t="str">
        <f t="shared" si="245"/>
        <v>FOTO</v>
      </c>
      <c r="N1001" s="162"/>
    </row>
    <row r="1002" spans="1:15" ht="20.100000000000001" customHeight="1" thickBot="1">
      <c r="A1002" s="219" t="s">
        <v>1790</v>
      </c>
      <c r="B1002" s="34"/>
      <c r="C1002" s="240"/>
      <c r="D1002" s="151"/>
      <c r="E1002" s="221"/>
      <c r="F1002" s="222"/>
      <c r="G1002" s="223"/>
      <c r="H1002" s="224"/>
      <c r="I1002" s="224"/>
      <c r="J1002" s="225"/>
      <c r="K1002" s="223"/>
      <c r="L1002" s="223"/>
      <c r="M1002" s="226"/>
      <c r="N1002" s="227"/>
      <c r="O1002" s="228"/>
    </row>
    <row r="1003" spans="1:15" ht="12.75" customHeight="1">
      <c r="A1003" s="178" t="s">
        <v>1791</v>
      </c>
      <c r="B1003" s="13" t="s">
        <v>1701</v>
      </c>
      <c r="C1003" s="152"/>
      <c r="D1003" s="238" t="s">
        <v>9122</v>
      </c>
      <c r="E1003" s="180">
        <v>-0.12261904761904763</v>
      </c>
      <c r="F1003" s="181" t="s">
        <v>1792</v>
      </c>
      <c r="G1003" s="182">
        <v>0.73699999999999999</v>
      </c>
      <c r="H1003" s="183">
        <f t="shared" ref="H1003:H1014" si="246">+G1003*H$18</f>
        <v>1090.76</v>
      </c>
      <c r="I1003" s="184">
        <f t="shared" ref="I1003:I1014" si="247">+H1003*(1+I$18)</f>
        <v>1319.8196</v>
      </c>
      <c r="J1003" s="185">
        <f t="shared" ref="J1003:J1014" si="248">+I1003*(1-J$18)</f>
        <v>1319.8196</v>
      </c>
      <c r="K1003" s="182">
        <f t="shared" ref="K1003:K1014" si="249">+I1003*C1003</f>
        <v>0</v>
      </c>
      <c r="L1003" s="182">
        <f t="shared" ref="L1003:L1014" si="250">+I1003*(1+L$18)</f>
        <v>1847.7474399999999</v>
      </c>
      <c r="M1003" s="186" t="str">
        <f t="shared" ref="M1003:M1014" si="251">HYPERLINK(CONCATENATE("https://buscador.neorep.com.ar/",TRIM(A1003),"/"),"FOTO")</f>
        <v>FOTO</v>
      </c>
      <c r="N1003" s="187" t="s">
        <v>218</v>
      </c>
      <c r="O1003" s="37"/>
    </row>
    <row r="1004" spans="1:15" ht="12.75" customHeight="1">
      <c r="A1004" s="103" t="s">
        <v>1793</v>
      </c>
      <c r="B1004" s="13" t="s">
        <v>1701</v>
      </c>
      <c r="C1004" s="242"/>
      <c r="D1004" s="238" t="s">
        <v>9122</v>
      </c>
      <c r="E1004" s="149">
        <v>-2.9411764705882359E-2</v>
      </c>
      <c r="F1004" s="104" t="s">
        <v>1794</v>
      </c>
      <c r="G1004" s="105">
        <v>0.89100000000000001</v>
      </c>
      <c r="H1004" s="106">
        <f t="shared" si="246"/>
        <v>1318.68</v>
      </c>
      <c r="I1004" s="107">
        <f t="shared" si="247"/>
        <v>1595.6028000000001</v>
      </c>
      <c r="J1004" s="108">
        <f t="shared" si="248"/>
        <v>1595.6028000000001</v>
      </c>
      <c r="K1004" s="105">
        <f t="shared" si="249"/>
        <v>0</v>
      </c>
      <c r="L1004" s="105">
        <f t="shared" si="250"/>
        <v>2233.8439199999998</v>
      </c>
      <c r="M1004" s="109" t="str">
        <f t="shared" si="251"/>
        <v>FOTO</v>
      </c>
      <c r="N1004" s="110" t="s">
        <v>218</v>
      </c>
    </row>
    <row r="1005" spans="1:15" ht="12.75" customHeight="1">
      <c r="A1005" s="103" t="s">
        <v>1795</v>
      </c>
      <c r="B1005" s="13"/>
      <c r="C1005" s="242"/>
      <c r="D1005" s="238" t="s">
        <v>9122</v>
      </c>
      <c r="E1005" s="149">
        <v>-3.2317073170731625E-2</v>
      </c>
      <c r="F1005" s="104" t="s">
        <v>1796</v>
      </c>
      <c r="G1005" s="105">
        <v>1.587</v>
      </c>
      <c r="H1005" s="106">
        <f t="shared" si="246"/>
        <v>2348.7599999999998</v>
      </c>
      <c r="I1005" s="107">
        <f t="shared" si="247"/>
        <v>2841.9995999999996</v>
      </c>
      <c r="J1005" s="108">
        <f t="shared" si="248"/>
        <v>2841.9995999999996</v>
      </c>
      <c r="K1005" s="105">
        <f t="shared" si="249"/>
        <v>0</v>
      </c>
      <c r="L1005" s="105">
        <f t="shared" si="250"/>
        <v>3978.7994399999993</v>
      </c>
      <c r="M1005" s="109" t="str">
        <f t="shared" si="251"/>
        <v>FOTO</v>
      </c>
      <c r="N1005" s="110"/>
      <c r="O1005" s="36"/>
    </row>
    <row r="1006" spans="1:15" ht="12.75" customHeight="1">
      <c r="A1006" s="103" t="s">
        <v>1797</v>
      </c>
      <c r="B1006" s="13" t="s">
        <v>1701</v>
      </c>
      <c r="C1006" s="242"/>
      <c r="D1006" s="238" t="s">
        <v>9122</v>
      </c>
      <c r="E1006" s="149">
        <v>-7.0907194994786149E-2</v>
      </c>
      <c r="F1006" s="104" t="s">
        <v>1798</v>
      </c>
      <c r="G1006" s="105">
        <v>0.89100000000000001</v>
      </c>
      <c r="H1006" s="106">
        <f t="shared" si="246"/>
        <v>1318.68</v>
      </c>
      <c r="I1006" s="107">
        <f t="shared" si="247"/>
        <v>1595.6028000000001</v>
      </c>
      <c r="J1006" s="108">
        <f t="shared" si="248"/>
        <v>1595.6028000000001</v>
      </c>
      <c r="K1006" s="105">
        <f t="shared" si="249"/>
        <v>0</v>
      </c>
      <c r="L1006" s="105">
        <f t="shared" si="250"/>
        <v>2233.8439199999998</v>
      </c>
      <c r="M1006" s="109" t="str">
        <f t="shared" si="251"/>
        <v>FOTO</v>
      </c>
      <c r="N1006" s="110" t="s">
        <v>218</v>
      </c>
    </row>
    <row r="1007" spans="1:15" ht="12.75" customHeight="1">
      <c r="A1007" s="103" t="s">
        <v>1799</v>
      </c>
      <c r="B1007" s="13" t="s">
        <v>1701</v>
      </c>
      <c r="C1007" s="242"/>
      <c r="D1007" s="238" t="s">
        <v>9122</v>
      </c>
      <c r="E1007" s="149">
        <v>-3.3333333333333326E-2</v>
      </c>
      <c r="F1007" s="104" t="s">
        <v>1800</v>
      </c>
      <c r="G1007" s="105">
        <v>1.3919999999999999</v>
      </c>
      <c r="H1007" s="106">
        <f t="shared" si="246"/>
        <v>2060.16</v>
      </c>
      <c r="I1007" s="107">
        <f t="shared" si="247"/>
        <v>2492.7936</v>
      </c>
      <c r="J1007" s="108">
        <f t="shared" si="248"/>
        <v>2492.7936</v>
      </c>
      <c r="K1007" s="105">
        <f t="shared" si="249"/>
        <v>0</v>
      </c>
      <c r="L1007" s="105">
        <f t="shared" si="250"/>
        <v>3489.91104</v>
      </c>
      <c r="M1007" s="109" t="str">
        <f t="shared" si="251"/>
        <v>FOTO</v>
      </c>
      <c r="N1007" s="110"/>
    </row>
    <row r="1008" spans="1:15" ht="12.75" customHeight="1">
      <c r="A1008" s="103" t="s">
        <v>1801</v>
      </c>
      <c r="B1008" s="13" t="s">
        <v>1701</v>
      </c>
      <c r="C1008" s="242"/>
      <c r="D1008" s="238" t="s">
        <v>9122</v>
      </c>
      <c r="E1008" s="149">
        <v>-3.3750000000000058E-2</v>
      </c>
      <c r="F1008" s="104" t="s">
        <v>1802</v>
      </c>
      <c r="G1008" s="105">
        <v>0.77300000000000002</v>
      </c>
      <c r="H1008" s="106">
        <f t="shared" si="246"/>
        <v>1144.04</v>
      </c>
      <c r="I1008" s="107">
        <f t="shared" si="247"/>
        <v>1384.2883999999999</v>
      </c>
      <c r="J1008" s="108">
        <f t="shared" si="248"/>
        <v>1384.2883999999999</v>
      </c>
      <c r="K1008" s="105">
        <f t="shared" si="249"/>
        <v>0</v>
      </c>
      <c r="L1008" s="105">
        <f t="shared" si="250"/>
        <v>1938.0037599999998</v>
      </c>
      <c r="M1008" s="109" t="str">
        <f t="shared" si="251"/>
        <v>FOTO</v>
      </c>
      <c r="N1008" s="110" t="s">
        <v>218</v>
      </c>
    </row>
    <row r="1009" spans="1:15" ht="12.75" customHeight="1">
      <c r="A1009" s="103" t="s">
        <v>1803</v>
      </c>
      <c r="B1009" s="13" t="s">
        <v>1701</v>
      </c>
      <c r="C1009" s="242"/>
      <c r="D1009" s="238" t="s">
        <v>9122</v>
      </c>
      <c r="E1009" s="149">
        <v>-2.8985507246376829E-2</v>
      </c>
      <c r="F1009" s="104" t="s">
        <v>1804</v>
      </c>
      <c r="G1009" s="105">
        <v>0.73699999999999999</v>
      </c>
      <c r="H1009" s="106">
        <f t="shared" si="246"/>
        <v>1090.76</v>
      </c>
      <c r="I1009" s="107">
        <f t="shared" si="247"/>
        <v>1319.8196</v>
      </c>
      <c r="J1009" s="108">
        <f t="shared" si="248"/>
        <v>1319.8196</v>
      </c>
      <c r="K1009" s="105">
        <f t="shared" si="249"/>
        <v>0</v>
      </c>
      <c r="L1009" s="105">
        <f t="shared" si="250"/>
        <v>1847.7474399999999</v>
      </c>
      <c r="M1009" s="109" t="str">
        <f t="shared" si="251"/>
        <v>FOTO</v>
      </c>
      <c r="N1009" s="110" t="s">
        <v>218</v>
      </c>
    </row>
    <row r="1010" spans="1:15" ht="12.75" customHeight="1">
      <c r="A1010" s="103" t="s">
        <v>1805</v>
      </c>
      <c r="B1010" s="13" t="s">
        <v>1701</v>
      </c>
      <c r="C1010" s="242"/>
      <c r="D1010" s="238" t="s">
        <v>9122</v>
      </c>
      <c r="E1010" s="149">
        <v>-3.3750000000000058E-2</v>
      </c>
      <c r="F1010" s="104" t="s">
        <v>1806</v>
      </c>
      <c r="G1010" s="105">
        <v>0.77300000000000002</v>
      </c>
      <c r="H1010" s="106">
        <f t="shared" si="246"/>
        <v>1144.04</v>
      </c>
      <c r="I1010" s="107">
        <f t="shared" si="247"/>
        <v>1384.2883999999999</v>
      </c>
      <c r="J1010" s="108">
        <f t="shared" si="248"/>
        <v>1384.2883999999999</v>
      </c>
      <c r="K1010" s="105">
        <f t="shared" si="249"/>
        <v>0</v>
      </c>
      <c r="L1010" s="105">
        <f t="shared" si="250"/>
        <v>1938.0037599999998</v>
      </c>
      <c r="M1010" s="109" t="str">
        <f t="shared" si="251"/>
        <v>FOTO</v>
      </c>
      <c r="N1010" s="110" t="s">
        <v>218</v>
      </c>
    </row>
    <row r="1011" spans="1:15" ht="12.75" customHeight="1">
      <c r="A1011" s="103" t="s">
        <v>1807</v>
      </c>
      <c r="B1011" s="13"/>
      <c r="C1011" s="242"/>
      <c r="D1011" s="238" t="s">
        <v>9122</v>
      </c>
      <c r="E1011" s="149">
        <v>-8.2599864590386041E-2</v>
      </c>
      <c r="F1011" s="104" t="s">
        <v>1808</v>
      </c>
      <c r="G1011" s="105">
        <v>1.355</v>
      </c>
      <c r="H1011" s="106">
        <f t="shared" si="246"/>
        <v>2005.3999999999999</v>
      </c>
      <c r="I1011" s="107">
        <f t="shared" si="247"/>
        <v>2426.5339999999997</v>
      </c>
      <c r="J1011" s="108">
        <f t="shared" si="248"/>
        <v>2426.5339999999997</v>
      </c>
      <c r="K1011" s="105">
        <f t="shared" si="249"/>
        <v>0</v>
      </c>
      <c r="L1011" s="105">
        <f t="shared" si="250"/>
        <v>3397.1475999999993</v>
      </c>
      <c r="M1011" s="109" t="str">
        <f t="shared" si="251"/>
        <v>FOTO</v>
      </c>
      <c r="N1011" s="110" t="s">
        <v>110</v>
      </c>
      <c r="O1011" s="36"/>
    </row>
    <row r="1012" spans="1:15" ht="12.75" customHeight="1">
      <c r="A1012" s="103" t="s">
        <v>1809</v>
      </c>
      <c r="B1012" s="13" t="s">
        <v>1701</v>
      </c>
      <c r="C1012" s="242"/>
      <c r="D1012" s="238" t="s">
        <v>9122</v>
      </c>
      <c r="E1012" s="149">
        <v>-3.3333333333333326E-2</v>
      </c>
      <c r="F1012" s="104" t="s">
        <v>1810</v>
      </c>
      <c r="G1012" s="105">
        <v>1.1599999999999999</v>
      </c>
      <c r="H1012" s="106">
        <f t="shared" si="246"/>
        <v>1716.8</v>
      </c>
      <c r="I1012" s="107">
        <f t="shared" si="247"/>
        <v>2077.328</v>
      </c>
      <c r="J1012" s="108">
        <f t="shared" si="248"/>
        <v>2077.328</v>
      </c>
      <c r="K1012" s="105">
        <f t="shared" si="249"/>
        <v>0</v>
      </c>
      <c r="L1012" s="105">
        <f t="shared" si="250"/>
        <v>2908.2592</v>
      </c>
      <c r="M1012" s="109" t="str">
        <f t="shared" si="251"/>
        <v>FOTO</v>
      </c>
      <c r="N1012" s="110" t="s">
        <v>218</v>
      </c>
    </row>
    <row r="1013" spans="1:15" ht="12.75" customHeight="1">
      <c r="A1013" s="103" t="s">
        <v>1811</v>
      </c>
      <c r="B1013" s="13" t="s">
        <v>1701</v>
      </c>
      <c r="C1013" s="242"/>
      <c r="D1013" s="238" t="s">
        <v>9122</v>
      </c>
      <c r="E1013" s="149">
        <v>-3.4348165495706295E-2</v>
      </c>
      <c r="F1013" s="104" t="s">
        <v>1812</v>
      </c>
      <c r="G1013" s="105">
        <v>1.2370000000000001</v>
      </c>
      <c r="H1013" s="106">
        <f t="shared" si="246"/>
        <v>1830.7600000000002</v>
      </c>
      <c r="I1013" s="107">
        <f t="shared" si="247"/>
        <v>2215.2196000000004</v>
      </c>
      <c r="J1013" s="108">
        <f t="shared" si="248"/>
        <v>2215.2196000000004</v>
      </c>
      <c r="K1013" s="105">
        <f t="shared" si="249"/>
        <v>0</v>
      </c>
      <c r="L1013" s="105">
        <f t="shared" si="250"/>
        <v>3101.3074400000005</v>
      </c>
      <c r="M1013" s="109" t="str">
        <f t="shared" si="251"/>
        <v>FOTO</v>
      </c>
      <c r="N1013" s="110" t="s">
        <v>218</v>
      </c>
    </row>
    <row r="1014" spans="1:15" ht="12.75" customHeight="1" thickBot="1">
      <c r="A1014" s="154" t="s">
        <v>1813</v>
      </c>
      <c r="B1014" s="13"/>
      <c r="C1014" s="243"/>
      <c r="D1014" s="238" t="s">
        <v>9122</v>
      </c>
      <c r="E1014" s="155">
        <v>-3.322368421052635E-2</v>
      </c>
      <c r="F1014" s="156" t="s">
        <v>1814</v>
      </c>
      <c r="G1014" s="157">
        <v>2.9390000000000001</v>
      </c>
      <c r="H1014" s="158">
        <f t="shared" si="246"/>
        <v>4349.72</v>
      </c>
      <c r="I1014" s="159">
        <f t="shared" si="247"/>
        <v>5263.1612000000005</v>
      </c>
      <c r="J1014" s="160">
        <f t="shared" si="248"/>
        <v>5263.1612000000005</v>
      </c>
      <c r="K1014" s="157">
        <f t="shared" si="249"/>
        <v>0</v>
      </c>
      <c r="L1014" s="157">
        <f t="shared" si="250"/>
        <v>7368.4256800000003</v>
      </c>
      <c r="M1014" s="161" t="str">
        <f t="shared" si="251"/>
        <v>FOTO</v>
      </c>
      <c r="N1014" s="162"/>
      <c r="O1014" s="36"/>
    </row>
    <row r="1015" spans="1:15" ht="20.100000000000001" customHeight="1" thickBot="1">
      <c r="A1015" s="219" t="s">
        <v>1815</v>
      </c>
      <c r="B1015" s="34"/>
      <c r="C1015" s="240"/>
      <c r="D1015" s="151"/>
      <c r="E1015" s="221"/>
      <c r="F1015" s="222"/>
      <c r="G1015" s="223"/>
      <c r="H1015" s="224"/>
      <c r="I1015" s="224"/>
      <c r="J1015" s="225"/>
      <c r="K1015" s="223"/>
      <c r="L1015" s="223"/>
      <c r="M1015" s="226"/>
      <c r="N1015" s="227"/>
      <c r="O1015" s="228"/>
    </row>
    <row r="1016" spans="1:15" ht="12.75" customHeight="1">
      <c r="A1016" s="178" t="s">
        <v>1816</v>
      </c>
      <c r="B1016" s="13"/>
      <c r="C1016" s="152"/>
      <c r="D1016" s="238" t="s">
        <v>9122</v>
      </c>
      <c r="E1016" s="180">
        <v>-0.1148325358851674</v>
      </c>
      <c r="F1016" s="181" t="s">
        <v>1817</v>
      </c>
      <c r="G1016" s="182">
        <v>1.665</v>
      </c>
      <c r="H1016" s="183">
        <f t="shared" ref="H1016:H1044" si="252">+G1016*H$18</f>
        <v>2464.2000000000003</v>
      </c>
      <c r="I1016" s="184">
        <f t="shared" ref="I1016:I1044" si="253">+H1016*(1+I$18)</f>
        <v>2981.6820000000002</v>
      </c>
      <c r="J1016" s="185">
        <f t="shared" ref="J1016:J1044" si="254">+I1016*(1-J$18)</f>
        <v>2981.6820000000002</v>
      </c>
      <c r="K1016" s="182">
        <f t="shared" ref="K1016:K1044" si="255">+I1016*C1016</f>
        <v>0</v>
      </c>
      <c r="L1016" s="182">
        <f t="shared" ref="L1016:L1044" si="256">+I1016*(1+L$18)</f>
        <v>4174.3548000000001</v>
      </c>
      <c r="M1016" s="186" t="str">
        <f t="shared" ref="M1016:M1044" si="257">HYPERLINK(CONCATENATE("https://buscador.neorep.com.ar/",TRIM(A1016),"/"),"FOTO")</f>
        <v>FOTO</v>
      </c>
      <c r="N1016" s="187"/>
      <c r="O1016" s="36"/>
    </row>
    <row r="1017" spans="1:15" ht="12.75" customHeight="1">
      <c r="A1017" s="103" t="s">
        <v>1818</v>
      </c>
      <c r="B1017" s="13" t="s">
        <v>1701</v>
      </c>
      <c r="C1017" s="242"/>
      <c r="D1017" s="238" t="s">
        <v>9122</v>
      </c>
      <c r="E1017" s="149">
        <v>-3.2643508253264453E-2</v>
      </c>
      <c r="F1017" s="104" t="s">
        <v>1819</v>
      </c>
      <c r="G1017" s="105">
        <v>7.8529999999999998</v>
      </c>
      <c r="H1017" s="106">
        <f t="shared" si="252"/>
        <v>11622.44</v>
      </c>
      <c r="I1017" s="107">
        <f t="shared" si="253"/>
        <v>14063.152400000001</v>
      </c>
      <c r="J1017" s="108">
        <f t="shared" si="254"/>
        <v>14063.152400000001</v>
      </c>
      <c r="K1017" s="105">
        <f t="shared" si="255"/>
        <v>0</v>
      </c>
      <c r="L1017" s="105">
        <f t="shared" si="256"/>
        <v>19688.413359999999</v>
      </c>
      <c r="M1017" s="109" t="str">
        <f t="shared" si="257"/>
        <v>FOTO</v>
      </c>
      <c r="N1017" s="110" t="s">
        <v>589</v>
      </c>
    </row>
    <row r="1018" spans="1:15" ht="12.75" customHeight="1">
      <c r="A1018" s="103" t="s">
        <v>1820</v>
      </c>
      <c r="B1018" s="13" t="s">
        <v>1701</v>
      </c>
      <c r="C1018" s="242"/>
      <c r="D1018" s="238" t="s">
        <v>9122</v>
      </c>
      <c r="E1018" s="150">
        <v>-0.16617647058823526</v>
      </c>
      <c r="F1018" s="104" t="s">
        <v>1821</v>
      </c>
      <c r="G1018" s="105">
        <v>1.7010000000000001</v>
      </c>
      <c r="H1018" s="106">
        <f t="shared" si="252"/>
        <v>2517.48</v>
      </c>
      <c r="I1018" s="107">
        <f t="shared" si="253"/>
        <v>3046.1507999999999</v>
      </c>
      <c r="J1018" s="108">
        <f t="shared" si="254"/>
        <v>3046.1507999999999</v>
      </c>
      <c r="K1018" s="105">
        <f t="shared" si="255"/>
        <v>0</v>
      </c>
      <c r="L1018" s="105">
        <f t="shared" si="256"/>
        <v>4264.6111199999996</v>
      </c>
      <c r="M1018" s="109" t="str">
        <f t="shared" si="257"/>
        <v>FOTO</v>
      </c>
      <c r="N1018" s="110" t="s">
        <v>110</v>
      </c>
    </row>
    <row r="1019" spans="1:15" ht="12.75" customHeight="1">
      <c r="A1019" s="103" t="s">
        <v>1822</v>
      </c>
      <c r="B1019" s="13" t="s">
        <v>1701</v>
      </c>
      <c r="C1019" s="242"/>
      <c r="D1019" s="238" t="s">
        <v>9122</v>
      </c>
      <c r="E1019" s="149">
        <v>-0.14493597206053543</v>
      </c>
      <c r="F1019" s="104" t="s">
        <v>1823</v>
      </c>
      <c r="G1019" s="105">
        <v>1.4690000000000001</v>
      </c>
      <c r="H1019" s="106">
        <f t="shared" si="252"/>
        <v>2174.1200000000003</v>
      </c>
      <c r="I1019" s="107">
        <f t="shared" si="253"/>
        <v>2630.6852000000003</v>
      </c>
      <c r="J1019" s="108">
        <f t="shared" si="254"/>
        <v>2630.6852000000003</v>
      </c>
      <c r="K1019" s="105">
        <f t="shared" si="255"/>
        <v>0</v>
      </c>
      <c r="L1019" s="105">
        <f t="shared" si="256"/>
        <v>3682.95928</v>
      </c>
      <c r="M1019" s="109" t="str">
        <f t="shared" si="257"/>
        <v>FOTO</v>
      </c>
      <c r="N1019" s="110" t="s">
        <v>110</v>
      </c>
    </row>
    <row r="1020" spans="1:15" ht="12.75" customHeight="1">
      <c r="A1020" s="103" t="s">
        <v>1824</v>
      </c>
      <c r="B1020" s="13"/>
      <c r="C1020" s="242"/>
      <c r="D1020" s="238" t="s">
        <v>9122</v>
      </c>
      <c r="E1020" s="150">
        <v>-0.17192147531231416</v>
      </c>
      <c r="F1020" s="104" t="s">
        <v>1825</v>
      </c>
      <c r="G1020" s="105">
        <v>1.3919999999999999</v>
      </c>
      <c r="H1020" s="106">
        <f t="shared" si="252"/>
        <v>2060.16</v>
      </c>
      <c r="I1020" s="107">
        <f t="shared" si="253"/>
        <v>2492.7936</v>
      </c>
      <c r="J1020" s="108">
        <f t="shared" si="254"/>
        <v>2492.7936</v>
      </c>
      <c r="K1020" s="105">
        <f t="shared" si="255"/>
        <v>0</v>
      </c>
      <c r="L1020" s="105">
        <f t="shared" si="256"/>
        <v>3489.91104</v>
      </c>
      <c r="M1020" s="109" t="str">
        <f t="shared" si="257"/>
        <v>FOTO</v>
      </c>
      <c r="N1020" s="110" t="s">
        <v>110</v>
      </c>
      <c r="O1020" s="37"/>
    </row>
    <row r="1021" spans="1:15" ht="12.75" customHeight="1">
      <c r="A1021" s="103" t="s">
        <v>1826</v>
      </c>
      <c r="B1021" s="13" t="s">
        <v>1701</v>
      </c>
      <c r="C1021" s="242"/>
      <c r="D1021" s="238" t="s">
        <v>9122</v>
      </c>
      <c r="E1021" s="149">
        <v>-0.12334113973458227</v>
      </c>
      <c r="F1021" s="104" t="s">
        <v>1827</v>
      </c>
      <c r="G1021" s="105">
        <v>1.123</v>
      </c>
      <c r="H1021" s="106">
        <f t="shared" si="252"/>
        <v>1662.04</v>
      </c>
      <c r="I1021" s="107">
        <f t="shared" si="253"/>
        <v>2011.0683999999999</v>
      </c>
      <c r="J1021" s="108">
        <f t="shared" si="254"/>
        <v>2011.0683999999999</v>
      </c>
      <c r="K1021" s="105">
        <f t="shared" si="255"/>
        <v>0</v>
      </c>
      <c r="L1021" s="105">
        <f t="shared" si="256"/>
        <v>2815.4957599999998</v>
      </c>
      <c r="M1021" s="109" t="str">
        <f t="shared" si="257"/>
        <v>FOTO</v>
      </c>
      <c r="N1021" s="110" t="s">
        <v>110</v>
      </c>
      <c r="O1021" s="264"/>
    </row>
    <row r="1022" spans="1:15" ht="12.75" customHeight="1">
      <c r="A1022" s="103" t="s">
        <v>1828</v>
      </c>
      <c r="B1022" s="13" t="s">
        <v>1701</v>
      </c>
      <c r="C1022" s="242"/>
      <c r="D1022" s="238" t="s">
        <v>9122</v>
      </c>
      <c r="E1022" s="150">
        <v>-0.20125000000000004</v>
      </c>
      <c r="F1022" s="104" t="s">
        <v>1829</v>
      </c>
      <c r="G1022" s="105">
        <v>1.278</v>
      </c>
      <c r="H1022" s="106">
        <f t="shared" si="252"/>
        <v>1891.44</v>
      </c>
      <c r="I1022" s="107">
        <f t="shared" si="253"/>
        <v>2288.6424000000002</v>
      </c>
      <c r="J1022" s="108">
        <f t="shared" si="254"/>
        <v>2288.6424000000002</v>
      </c>
      <c r="K1022" s="105">
        <f t="shared" si="255"/>
        <v>0</v>
      </c>
      <c r="L1022" s="105">
        <f t="shared" si="256"/>
        <v>3204.0993600000002</v>
      </c>
      <c r="M1022" s="109" t="str">
        <f t="shared" si="257"/>
        <v>FOTO</v>
      </c>
      <c r="N1022" s="110" t="s">
        <v>110</v>
      </c>
    </row>
    <row r="1023" spans="1:15" ht="12.75" customHeight="1">
      <c r="A1023" s="103" t="s">
        <v>1830</v>
      </c>
      <c r="B1023" s="13" t="s">
        <v>1701</v>
      </c>
      <c r="C1023" s="242"/>
      <c r="D1023" s="238" t="s">
        <v>9122</v>
      </c>
      <c r="E1023" s="149">
        <v>-0.12741935483870959</v>
      </c>
      <c r="F1023" s="104" t="s">
        <v>1831</v>
      </c>
      <c r="G1023" s="105">
        <v>1.0820000000000001</v>
      </c>
      <c r="H1023" s="106">
        <f t="shared" si="252"/>
        <v>1601.3600000000001</v>
      </c>
      <c r="I1023" s="107">
        <f t="shared" si="253"/>
        <v>1937.6456000000001</v>
      </c>
      <c r="J1023" s="108">
        <f t="shared" si="254"/>
        <v>1937.6456000000001</v>
      </c>
      <c r="K1023" s="105">
        <f t="shared" si="255"/>
        <v>0</v>
      </c>
      <c r="L1023" s="105">
        <f t="shared" si="256"/>
        <v>2712.7038400000001</v>
      </c>
      <c r="M1023" s="109" t="str">
        <f t="shared" si="257"/>
        <v>FOTO</v>
      </c>
      <c r="N1023" s="110" t="s">
        <v>110</v>
      </c>
    </row>
    <row r="1024" spans="1:15" ht="12.75" customHeight="1">
      <c r="A1024" s="103" t="s">
        <v>1832</v>
      </c>
      <c r="B1024" s="13" t="s">
        <v>1701</v>
      </c>
      <c r="C1024" s="242"/>
      <c r="D1024" s="238" t="s">
        <v>9122</v>
      </c>
      <c r="E1024" s="150">
        <v>-0.27997671711292194</v>
      </c>
      <c r="F1024" s="104" t="s">
        <v>1833</v>
      </c>
      <c r="G1024" s="105">
        <v>1.2370000000000001</v>
      </c>
      <c r="H1024" s="106">
        <f t="shared" si="252"/>
        <v>1830.7600000000002</v>
      </c>
      <c r="I1024" s="107">
        <f t="shared" si="253"/>
        <v>2215.2196000000004</v>
      </c>
      <c r="J1024" s="108">
        <f t="shared" si="254"/>
        <v>2215.2196000000004</v>
      </c>
      <c r="K1024" s="105">
        <f t="shared" si="255"/>
        <v>0</v>
      </c>
      <c r="L1024" s="105">
        <f t="shared" si="256"/>
        <v>3101.3074400000005</v>
      </c>
      <c r="M1024" s="109" t="str">
        <f t="shared" si="257"/>
        <v>FOTO</v>
      </c>
      <c r="N1024" s="110" t="s">
        <v>110</v>
      </c>
    </row>
    <row r="1025" spans="1:15" ht="12.75" customHeight="1">
      <c r="A1025" s="103" t="s">
        <v>1834</v>
      </c>
      <c r="B1025" s="13" t="s">
        <v>1701</v>
      </c>
      <c r="C1025" s="242"/>
      <c r="D1025" s="238" t="s">
        <v>9122</v>
      </c>
      <c r="E1025" s="150">
        <v>-0.18906144496961508</v>
      </c>
      <c r="F1025" s="104" t="s">
        <v>1835</v>
      </c>
      <c r="G1025" s="105">
        <v>1.2010000000000001</v>
      </c>
      <c r="H1025" s="106">
        <f t="shared" si="252"/>
        <v>1777.48</v>
      </c>
      <c r="I1025" s="107">
        <f t="shared" si="253"/>
        <v>2150.7507999999998</v>
      </c>
      <c r="J1025" s="108">
        <f t="shared" si="254"/>
        <v>2150.7507999999998</v>
      </c>
      <c r="K1025" s="105">
        <f t="shared" si="255"/>
        <v>0</v>
      </c>
      <c r="L1025" s="105">
        <f t="shared" si="256"/>
        <v>3011.0511199999996</v>
      </c>
      <c r="M1025" s="109" t="str">
        <f t="shared" si="257"/>
        <v>FOTO</v>
      </c>
      <c r="N1025" s="110" t="s">
        <v>110</v>
      </c>
    </row>
    <row r="1026" spans="1:15" ht="12.75" customHeight="1">
      <c r="A1026" s="103" t="s">
        <v>1836</v>
      </c>
      <c r="B1026" s="13" t="s">
        <v>1701</v>
      </c>
      <c r="C1026" s="242"/>
      <c r="D1026" s="238" t="s">
        <v>9122</v>
      </c>
      <c r="E1026" s="149">
        <v>-6.2451209992193446E-2</v>
      </c>
      <c r="F1026" s="104" t="s">
        <v>1837</v>
      </c>
      <c r="G1026" s="105">
        <v>1.2010000000000001</v>
      </c>
      <c r="H1026" s="106">
        <f t="shared" si="252"/>
        <v>1777.48</v>
      </c>
      <c r="I1026" s="107">
        <f t="shared" si="253"/>
        <v>2150.7507999999998</v>
      </c>
      <c r="J1026" s="108">
        <f t="shared" si="254"/>
        <v>2150.7507999999998</v>
      </c>
      <c r="K1026" s="105">
        <f t="shared" si="255"/>
        <v>0</v>
      </c>
      <c r="L1026" s="105">
        <f t="shared" si="256"/>
        <v>3011.0511199999996</v>
      </c>
      <c r="M1026" s="109" t="str">
        <f t="shared" si="257"/>
        <v>FOTO</v>
      </c>
      <c r="N1026" s="110" t="s">
        <v>110</v>
      </c>
    </row>
    <row r="1027" spans="1:15" ht="12.75" customHeight="1">
      <c r="A1027" s="103" t="s">
        <v>1838</v>
      </c>
      <c r="B1027" s="13" t="s">
        <v>1701</v>
      </c>
      <c r="C1027" s="242"/>
      <c r="D1027" s="238" t="s">
        <v>9122</v>
      </c>
      <c r="E1027" s="150">
        <v>-0.16475354490209315</v>
      </c>
      <c r="F1027" s="104" t="s">
        <v>1839</v>
      </c>
      <c r="G1027" s="105">
        <v>1.2370000000000001</v>
      </c>
      <c r="H1027" s="106">
        <f t="shared" si="252"/>
        <v>1830.7600000000002</v>
      </c>
      <c r="I1027" s="107">
        <f t="shared" si="253"/>
        <v>2215.2196000000004</v>
      </c>
      <c r="J1027" s="108">
        <f t="shared" si="254"/>
        <v>2215.2196000000004</v>
      </c>
      <c r="K1027" s="105">
        <f t="shared" si="255"/>
        <v>0</v>
      </c>
      <c r="L1027" s="105">
        <f t="shared" si="256"/>
        <v>3101.3074400000005</v>
      </c>
      <c r="M1027" s="109" t="str">
        <f t="shared" si="257"/>
        <v>FOTO</v>
      </c>
      <c r="N1027" s="110" t="s">
        <v>110</v>
      </c>
    </row>
    <row r="1028" spans="1:15" ht="12.75" customHeight="1">
      <c r="A1028" s="103" t="s">
        <v>1840</v>
      </c>
      <c r="B1028" s="13" t="s">
        <v>1701</v>
      </c>
      <c r="C1028" s="242"/>
      <c r="D1028" s="238" t="s">
        <v>9122</v>
      </c>
      <c r="E1028" s="149">
        <v>-3.3112582781456901E-2</v>
      </c>
      <c r="F1028" s="104" t="s">
        <v>1841</v>
      </c>
      <c r="G1028" s="105">
        <v>1.3140000000000001</v>
      </c>
      <c r="H1028" s="106">
        <f t="shared" si="252"/>
        <v>1944.72</v>
      </c>
      <c r="I1028" s="107">
        <f t="shared" si="253"/>
        <v>2353.1111999999998</v>
      </c>
      <c r="J1028" s="108">
        <f t="shared" si="254"/>
        <v>2353.1111999999998</v>
      </c>
      <c r="K1028" s="105">
        <f t="shared" si="255"/>
        <v>0</v>
      </c>
      <c r="L1028" s="105">
        <f t="shared" si="256"/>
        <v>3294.3556799999997</v>
      </c>
      <c r="M1028" s="109" t="str">
        <f t="shared" si="257"/>
        <v>FOTO</v>
      </c>
      <c r="N1028" s="110" t="s">
        <v>110</v>
      </c>
    </row>
    <row r="1029" spans="1:15" ht="12.75" customHeight="1">
      <c r="A1029" s="127" t="s">
        <v>1842</v>
      </c>
      <c r="B1029" s="13" t="s">
        <v>1701</v>
      </c>
      <c r="C1029" s="242"/>
      <c r="D1029" s="238" t="s">
        <v>9122</v>
      </c>
      <c r="E1029" s="150">
        <v>-0.20882740447957837</v>
      </c>
      <c r="F1029" s="111" t="s">
        <v>1843</v>
      </c>
      <c r="G1029" s="105">
        <v>1.2010000000000001</v>
      </c>
      <c r="H1029" s="106">
        <f t="shared" si="252"/>
        <v>1777.48</v>
      </c>
      <c r="I1029" s="107">
        <f t="shared" si="253"/>
        <v>2150.7507999999998</v>
      </c>
      <c r="J1029" s="108">
        <f t="shared" si="254"/>
        <v>2150.7507999999998</v>
      </c>
      <c r="K1029" s="105">
        <f t="shared" si="255"/>
        <v>0</v>
      </c>
      <c r="L1029" s="105">
        <f t="shared" si="256"/>
        <v>3011.0511199999996</v>
      </c>
      <c r="M1029" s="109" t="str">
        <f t="shared" si="257"/>
        <v>FOTO</v>
      </c>
      <c r="N1029" s="110" t="s">
        <v>110</v>
      </c>
    </row>
    <row r="1030" spans="1:15" ht="12.75" customHeight="1">
      <c r="A1030" s="103" t="s">
        <v>1844</v>
      </c>
      <c r="B1030" s="13" t="s">
        <v>1701</v>
      </c>
      <c r="C1030" s="242"/>
      <c r="D1030" s="238" t="s">
        <v>9122</v>
      </c>
      <c r="E1030" s="150">
        <v>-0.15534738485558142</v>
      </c>
      <c r="F1030" s="104" t="s">
        <v>1845</v>
      </c>
      <c r="G1030" s="105">
        <v>1.0820000000000001</v>
      </c>
      <c r="H1030" s="106">
        <f t="shared" si="252"/>
        <v>1601.3600000000001</v>
      </c>
      <c r="I1030" s="107">
        <f t="shared" si="253"/>
        <v>1937.6456000000001</v>
      </c>
      <c r="J1030" s="108">
        <f t="shared" si="254"/>
        <v>1937.6456000000001</v>
      </c>
      <c r="K1030" s="105">
        <f t="shared" si="255"/>
        <v>0</v>
      </c>
      <c r="L1030" s="105">
        <f t="shared" si="256"/>
        <v>2712.7038400000001</v>
      </c>
      <c r="M1030" s="109" t="str">
        <f t="shared" si="257"/>
        <v>FOTO</v>
      </c>
      <c r="N1030" s="110" t="s">
        <v>110</v>
      </c>
    </row>
    <row r="1031" spans="1:15" ht="12.75" customHeight="1">
      <c r="A1031" s="103" t="s">
        <v>9414</v>
      </c>
      <c r="B1031" s="13"/>
      <c r="C1031" s="242"/>
      <c r="D1031" s="238"/>
      <c r="E1031" s="150"/>
      <c r="F1031" s="104" t="s">
        <v>9415</v>
      </c>
      <c r="G1031" s="105">
        <v>2.84</v>
      </c>
      <c r="H1031" s="106">
        <f t="shared" si="252"/>
        <v>4203.2</v>
      </c>
      <c r="I1031" s="107">
        <f t="shared" si="253"/>
        <v>5085.8719999999994</v>
      </c>
      <c r="J1031" s="108">
        <f t="shared" si="254"/>
        <v>5085.8719999999994</v>
      </c>
      <c r="K1031" s="105">
        <f t="shared" si="255"/>
        <v>0</v>
      </c>
      <c r="L1031" s="105">
        <f t="shared" si="256"/>
        <v>7120.2207999999991</v>
      </c>
      <c r="M1031" s="109" t="str">
        <f t="shared" si="257"/>
        <v>FOTO</v>
      </c>
      <c r="N1031" s="110"/>
      <c r="O1031" s="101" t="s">
        <v>81</v>
      </c>
    </row>
    <row r="1032" spans="1:15" ht="12.75" customHeight="1">
      <c r="A1032" s="103" t="s">
        <v>1846</v>
      </c>
      <c r="B1032" s="13" t="s">
        <v>1701</v>
      </c>
      <c r="C1032" s="242"/>
      <c r="D1032" s="238" t="s">
        <v>9122</v>
      </c>
      <c r="E1032" s="150">
        <v>-0.23978819969742826</v>
      </c>
      <c r="F1032" s="104" t="s">
        <v>1847</v>
      </c>
      <c r="G1032" s="105">
        <v>1.0049999999999999</v>
      </c>
      <c r="H1032" s="106">
        <f t="shared" si="252"/>
        <v>1487.3999999999999</v>
      </c>
      <c r="I1032" s="107">
        <f t="shared" si="253"/>
        <v>1799.7539999999997</v>
      </c>
      <c r="J1032" s="108">
        <f t="shared" si="254"/>
        <v>1799.7539999999997</v>
      </c>
      <c r="K1032" s="105">
        <f t="shared" si="255"/>
        <v>0</v>
      </c>
      <c r="L1032" s="105">
        <f t="shared" si="256"/>
        <v>2519.6555999999996</v>
      </c>
      <c r="M1032" s="109" t="str">
        <f t="shared" si="257"/>
        <v>FOTO</v>
      </c>
      <c r="N1032" s="110" t="s">
        <v>110</v>
      </c>
    </row>
    <row r="1033" spans="1:15" ht="12.75" customHeight="1">
      <c r="A1033" s="103" t="s">
        <v>1848</v>
      </c>
      <c r="B1033" s="13" t="s">
        <v>1701</v>
      </c>
      <c r="C1033" s="242"/>
      <c r="D1033" s="238" t="s">
        <v>9122</v>
      </c>
      <c r="E1033" s="149">
        <v>-3.1323414252153348E-2</v>
      </c>
      <c r="F1033" s="104" t="s">
        <v>1849</v>
      </c>
      <c r="G1033" s="105">
        <v>1.2370000000000001</v>
      </c>
      <c r="H1033" s="106">
        <f t="shared" si="252"/>
        <v>1830.7600000000002</v>
      </c>
      <c r="I1033" s="107">
        <f t="shared" si="253"/>
        <v>2215.2196000000004</v>
      </c>
      <c r="J1033" s="108">
        <f t="shared" si="254"/>
        <v>2215.2196000000004</v>
      </c>
      <c r="K1033" s="105">
        <f t="shared" si="255"/>
        <v>0</v>
      </c>
      <c r="L1033" s="105">
        <f t="shared" si="256"/>
        <v>3101.3074400000005</v>
      </c>
      <c r="M1033" s="109" t="str">
        <f t="shared" si="257"/>
        <v>FOTO</v>
      </c>
      <c r="N1033" s="110" t="s">
        <v>110</v>
      </c>
    </row>
    <row r="1034" spans="1:15" ht="12.75" customHeight="1">
      <c r="A1034" s="103" t="s">
        <v>1850</v>
      </c>
      <c r="B1034" s="13" t="s">
        <v>1701</v>
      </c>
      <c r="C1034" s="242"/>
      <c r="D1034" s="238"/>
      <c r="E1034" s="149"/>
      <c r="F1034" s="104" t="s">
        <v>1851</v>
      </c>
      <c r="G1034" s="105">
        <v>2.3199999999999998</v>
      </c>
      <c r="H1034" s="106">
        <f t="shared" si="252"/>
        <v>3433.6</v>
      </c>
      <c r="I1034" s="107">
        <f t="shared" si="253"/>
        <v>4154.6559999999999</v>
      </c>
      <c r="J1034" s="108">
        <f t="shared" si="254"/>
        <v>4154.6559999999999</v>
      </c>
      <c r="K1034" s="105">
        <f t="shared" si="255"/>
        <v>0</v>
      </c>
      <c r="L1034" s="105">
        <f t="shared" si="256"/>
        <v>5816.5183999999999</v>
      </c>
      <c r="M1034" s="109" t="str">
        <f t="shared" si="257"/>
        <v>FOTO</v>
      </c>
      <c r="N1034" s="110" t="s">
        <v>110</v>
      </c>
    </row>
    <row r="1035" spans="1:15" ht="12.75" customHeight="1">
      <c r="A1035" s="103" t="s">
        <v>1852</v>
      </c>
      <c r="B1035" s="13" t="s">
        <v>1701</v>
      </c>
      <c r="C1035" s="242"/>
      <c r="D1035" s="238" t="s">
        <v>9122</v>
      </c>
      <c r="E1035" s="149">
        <v>-5.4226475279106956E-2</v>
      </c>
      <c r="F1035" s="104" t="s">
        <v>1853</v>
      </c>
      <c r="G1035" s="105">
        <v>1.7789999999999999</v>
      </c>
      <c r="H1035" s="106">
        <f t="shared" si="252"/>
        <v>2632.92</v>
      </c>
      <c r="I1035" s="107">
        <f t="shared" si="253"/>
        <v>3185.8332</v>
      </c>
      <c r="J1035" s="108">
        <f t="shared" si="254"/>
        <v>3185.8332</v>
      </c>
      <c r="K1035" s="105">
        <f t="shared" si="255"/>
        <v>0</v>
      </c>
      <c r="L1035" s="105">
        <f t="shared" si="256"/>
        <v>4460.1664799999999</v>
      </c>
      <c r="M1035" s="109" t="str">
        <f t="shared" si="257"/>
        <v>FOTO</v>
      </c>
      <c r="N1035" s="110" t="s">
        <v>110</v>
      </c>
    </row>
    <row r="1036" spans="1:15" ht="12.75" customHeight="1">
      <c r="A1036" s="103" t="s">
        <v>1854</v>
      </c>
      <c r="B1036" s="13" t="s">
        <v>1701</v>
      </c>
      <c r="C1036" s="242"/>
      <c r="D1036" s="238" t="s">
        <v>9122</v>
      </c>
      <c r="E1036" s="149">
        <v>-3.5950110051357287E-2</v>
      </c>
      <c r="F1036" s="104" t="s">
        <v>1855</v>
      </c>
      <c r="G1036" s="105">
        <v>1.3140000000000001</v>
      </c>
      <c r="H1036" s="106">
        <f t="shared" si="252"/>
        <v>1944.72</v>
      </c>
      <c r="I1036" s="107">
        <f t="shared" si="253"/>
        <v>2353.1111999999998</v>
      </c>
      <c r="J1036" s="108">
        <f t="shared" si="254"/>
        <v>2353.1111999999998</v>
      </c>
      <c r="K1036" s="105">
        <f t="shared" si="255"/>
        <v>0</v>
      </c>
      <c r="L1036" s="105">
        <f t="shared" si="256"/>
        <v>3294.3556799999997</v>
      </c>
      <c r="M1036" s="109" t="str">
        <f t="shared" si="257"/>
        <v>FOTO</v>
      </c>
      <c r="N1036" s="110" t="s">
        <v>110</v>
      </c>
      <c r="O1036" s="37"/>
    </row>
    <row r="1037" spans="1:15" ht="12.75" customHeight="1">
      <c r="A1037" s="103" t="s">
        <v>9364</v>
      </c>
      <c r="B1037" s="13"/>
      <c r="C1037" s="242"/>
      <c r="D1037" s="238"/>
      <c r="E1037" s="150"/>
      <c r="F1037" s="104" t="s">
        <v>9366</v>
      </c>
      <c r="G1037" s="105">
        <v>2.1271250000000004</v>
      </c>
      <c r="H1037" s="106">
        <f t="shared" si="252"/>
        <v>3148.1450000000004</v>
      </c>
      <c r="I1037" s="107">
        <f t="shared" si="253"/>
        <v>3809.2554500000006</v>
      </c>
      <c r="J1037" s="108">
        <f t="shared" si="254"/>
        <v>3809.2554500000006</v>
      </c>
      <c r="K1037" s="105">
        <f t="shared" si="255"/>
        <v>0</v>
      </c>
      <c r="L1037" s="105">
        <f t="shared" si="256"/>
        <v>5332.9576300000008</v>
      </c>
      <c r="M1037" s="109" t="str">
        <f t="shared" si="257"/>
        <v>FOTO</v>
      </c>
      <c r="N1037" s="110"/>
      <c r="O1037" s="101" t="s">
        <v>81</v>
      </c>
    </row>
    <row r="1038" spans="1:15" ht="12.75" customHeight="1">
      <c r="A1038" s="103" t="s">
        <v>9473</v>
      </c>
      <c r="B1038" s="13"/>
      <c r="C1038" s="242"/>
      <c r="D1038" s="238"/>
      <c r="E1038" s="149"/>
      <c r="F1038" s="104" t="s">
        <v>9474</v>
      </c>
      <c r="G1038" s="105">
        <v>2.09</v>
      </c>
      <c r="H1038" s="106">
        <f t="shared" si="252"/>
        <v>3093.2</v>
      </c>
      <c r="I1038" s="107">
        <f t="shared" si="253"/>
        <v>3742.7719999999995</v>
      </c>
      <c r="J1038" s="108">
        <f t="shared" si="254"/>
        <v>3742.7719999999995</v>
      </c>
      <c r="K1038" s="105">
        <f t="shared" si="255"/>
        <v>0</v>
      </c>
      <c r="L1038" s="105">
        <f t="shared" si="256"/>
        <v>5239.880799999999</v>
      </c>
      <c r="M1038" s="109" t="str">
        <f t="shared" si="257"/>
        <v>FOTO</v>
      </c>
      <c r="N1038" s="110"/>
      <c r="O1038" s="101" t="s">
        <v>81</v>
      </c>
    </row>
    <row r="1039" spans="1:15" ht="12.75" customHeight="1">
      <c r="A1039" s="103" t="s">
        <v>1856</v>
      </c>
      <c r="B1039" s="13" t="s">
        <v>1701</v>
      </c>
      <c r="C1039" s="242"/>
      <c r="D1039" s="238" t="s">
        <v>9122</v>
      </c>
      <c r="E1039" s="149">
        <v>-0.13169984686064318</v>
      </c>
      <c r="F1039" s="104" t="s">
        <v>1857</v>
      </c>
      <c r="G1039" s="105">
        <v>1.7010000000000001</v>
      </c>
      <c r="H1039" s="106">
        <f t="shared" si="252"/>
        <v>2517.48</v>
      </c>
      <c r="I1039" s="107">
        <f t="shared" si="253"/>
        <v>3046.1507999999999</v>
      </c>
      <c r="J1039" s="108">
        <f t="shared" si="254"/>
        <v>3046.1507999999999</v>
      </c>
      <c r="K1039" s="105">
        <f t="shared" si="255"/>
        <v>0</v>
      </c>
      <c r="L1039" s="105">
        <f t="shared" si="256"/>
        <v>4264.6111199999996</v>
      </c>
      <c r="M1039" s="109" t="str">
        <f t="shared" si="257"/>
        <v>FOTO</v>
      </c>
      <c r="N1039" s="110" t="s">
        <v>110</v>
      </c>
    </row>
    <row r="1040" spans="1:15" ht="12.75" customHeight="1">
      <c r="A1040" s="103" t="s">
        <v>9363</v>
      </c>
      <c r="B1040" s="13"/>
      <c r="C1040" s="242"/>
      <c r="D1040" s="238"/>
      <c r="E1040" s="150"/>
      <c r="F1040" s="104" t="s">
        <v>9365</v>
      </c>
      <c r="G1040" s="105">
        <v>1.8564000000000001</v>
      </c>
      <c r="H1040" s="106">
        <f t="shared" si="252"/>
        <v>2747.4720000000002</v>
      </c>
      <c r="I1040" s="107">
        <f t="shared" si="253"/>
        <v>3324.44112</v>
      </c>
      <c r="J1040" s="108">
        <f t="shared" si="254"/>
        <v>3324.44112</v>
      </c>
      <c r="K1040" s="105">
        <f t="shared" si="255"/>
        <v>0</v>
      </c>
      <c r="L1040" s="105">
        <f t="shared" si="256"/>
        <v>4654.217568</v>
      </c>
      <c r="M1040" s="109" t="str">
        <f t="shared" si="257"/>
        <v>FOTO</v>
      </c>
      <c r="N1040" s="110"/>
      <c r="O1040" s="101" t="s">
        <v>81</v>
      </c>
    </row>
    <row r="1041" spans="1:15" ht="12.75" customHeight="1">
      <c r="A1041" s="103" t="s">
        <v>1858</v>
      </c>
      <c r="B1041" s="13" t="s">
        <v>1701</v>
      </c>
      <c r="C1041" s="242"/>
      <c r="D1041" s="238" t="s">
        <v>9122</v>
      </c>
      <c r="E1041" s="150">
        <v>-0.16597222222222219</v>
      </c>
      <c r="F1041" s="104" t="s">
        <v>1859</v>
      </c>
      <c r="G1041" s="105">
        <v>1.2010000000000001</v>
      </c>
      <c r="H1041" s="106">
        <f t="shared" si="252"/>
        <v>1777.48</v>
      </c>
      <c r="I1041" s="107">
        <f t="shared" si="253"/>
        <v>2150.7507999999998</v>
      </c>
      <c r="J1041" s="108">
        <f t="shared" si="254"/>
        <v>2150.7507999999998</v>
      </c>
      <c r="K1041" s="105">
        <f t="shared" si="255"/>
        <v>0</v>
      </c>
      <c r="L1041" s="105">
        <f t="shared" si="256"/>
        <v>3011.0511199999996</v>
      </c>
      <c r="M1041" s="109" t="str">
        <f t="shared" si="257"/>
        <v>FOTO</v>
      </c>
      <c r="N1041" s="110" t="s">
        <v>110</v>
      </c>
    </row>
    <row r="1042" spans="1:15" ht="12.75" customHeight="1">
      <c r="A1042" s="103" t="s">
        <v>1860</v>
      </c>
      <c r="B1042" s="13" t="s">
        <v>1701</v>
      </c>
      <c r="C1042" s="242"/>
      <c r="D1042" s="238" t="s">
        <v>9122</v>
      </c>
      <c r="E1042" s="149">
        <v>-8.8770864946889239E-2</v>
      </c>
      <c r="F1042" s="104" t="s">
        <v>1861</v>
      </c>
      <c r="G1042" s="105">
        <v>1.2010000000000001</v>
      </c>
      <c r="H1042" s="106">
        <f t="shared" si="252"/>
        <v>1777.48</v>
      </c>
      <c r="I1042" s="107">
        <f t="shared" si="253"/>
        <v>2150.7507999999998</v>
      </c>
      <c r="J1042" s="108">
        <f t="shared" si="254"/>
        <v>2150.7507999999998</v>
      </c>
      <c r="K1042" s="105">
        <f t="shared" si="255"/>
        <v>0</v>
      </c>
      <c r="L1042" s="105">
        <f t="shared" si="256"/>
        <v>3011.0511199999996</v>
      </c>
      <c r="M1042" s="109" t="str">
        <f t="shared" si="257"/>
        <v>FOTO</v>
      </c>
      <c r="N1042" s="110" t="s">
        <v>110</v>
      </c>
    </row>
    <row r="1043" spans="1:15" ht="12.75" customHeight="1">
      <c r="A1043" s="103" t="s">
        <v>1862</v>
      </c>
      <c r="B1043" s="13" t="s">
        <v>1701</v>
      </c>
      <c r="C1043" s="242"/>
      <c r="D1043" s="238" t="s">
        <v>9122</v>
      </c>
      <c r="E1043" s="150">
        <v>-0.40291666666666659</v>
      </c>
      <c r="F1043" s="104" t="s">
        <v>1863</v>
      </c>
      <c r="G1043" s="105">
        <v>1.4330000000000001</v>
      </c>
      <c r="H1043" s="106">
        <f t="shared" si="252"/>
        <v>2120.84</v>
      </c>
      <c r="I1043" s="107">
        <f t="shared" si="253"/>
        <v>2566.2164000000002</v>
      </c>
      <c r="J1043" s="108">
        <f t="shared" si="254"/>
        <v>2566.2164000000002</v>
      </c>
      <c r="K1043" s="105">
        <f t="shared" si="255"/>
        <v>0</v>
      </c>
      <c r="L1043" s="105">
        <f t="shared" si="256"/>
        <v>3592.7029600000001</v>
      </c>
      <c r="M1043" s="109" t="str">
        <f t="shared" si="257"/>
        <v>FOTO</v>
      </c>
      <c r="N1043" s="110"/>
    </row>
    <row r="1044" spans="1:15" ht="12.75" customHeight="1" thickBot="1">
      <c r="A1044" s="154" t="s">
        <v>1864</v>
      </c>
      <c r="B1044" s="13"/>
      <c r="C1044" s="243"/>
      <c r="D1044" s="238" t="s">
        <v>9122</v>
      </c>
      <c r="E1044" s="155">
        <v>-0.12251843448667044</v>
      </c>
      <c r="F1044" s="156" t="s">
        <v>1865</v>
      </c>
      <c r="G1044" s="157">
        <v>1.5469999999999999</v>
      </c>
      <c r="H1044" s="158">
        <f t="shared" si="252"/>
        <v>2289.56</v>
      </c>
      <c r="I1044" s="159">
        <f t="shared" si="253"/>
        <v>2770.3676</v>
      </c>
      <c r="J1044" s="160">
        <f t="shared" si="254"/>
        <v>2770.3676</v>
      </c>
      <c r="K1044" s="157">
        <f t="shared" si="255"/>
        <v>0</v>
      </c>
      <c r="L1044" s="157">
        <f t="shared" si="256"/>
        <v>3878.5146399999999</v>
      </c>
      <c r="M1044" s="161" t="str">
        <f t="shared" si="257"/>
        <v>FOTO</v>
      </c>
      <c r="N1044" s="162"/>
      <c r="O1044" s="36"/>
    </row>
    <row r="1045" spans="1:15" ht="20.100000000000001" customHeight="1" thickBot="1">
      <c r="A1045" s="219" t="s">
        <v>1866</v>
      </c>
      <c r="B1045" s="34"/>
      <c r="C1045" s="240"/>
      <c r="D1045" s="151"/>
      <c r="E1045" s="221"/>
      <c r="F1045" s="222"/>
      <c r="G1045" s="223"/>
      <c r="H1045" s="224"/>
      <c r="I1045" s="224"/>
      <c r="J1045" s="225"/>
      <c r="K1045" s="223"/>
      <c r="L1045" s="223"/>
      <c r="M1045" s="226"/>
      <c r="N1045" s="227"/>
      <c r="O1045" s="228"/>
    </row>
    <row r="1046" spans="1:15" ht="12.75" customHeight="1">
      <c r="A1046" s="178" t="s">
        <v>1867</v>
      </c>
      <c r="B1046" s="13"/>
      <c r="C1046" s="152"/>
      <c r="D1046" s="238" t="s">
        <v>9122</v>
      </c>
      <c r="E1046" s="180">
        <v>-3.2973280272882266E-2</v>
      </c>
      <c r="F1046" s="181" t="s">
        <v>1868</v>
      </c>
      <c r="G1046" s="182">
        <v>1.7010000000000001</v>
      </c>
      <c r="H1046" s="183">
        <f t="shared" ref="H1046:H1067" si="258">+G1046*H$18</f>
        <v>2517.48</v>
      </c>
      <c r="I1046" s="184">
        <f t="shared" ref="I1046:I1067" si="259">+H1046*(1+I$18)</f>
        <v>3046.1507999999999</v>
      </c>
      <c r="J1046" s="185">
        <f t="shared" ref="J1046:J1067" si="260">+I1046*(1-J$18)</f>
        <v>3046.1507999999999</v>
      </c>
      <c r="K1046" s="182">
        <f t="shared" ref="K1046:K1067" si="261">+I1046*C1046</f>
        <v>0</v>
      </c>
      <c r="L1046" s="182">
        <f t="shared" ref="L1046:L1067" si="262">+I1046*(1+L$18)</f>
        <v>4264.6111199999996</v>
      </c>
      <c r="M1046" s="186" t="str">
        <f t="shared" ref="M1046:M1067" si="263">HYPERLINK(CONCATENATE("https://buscador.neorep.com.ar/",TRIM(A1046),"/"),"FOTO")</f>
        <v>FOTO</v>
      </c>
      <c r="N1046" s="187"/>
    </row>
    <row r="1047" spans="1:15" ht="12.75" customHeight="1">
      <c r="A1047" s="103" t="s">
        <v>1869</v>
      </c>
      <c r="B1047" s="13" t="s">
        <v>1701</v>
      </c>
      <c r="C1047" s="242"/>
      <c r="D1047" s="238" t="s">
        <v>9122</v>
      </c>
      <c r="E1047" s="150">
        <v>-0.15810276679841895</v>
      </c>
      <c r="F1047" s="104" t="s">
        <v>1870</v>
      </c>
      <c r="G1047" s="105">
        <v>1.278</v>
      </c>
      <c r="H1047" s="106">
        <f t="shared" si="258"/>
        <v>1891.44</v>
      </c>
      <c r="I1047" s="107">
        <f t="shared" si="259"/>
        <v>2288.6424000000002</v>
      </c>
      <c r="J1047" s="108">
        <f t="shared" si="260"/>
        <v>2288.6424000000002</v>
      </c>
      <c r="K1047" s="105">
        <f t="shared" si="261"/>
        <v>0</v>
      </c>
      <c r="L1047" s="105">
        <f t="shared" si="262"/>
        <v>3204.0993600000002</v>
      </c>
      <c r="M1047" s="109" t="str">
        <f t="shared" si="263"/>
        <v>FOTO</v>
      </c>
      <c r="N1047" s="110" t="s">
        <v>110</v>
      </c>
    </row>
    <row r="1048" spans="1:15" ht="12.75" customHeight="1">
      <c r="A1048" s="103" t="s">
        <v>1871</v>
      </c>
      <c r="B1048" s="13" t="s">
        <v>1701</v>
      </c>
      <c r="C1048" s="242"/>
      <c r="D1048" s="238" t="s">
        <v>9122</v>
      </c>
      <c r="E1048" s="150">
        <v>-0.26198257080610021</v>
      </c>
      <c r="F1048" s="104" t="s">
        <v>1872</v>
      </c>
      <c r="G1048" s="105">
        <v>1.355</v>
      </c>
      <c r="H1048" s="106">
        <f t="shared" si="258"/>
        <v>2005.3999999999999</v>
      </c>
      <c r="I1048" s="107">
        <f t="shared" si="259"/>
        <v>2426.5339999999997</v>
      </c>
      <c r="J1048" s="108">
        <f t="shared" si="260"/>
        <v>2426.5339999999997</v>
      </c>
      <c r="K1048" s="105">
        <f t="shared" si="261"/>
        <v>0</v>
      </c>
      <c r="L1048" s="105">
        <f t="shared" si="262"/>
        <v>3397.1475999999993</v>
      </c>
      <c r="M1048" s="109" t="str">
        <f t="shared" si="263"/>
        <v>FOTO</v>
      </c>
      <c r="N1048" s="110" t="s">
        <v>110</v>
      </c>
    </row>
    <row r="1049" spans="1:15" ht="12.75" customHeight="1">
      <c r="A1049" s="103" t="s">
        <v>1873</v>
      </c>
      <c r="B1049" s="13" t="s">
        <v>1701</v>
      </c>
      <c r="C1049" s="242"/>
      <c r="D1049" s="238" t="s">
        <v>9122</v>
      </c>
      <c r="E1049" s="149">
        <v>-5.8475689881734572E-2</v>
      </c>
      <c r="F1049" s="104" t="s">
        <v>1874</v>
      </c>
      <c r="G1049" s="105">
        <v>1.4330000000000001</v>
      </c>
      <c r="H1049" s="106">
        <f t="shared" si="258"/>
        <v>2120.84</v>
      </c>
      <c r="I1049" s="107">
        <f t="shared" si="259"/>
        <v>2566.2164000000002</v>
      </c>
      <c r="J1049" s="108">
        <f t="shared" si="260"/>
        <v>2566.2164000000002</v>
      </c>
      <c r="K1049" s="105">
        <f t="shared" si="261"/>
        <v>0</v>
      </c>
      <c r="L1049" s="105">
        <f t="shared" si="262"/>
        <v>3592.7029600000001</v>
      </c>
      <c r="M1049" s="109" t="str">
        <f t="shared" si="263"/>
        <v>FOTO</v>
      </c>
      <c r="N1049" s="110"/>
      <c r="O1049" s="37"/>
    </row>
    <row r="1050" spans="1:15" ht="12.75" customHeight="1">
      <c r="A1050" s="103" t="s">
        <v>1875</v>
      </c>
      <c r="B1050" s="13" t="s">
        <v>1701</v>
      </c>
      <c r="C1050" s="242"/>
      <c r="D1050" s="238" t="s">
        <v>9122</v>
      </c>
      <c r="E1050" s="149">
        <v>-0.10737812911725952</v>
      </c>
      <c r="F1050" s="104" t="s">
        <v>1876</v>
      </c>
      <c r="G1050" s="105">
        <v>1.355</v>
      </c>
      <c r="H1050" s="106">
        <f t="shared" si="258"/>
        <v>2005.3999999999999</v>
      </c>
      <c r="I1050" s="107">
        <f t="shared" si="259"/>
        <v>2426.5339999999997</v>
      </c>
      <c r="J1050" s="108">
        <f t="shared" si="260"/>
        <v>2426.5339999999997</v>
      </c>
      <c r="K1050" s="105">
        <f t="shared" si="261"/>
        <v>0</v>
      </c>
      <c r="L1050" s="105">
        <f t="shared" si="262"/>
        <v>3397.1475999999993</v>
      </c>
      <c r="M1050" s="109" t="str">
        <f t="shared" si="263"/>
        <v>FOTO</v>
      </c>
      <c r="N1050" s="110"/>
    </row>
    <row r="1051" spans="1:15" ht="12.75" customHeight="1">
      <c r="A1051" s="103" t="s">
        <v>1877</v>
      </c>
      <c r="B1051" s="13"/>
      <c r="C1051" s="242"/>
      <c r="D1051" s="238" t="s">
        <v>9122</v>
      </c>
      <c r="E1051" s="149">
        <v>-3.1604054859868724E-2</v>
      </c>
      <c r="F1051" s="104" t="s">
        <v>1878</v>
      </c>
      <c r="G1051" s="105">
        <v>1.6240000000000001</v>
      </c>
      <c r="H1051" s="106">
        <f t="shared" si="258"/>
        <v>2403.52</v>
      </c>
      <c r="I1051" s="107">
        <f t="shared" si="259"/>
        <v>2908.2592</v>
      </c>
      <c r="J1051" s="108">
        <f t="shared" si="260"/>
        <v>2908.2592</v>
      </c>
      <c r="K1051" s="105">
        <f t="shared" si="261"/>
        <v>0</v>
      </c>
      <c r="L1051" s="105">
        <f t="shared" si="262"/>
        <v>4071.5628799999995</v>
      </c>
      <c r="M1051" s="109" t="str">
        <f t="shared" si="263"/>
        <v>FOTO</v>
      </c>
      <c r="N1051" s="110" t="s">
        <v>110</v>
      </c>
      <c r="O1051" s="36"/>
    </row>
    <row r="1052" spans="1:15" ht="12.75" customHeight="1">
      <c r="A1052" s="103" t="s">
        <v>1879</v>
      </c>
      <c r="B1052" s="13" t="s">
        <v>1701</v>
      </c>
      <c r="C1052" s="242"/>
      <c r="D1052" s="238" t="s">
        <v>9122</v>
      </c>
      <c r="E1052" s="149">
        <v>-3.2885595182954974E-2</v>
      </c>
      <c r="F1052" s="104" t="s">
        <v>1880</v>
      </c>
      <c r="G1052" s="105">
        <v>2.0880000000000001</v>
      </c>
      <c r="H1052" s="106">
        <f t="shared" si="258"/>
        <v>3090.2400000000002</v>
      </c>
      <c r="I1052" s="107">
        <f t="shared" si="259"/>
        <v>3739.1904</v>
      </c>
      <c r="J1052" s="108">
        <f t="shared" si="260"/>
        <v>3739.1904</v>
      </c>
      <c r="K1052" s="105">
        <f t="shared" si="261"/>
        <v>0</v>
      </c>
      <c r="L1052" s="105">
        <f t="shared" si="262"/>
        <v>5234.8665599999995</v>
      </c>
      <c r="M1052" s="109" t="str">
        <f t="shared" si="263"/>
        <v>FOTO</v>
      </c>
      <c r="N1052" s="110"/>
    </row>
    <row r="1053" spans="1:15" ht="12.75" customHeight="1">
      <c r="A1053" s="103" t="s">
        <v>1881</v>
      </c>
      <c r="B1053" s="13"/>
      <c r="C1053" s="242"/>
      <c r="D1053" s="238" t="s">
        <v>9122</v>
      </c>
      <c r="E1053" s="149">
        <v>-3.282532239155922E-2</v>
      </c>
      <c r="F1053" s="104" t="s">
        <v>1882</v>
      </c>
      <c r="G1053" s="105">
        <v>2.4750000000000001</v>
      </c>
      <c r="H1053" s="106">
        <f t="shared" si="258"/>
        <v>3663</v>
      </c>
      <c r="I1053" s="107">
        <f t="shared" si="259"/>
        <v>4432.2299999999996</v>
      </c>
      <c r="J1053" s="108">
        <f t="shared" si="260"/>
        <v>4432.2299999999996</v>
      </c>
      <c r="K1053" s="105">
        <f t="shared" si="261"/>
        <v>0</v>
      </c>
      <c r="L1053" s="105">
        <f t="shared" si="262"/>
        <v>6205.1219999999994</v>
      </c>
      <c r="M1053" s="109" t="str">
        <f t="shared" si="263"/>
        <v>FOTO</v>
      </c>
      <c r="N1053" s="110"/>
      <c r="O1053" s="101" t="s">
        <v>81</v>
      </c>
    </row>
    <row r="1054" spans="1:15" ht="12.75" customHeight="1">
      <c r="A1054" s="103" t="s">
        <v>1883</v>
      </c>
      <c r="B1054" s="13"/>
      <c r="C1054" s="242"/>
      <c r="D1054" s="238" t="s">
        <v>9122</v>
      </c>
      <c r="E1054" s="149">
        <v>-3.6320254506892913E-2</v>
      </c>
      <c r="F1054" s="104" t="s">
        <v>1884</v>
      </c>
      <c r="G1054" s="105">
        <v>3.6349999999999998</v>
      </c>
      <c r="H1054" s="106">
        <f t="shared" si="258"/>
        <v>5379.7999999999993</v>
      </c>
      <c r="I1054" s="107">
        <f t="shared" si="259"/>
        <v>6509.5579999999991</v>
      </c>
      <c r="J1054" s="108">
        <f t="shared" si="260"/>
        <v>6509.5579999999991</v>
      </c>
      <c r="K1054" s="105">
        <f t="shared" si="261"/>
        <v>0</v>
      </c>
      <c r="L1054" s="105">
        <f t="shared" si="262"/>
        <v>9113.381199999998</v>
      </c>
      <c r="M1054" s="109" t="str">
        <f t="shared" si="263"/>
        <v>FOTO</v>
      </c>
      <c r="N1054" s="110"/>
    </row>
    <row r="1055" spans="1:15" ht="12.75" customHeight="1">
      <c r="A1055" s="103" t="s">
        <v>1885</v>
      </c>
      <c r="B1055" s="13" t="s">
        <v>1701</v>
      </c>
      <c r="C1055" s="242"/>
      <c r="D1055" s="238" t="s">
        <v>9122</v>
      </c>
      <c r="E1055" s="149">
        <v>-3.214285714285714E-2</v>
      </c>
      <c r="F1055" s="104" t="s">
        <v>1886</v>
      </c>
      <c r="G1055" s="105">
        <v>1.355</v>
      </c>
      <c r="H1055" s="106">
        <f t="shared" si="258"/>
        <v>2005.3999999999999</v>
      </c>
      <c r="I1055" s="107">
        <f t="shared" si="259"/>
        <v>2426.5339999999997</v>
      </c>
      <c r="J1055" s="108">
        <f t="shared" si="260"/>
        <v>2426.5339999999997</v>
      </c>
      <c r="K1055" s="105">
        <f t="shared" si="261"/>
        <v>0</v>
      </c>
      <c r="L1055" s="105">
        <f t="shared" si="262"/>
        <v>3397.1475999999993</v>
      </c>
      <c r="M1055" s="109" t="str">
        <f t="shared" si="263"/>
        <v>FOTO</v>
      </c>
      <c r="N1055" s="110"/>
    </row>
    <row r="1056" spans="1:15" ht="12.75" customHeight="1">
      <c r="A1056" s="103" t="s">
        <v>1887</v>
      </c>
      <c r="B1056" s="13" t="s">
        <v>1701</v>
      </c>
      <c r="C1056" s="242"/>
      <c r="D1056" s="238" t="s">
        <v>9122</v>
      </c>
      <c r="E1056" s="149">
        <v>-3.0618139803581856E-2</v>
      </c>
      <c r="F1056" s="104" t="s">
        <v>1888</v>
      </c>
      <c r="G1056" s="105">
        <v>1.6779999999999999</v>
      </c>
      <c r="H1056" s="106">
        <f t="shared" si="258"/>
        <v>2483.44</v>
      </c>
      <c r="I1056" s="107">
        <f t="shared" si="259"/>
        <v>3004.9623999999999</v>
      </c>
      <c r="J1056" s="108">
        <f t="shared" si="260"/>
        <v>3004.9623999999999</v>
      </c>
      <c r="K1056" s="105">
        <f t="shared" si="261"/>
        <v>0</v>
      </c>
      <c r="L1056" s="105">
        <f t="shared" si="262"/>
        <v>4206.9473599999992</v>
      </c>
      <c r="M1056" s="109" t="str">
        <f t="shared" si="263"/>
        <v>FOTO</v>
      </c>
      <c r="N1056" s="110"/>
    </row>
    <row r="1057" spans="1:15" ht="12.75" customHeight="1">
      <c r="A1057" s="103" t="s">
        <v>1889</v>
      </c>
      <c r="B1057" s="13" t="s">
        <v>1701</v>
      </c>
      <c r="C1057" s="242"/>
      <c r="D1057" s="238" t="s">
        <v>9122</v>
      </c>
      <c r="E1057" s="149">
        <v>-3.3333333333333326E-2</v>
      </c>
      <c r="F1057" s="104" t="s">
        <v>1890</v>
      </c>
      <c r="G1057" s="105">
        <v>2.552</v>
      </c>
      <c r="H1057" s="106">
        <f t="shared" si="258"/>
        <v>3776.96</v>
      </c>
      <c r="I1057" s="107">
        <f t="shared" si="259"/>
        <v>4570.1215999999995</v>
      </c>
      <c r="J1057" s="108">
        <f t="shared" si="260"/>
        <v>4570.1215999999995</v>
      </c>
      <c r="K1057" s="105">
        <f t="shared" si="261"/>
        <v>0</v>
      </c>
      <c r="L1057" s="105">
        <f t="shared" si="262"/>
        <v>6398.1702399999986</v>
      </c>
      <c r="M1057" s="109" t="str">
        <f t="shared" si="263"/>
        <v>FOTO</v>
      </c>
      <c r="N1057" s="110"/>
    </row>
    <row r="1058" spans="1:15" ht="12.75" customHeight="1">
      <c r="A1058" s="103" t="s">
        <v>1891</v>
      </c>
      <c r="B1058" s="13" t="s">
        <v>1701</v>
      </c>
      <c r="C1058" s="242"/>
      <c r="D1058" s="238" t="s">
        <v>9122</v>
      </c>
      <c r="E1058" s="149">
        <v>-8.1875000000000031E-2</v>
      </c>
      <c r="F1058" s="104" t="s">
        <v>1892</v>
      </c>
      <c r="G1058" s="105">
        <v>1.4690000000000001</v>
      </c>
      <c r="H1058" s="106">
        <f t="shared" si="258"/>
        <v>2174.1200000000003</v>
      </c>
      <c r="I1058" s="107">
        <f t="shared" si="259"/>
        <v>2630.6852000000003</v>
      </c>
      <c r="J1058" s="108">
        <f t="shared" si="260"/>
        <v>2630.6852000000003</v>
      </c>
      <c r="K1058" s="105">
        <f t="shared" si="261"/>
        <v>0</v>
      </c>
      <c r="L1058" s="105">
        <f t="shared" si="262"/>
        <v>3682.95928</v>
      </c>
      <c r="M1058" s="109" t="str">
        <f t="shared" si="263"/>
        <v>FOTO</v>
      </c>
      <c r="N1058" s="110"/>
    </row>
    <row r="1059" spans="1:15" ht="12.75" customHeight="1">
      <c r="A1059" s="103" t="s">
        <v>1893</v>
      </c>
      <c r="B1059" s="13" t="s">
        <v>1701</v>
      </c>
      <c r="C1059" s="242"/>
      <c r="D1059" s="238" t="s">
        <v>9122</v>
      </c>
      <c r="E1059" s="149">
        <v>-3.8181818181818206E-2</v>
      </c>
      <c r="F1059" s="104" t="s">
        <v>1894</v>
      </c>
      <c r="G1059" s="105">
        <v>1.587</v>
      </c>
      <c r="H1059" s="106">
        <f t="shared" si="258"/>
        <v>2348.7599999999998</v>
      </c>
      <c r="I1059" s="107">
        <f t="shared" si="259"/>
        <v>2841.9995999999996</v>
      </c>
      <c r="J1059" s="108">
        <f t="shared" si="260"/>
        <v>2841.9995999999996</v>
      </c>
      <c r="K1059" s="105">
        <f t="shared" si="261"/>
        <v>0</v>
      </c>
      <c r="L1059" s="105">
        <f t="shared" si="262"/>
        <v>3978.7994399999993</v>
      </c>
      <c r="M1059" s="109" t="str">
        <f t="shared" si="263"/>
        <v>FOTO</v>
      </c>
      <c r="N1059" s="110"/>
    </row>
    <row r="1060" spans="1:15" ht="12.75" customHeight="1">
      <c r="A1060" s="103" t="s">
        <v>1895</v>
      </c>
      <c r="B1060" s="13" t="s">
        <v>1701</v>
      </c>
      <c r="C1060" s="242"/>
      <c r="D1060" s="238" t="s">
        <v>9122</v>
      </c>
      <c r="E1060" s="149">
        <v>-2.9951100244498763E-2</v>
      </c>
      <c r="F1060" s="104" t="s">
        <v>1896</v>
      </c>
      <c r="G1060" s="105">
        <v>1.587</v>
      </c>
      <c r="H1060" s="106">
        <f t="shared" si="258"/>
        <v>2348.7599999999998</v>
      </c>
      <c r="I1060" s="107">
        <f t="shared" si="259"/>
        <v>2841.9995999999996</v>
      </c>
      <c r="J1060" s="108">
        <f t="shared" si="260"/>
        <v>2841.9995999999996</v>
      </c>
      <c r="K1060" s="105">
        <f t="shared" si="261"/>
        <v>0</v>
      </c>
      <c r="L1060" s="105">
        <f t="shared" si="262"/>
        <v>3978.7994399999993</v>
      </c>
      <c r="M1060" s="109" t="str">
        <f t="shared" si="263"/>
        <v>FOTO</v>
      </c>
      <c r="N1060" s="110"/>
    </row>
    <row r="1061" spans="1:15" ht="12.75" customHeight="1">
      <c r="A1061" s="103" t="s">
        <v>1897</v>
      </c>
      <c r="B1061" s="13" t="s">
        <v>1701</v>
      </c>
      <c r="C1061" s="242"/>
      <c r="D1061" s="238" t="s">
        <v>9122</v>
      </c>
      <c r="E1061" s="150">
        <v>-0.19307248236048746</v>
      </c>
      <c r="F1061" s="104" t="s">
        <v>1898</v>
      </c>
      <c r="G1061" s="105">
        <v>2.516</v>
      </c>
      <c r="H1061" s="106">
        <f t="shared" si="258"/>
        <v>3723.68</v>
      </c>
      <c r="I1061" s="107">
        <f t="shared" si="259"/>
        <v>4505.6527999999998</v>
      </c>
      <c r="J1061" s="108">
        <f t="shared" si="260"/>
        <v>4505.6527999999998</v>
      </c>
      <c r="K1061" s="105">
        <f t="shared" si="261"/>
        <v>0</v>
      </c>
      <c r="L1061" s="105">
        <f t="shared" si="262"/>
        <v>6307.9139199999991</v>
      </c>
      <c r="M1061" s="109" t="str">
        <f t="shared" si="263"/>
        <v>FOTO</v>
      </c>
      <c r="N1061" s="110"/>
    </row>
    <row r="1062" spans="1:15" ht="12.75" customHeight="1">
      <c r="A1062" s="103" t="s">
        <v>1899</v>
      </c>
      <c r="B1062" s="13" t="s">
        <v>1701</v>
      </c>
      <c r="C1062" s="242"/>
      <c r="D1062" s="238" t="s">
        <v>9122</v>
      </c>
      <c r="E1062" s="149">
        <v>-8.7142857142857078E-2</v>
      </c>
      <c r="F1062" s="104" t="s">
        <v>1900</v>
      </c>
      <c r="G1062" s="105">
        <v>1.278</v>
      </c>
      <c r="H1062" s="106">
        <f t="shared" si="258"/>
        <v>1891.44</v>
      </c>
      <c r="I1062" s="107">
        <f t="shared" si="259"/>
        <v>2288.6424000000002</v>
      </c>
      <c r="J1062" s="108">
        <f t="shared" si="260"/>
        <v>2288.6424000000002</v>
      </c>
      <c r="K1062" s="105">
        <f t="shared" si="261"/>
        <v>0</v>
      </c>
      <c r="L1062" s="105">
        <f t="shared" si="262"/>
        <v>3204.0993600000002</v>
      </c>
      <c r="M1062" s="109" t="str">
        <f t="shared" si="263"/>
        <v>FOTO</v>
      </c>
      <c r="N1062" s="110"/>
    </row>
    <row r="1063" spans="1:15" ht="12.75" customHeight="1">
      <c r="A1063" s="103" t="s">
        <v>1901</v>
      </c>
      <c r="B1063" s="13" t="s">
        <v>1701</v>
      </c>
      <c r="C1063" s="242"/>
      <c r="D1063" s="238" t="s">
        <v>9122</v>
      </c>
      <c r="E1063" s="149">
        <v>-3.2000000000000028E-2</v>
      </c>
      <c r="F1063" s="104" t="s">
        <v>1902</v>
      </c>
      <c r="G1063" s="105">
        <v>2.42</v>
      </c>
      <c r="H1063" s="106">
        <f t="shared" si="258"/>
        <v>3581.6</v>
      </c>
      <c r="I1063" s="107">
        <f t="shared" si="259"/>
        <v>4333.7359999999999</v>
      </c>
      <c r="J1063" s="108">
        <f t="shared" si="260"/>
        <v>4333.7359999999999</v>
      </c>
      <c r="K1063" s="105">
        <f t="shared" si="261"/>
        <v>0</v>
      </c>
      <c r="L1063" s="105">
        <f t="shared" si="262"/>
        <v>6067.2303999999995</v>
      </c>
      <c r="M1063" s="109" t="str">
        <f t="shared" si="263"/>
        <v>FOTO</v>
      </c>
      <c r="N1063" s="110"/>
    </row>
    <row r="1064" spans="1:15" ht="12.75" customHeight="1">
      <c r="A1064" s="103" t="s">
        <v>1903</v>
      </c>
      <c r="B1064" s="13" t="s">
        <v>1701</v>
      </c>
      <c r="C1064" s="242"/>
      <c r="D1064" s="238" t="s">
        <v>9122</v>
      </c>
      <c r="E1064" s="149">
        <v>-3.3499999999999974E-2</v>
      </c>
      <c r="F1064" s="104" t="s">
        <v>1904</v>
      </c>
      <c r="G1064" s="105">
        <v>1.9330000000000001</v>
      </c>
      <c r="H1064" s="106">
        <f t="shared" si="258"/>
        <v>2860.84</v>
      </c>
      <c r="I1064" s="107">
        <f t="shared" si="259"/>
        <v>3461.6163999999999</v>
      </c>
      <c r="J1064" s="108">
        <f t="shared" si="260"/>
        <v>3461.6163999999999</v>
      </c>
      <c r="K1064" s="105">
        <f t="shared" si="261"/>
        <v>0</v>
      </c>
      <c r="L1064" s="105">
        <f t="shared" si="262"/>
        <v>4846.2629599999991</v>
      </c>
      <c r="M1064" s="109" t="str">
        <f t="shared" si="263"/>
        <v>FOTO</v>
      </c>
      <c r="N1064" s="110"/>
    </row>
    <row r="1065" spans="1:15" ht="12.75" customHeight="1">
      <c r="A1065" s="103" t="s">
        <v>1905</v>
      </c>
      <c r="B1065" s="13" t="s">
        <v>1701</v>
      </c>
      <c r="C1065" s="242"/>
      <c r="D1065" s="238" t="s">
        <v>9122</v>
      </c>
      <c r="E1065" s="149">
        <v>-3.2317073170731625E-2</v>
      </c>
      <c r="F1065" s="104" t="s">
        <v>1906</v>
      </c>
      <c r="G1065" s="105">
        <v>1.587</v>
      </c>
      <c r="H1065" s="106">
        <f t="shared" si="258"/>
        <v>2348.7599999999998</v>
      </c>
      <c r="I1065" s="107">
        <f t="shared" si="259"/>
        <v>2841.9995999999996</v>
      </c>
      <c r="J1065" s="108">
        <f t="shared" si="260"/>
        <v>2841.9995999999996</v>
      </c>
      <c r="K1065" s="105">
        <f t="shared" si="261"/>
        <v>0</v>
      </c>
      <c r="L1065" s="105">
        <f t="shared" si="262"/>
        <v>3978.7994399999993</v>
      </c>
      <c r="M1065" s="109" t="str">
        <f t="shared" si="263"/>
        <v>FOTO</v>
      </c>
      <c r="N1065" s="110"/>
    </row>
    <row r="1066" spans="1:15" ht="12.75" customHeight="1">
      <c r="A1066" s="103" t="s">
        <v>1907</v>
      </c>
      <c r="B1066" s="13" t="s">
        <v>1701</v>
      </c>
      <c r="C1066" s="242"/>
      <c r="D1066" s="238"/>
      <c r="E1066" s="149"/>
      <c r="F1066" s="104" t="s">
        <v>1908</v>
      </c>
      <c r="G1066" s="105">
        <v>1.542</v>
      </c>
      <c r="H1066" s="106">
        <f t="shared" si="258"/>
        <v>2282.16</v>
      </c>
      <c r="I1066" s="107">
        <f t="shared" si="259"/>
        <v>2761.4135999999999</v>
      </c>
      <c r="J1066" s="108">
        <f t="shared" si="260"/>
        <v>2761.4135999999999</v>
      </c>
      <c r="K1066" s="105">
        <f t="shared" si="261"/>
        <v>0</v>
      </c>
      <c r="L1066" s="105">
        <f t="shared" si="262"/>
        <v>3865.9790399999997</v>
      </c>
      <c r="M1066" s="109" t="str">
        <f t="shared" si="263"/>
        <v>FOTO</v>
      </c>
      <c r="N1066" s="110"/>
    </row>
    <row r="1067" spans="1:15" ht="12.75" customHeight="1" thickBot="1">
      <c r="A1067" s="154" t="s">
        <v>1909</v>
      </c>
      <c r="B1067" s="13" t="s">
        <v>1701</v>
      </c>
      <c r="C1067" s="243"/>
      <c r="D1067" s="238" t="s">
        <v>9122</v>
      </c>
      <c r="E1067" s="155">
        <v>-0.1261154074955384</v>
      </c>
      <c r="F1067" s="156" t="s">
        <v>1910</v>
      </c>
      <c r="G1067" s="157">
        <v>1.4690000000000001</v>
      </c>
      <c r="H1067" s="158">
        <f t="shared" si="258"/>
        <v>2174.1200000000003</v>
      </c>
      <c r="I1067" s="159">
        <f t="shared" si="259"/>
        <v>2630.6852000000003</v>
      </c>
      <c r="J1067" s="160">
        <f t="shared" si="260"/>
        <v>2630.6852000000003</v>
      </c>
      <c r="K1067" s="157">
        <f t="shared" si="261"/>
        <v>0</v>
      </c>
      <c r="L1067" s="157">
        <f t="shared" si="262"/>
        <v>3682.95928</v>
      </c>
      <c r="M1067" s="161" t="str">
        <f t="shared" si="263"/>
        <v>FOTO</v>
      </c>
      <c r="N1067" s="162"/>
    </row>
    <row r="1068" spans="1:15" ht="19.5" customHeight="1" thickBot="1">
      <c r="A1068" s="219" t="s">
        <v>1911</v>
      </c>
      <c r="B1068" s="34"/>
      <c r="C1068" s="240"/>
      <c r="D1068" s="151"/>
      <c r="E1068" s="221"/>
      <c r="F1068" s="222"/>
      <c r="G1068" s="223"/>
      <c r="H1068" s="224"/>
      <c r="I1068" s="224"/>
      <c r="J1068" s="225"/>
      <c r="K1068" s="223"/>
      <c r="L1068" s="223"/>
      <c r="M1068" s="226"/>
      <c r="N1068" s="227"/>
      <c r="O1068" s="228"/>
    </row>
    <row r="1069" spans="1:15" ht="12.75" customHeight="1">
      <c r="A1069" s="178" t="s">
        <v>1912</v>
      </c>
      <c r="B1069" s="13" t="s">
        <v>1701</v>
      </c>
      <c r="C1069" s="152"/>
      <c r="D1069" s="238" t="s">
        <v>9122</v>
      </c>
      <c r="E1069" s="180">
        <v>-3.2410533423362642E-2</v>
      </c>
      <c r="F1069" s="181" t="s">
        <v>1913</v>
      </c>
      <c r="G1069" s="182">
        <v>1.4330000000000001</v>
      </c>
      <c r="H1069" s="183">
        <f>+G1069*H$18</f>
        <v>2120.84</v>
      </c>
      <c r="I1069" s="184">
        <f>+H1069*(1+I$18)</f>
        <v>2566.2164000000002</v>
      </c>
      <c r="J1069" s="185">
        <f>+I1069*(1-J$18)</f>
        <v>2566.2164000000002</v>
      </c>
      <c r="K1069" s="182">
        <f>+I1069*C1069</f>
        <v>0</v>
      </c>
      <c r="L1069" s="182">
        <f>+I1069*(1+L$18)</f>
        <v>3592.7029600000001</v>
      </c>
      <c r="M1069" s="186" t="str">
        <f>HYPERLINK(CONCATENATE("https://buscador.neorep.com.ar/",TRIM(A1069),"/"),"FOTO")</f>
        <v>FOTO</v>
      </c>
      <c r="N1069" s="187" t="s">
        <v>110</v>
      </c>
    </row>
    <row r="1070" spans="1:15" ht="12.75" customHeight="1">
      <c r="A1070" s="103" t="s">
        <v>1914</v>
      </c>
      <c r="B1070" s="13" t="s">
        <v>1701</v>
      </c>
      <c r="C1070" s="242"/>
      <c r="D1070" s="238" t="s">
        <v>9122</v>
      </c>
      <c r="E1070" s="149">
        <v>-2.5069637883008422E-2</v>
      </c>
      <c r="F1070" s="104" t="s">
        <v>1915</v>
      </c>
      <c r="G1070" s="105">
        <v>0.35</v>
      </c>
      <c r="H1070" s="106">
        <f>+G1070*H$18</f>
        <v>518</v>
      </c>
      <c r="I1070" s="107">
        <f>+H1070*(1+I$18)</f>
        <v>626.78</v>
      </c>
      <c r="J1070" s="108">
        <f>+I1070*(1-J$18)</f>
        <v>626.78</v>
      </c>
      <c r="K1070" s="105">
        <f>+I1070*C1070</f>
        <v>0</v>
      </c>
      <c r="L1070" s="105">
        <f>+I1070*(1+L$18)</f>
        <v>877.49199999999996</v>
      </c>
      <c r="M1070" s="109" t="str">
        <f>HYPERLINK(CONCATENATE("https://buscador.neorep.com.ar/",TRIM(A1070),"/"),"FOTO")</f>
        <v>FOTO</v>
      </c>
      <c r="N1070" s="110"/>
    </row>
    <row r="1071" spans="1:15" ht="12.75" customHeight="1">
      <c r="A1071" s="103" t="s">
        <v>1916</v>
      </c>
      <c r="B1071" s="13"/>
      <c r="C1071" s="242"/>
      <c r="D1071" s="238" t="s">
        <v>9122</v>
      </c>
      <c r="E1071" s="149">
        <v>-3.5343035343035401E-2</v>
      </c>
      <c r="F1071" s="104" t="s">
        <v>1917</v>
      </c>
      <c r="G1071" s="105">
        <v>2.7839999999999998</v>
      </c>
      <c r="H1071" s="106">
        <f>+G1071*H$18</f>
        <v>4120.32</v>
      </c>
      <c r="I1071" s="107">
        <f>+H1071*(1+I$18)</f>
        <v>4985.5871999999999</v>
      </c>
      <c r="J1071" s="108">
        <f>+I1071*(1-J$18)</f>
        <v>4985.5871999999999</v>
      </c>
      <c r="K1071" s="105">
        <f>+I1071*C1071</f>
        <v>0</v>
      </c>
      <c r="L1071" s="105">
        <f>+I1071*(1+L$18)</f>
        <v>6979.8220799999999</v>
      </c>
      <c r="M1071" s="109" t="str">
        <f>HYPERLINK(CONCATENATE("https://buscador.neorep.com.ar/",TRIM(A1071),"/"),"FOTO")</f>
        <v>FOTO</v>
      </c>
      <c r="N1071" s="110"/>
      <c r="O1071" s="101" t="s">
        <v>81</v>
      </c>
    </row>
    <row r="1072" spans="1:15" ht="12.75" customHeight="1" thickBot="1">
      <c r="A1072" s="154" t="s">
        <v>1918</v>
      </c>
      <c r="B1072" s="13"/>
      <c r="C1072" s="243"/>
      <c r="D1072" s="238" t="s">
        <v>9122</v>
      </c>
      <c r="E1072" s="155">
        <v>-3.2352941176470584E-2</v>
      </c>
      <c r="F1072" s="156" t="s">
        <v>1919</v>
      </c>
      <c r="G1072" s="157">
        <v>1.974</v>
      </c>
      <c r="H1072" s="158">
        <f>+G1072*H$18</f>
        <v>2921.52</v>
      </c>
      <c r="I1072" s="159">
        <f>+H1072*(1+I$18)</f>
        <v>3535.0391999999997</v>
      </c>
      <c r="J1072" s="160">
        <f>+I1072*(1-J$18)</f>
        <v>3535.0391999999997</v>
      </c>
      <c r="K1072" s="157">
        <f>+I1072*C1072</f>
        <v>0</v>
      </c>
      <c r="L1072" s="157">
        <f>+I1072*(1+L$18)</f>
        <v>4949.0548799999997</v>
      </c>
      <c r="M1072" s="161" t="str">
        <f>HYPERLINK(CONCATENATE("https://buscador.neorep.com.ar/",TRIM(A1072),"/"),"FOTO")</f>
        <v>FOTO</v>
      </c>
      <c r="N1072" s="162" t="s">
        <v>299</v>
      </c>
      <c r="O1072" s="37"/>
    </row>
    <row r="1073" spans="1:15" ht="20.100000000000001" customHeight="1" thickBot="1">
      <c r="A1073" s="219" t="s">
        <v>1920</v>
      </c>
      <c r="B1073" s="34"/>
      <c r="C1073" s="240"/>
      <c r="D1073" s="151"/>
      <c r="E1073" s="221"/>
      <c r="F1073" s="222"/>
      <c r="G1073" s="223"/>
      <c r="H1073" s="224"/>
      <c r="I1073" s="224"/>
      <c r="J1073" s="225"/>
      <c r="K1073" s="223"/>
      <c r="L1073" s="223"/>
      <c r="M1073" s="226"/>
      <c r="N1073" s="227"/>
      <c r="O1073" s="228"/>
    </row>
    <row r="1074" spans="1:15" ht="12.75" customHeight="1">
      <c r="A1074" s="178" t="s">
        <v>9104</v>
      </c>
      <c r="B1074" s="13"/>
      <c r="C1074" s="152"/>
      <c r="D1074" s="238"/>
      <c r="E1074" s="180"/>
      <c r="F1074" s="181" t="s">
        <v>9105</v>
      </c>
      <c r="G1074" s="182">
        <v>21.66</v>
      </c>
      <c r="H1074" s="183">
        <f t="shared" ref="H1074:H1118" si="264">+G1074*H$18</f>
        <v>32056.799999999999</v>
      </c>
      <c r="I1074" s="184">
        <f t="shared" ref="I1074:I1118" si="265">+H1074*(1+I$18)</f>
        <v>38788.727999999996</v>
      </c>
      <c r="J1074" s="185">
        <f t="shared" ref="J1074:J1118" si="266">+I1074*(1-J$18)</f>
        <v>38788.727999999996</v>
      </c>
      <c r="K1074" s="182">
        <f t="shared" ref="K1074:K1118" si="267">+I1074*C1074</f>
        <v>0</v>
      </c>
      <c r="L1074" s="182">
        <f t="shared" ref="L1074:L1118" si="268">+I1074*(1+L$18)</f>
        <v>54304.219199999992</v>
      </c>
      <c r="M1074" s="186" t="str">
        <f t="shared" ref="M1074:M1118" si="269">HYPERLINK(CONCATENATE("https://buscador.neorep.com.ar/",TRIM(A1074),"/"),"FOTO")</f>
        <v>FOTO</v>
      </c>
      <c r="N1074" s="187"/>
      <c r="O1074" s="101" t="s">
        <v>81</v>
      </c>
    </row>
    <row r="1075" spans="1:15" ht="12.75" customHeight="1">
      <c r="A1075" s="103" t="s">
        <v>1921</v>
      </c>
      <c r="B1075" s="13"/>
      <c r="C1075" s="242"/>
      <c r="D1075" s="238" t="s">
        <v>9122</v>
      </c>
      <c r="E1075" s="149">
        <v>-3.2878787878787841E-2</v>
      </c>
      <c r="F1075" s="104" t="s">
        <v>9623</v>
      </c>
      <c r="G1075" s="105">
        <v>6.383</v>
      </c>
      <c r="H1075" s="106">
        <f t="shared" si="264"/>
        <v>9446.84</v>
      </c>
      <c r="I1075" s="107">
        <f t="shared" si="265"/>
        <v>11430.6764</v>
      </c>
      <c r="J1075" s="108">
        <f t="shared" si="266"/>
        <v>11430.6764</v>
      </c>
      <c r="K1075" s="105">
        <f t="shared" si="267"/>
        <v>0</v>
      </c>
      <c r="L1075" s="105">
        <f t="shared" si="268"/>
        <v>16002.946959999999</v>
      </c>
      <c r="M1075" s="109" t="str">
        <f t="shared" si="269"/>
        <v>FOTO</v>
      </c>
      <c r="N1075" s="110"/>
      <c r="O1075" s="60"/>
    </row>
    <row r="1076" spans="1:15" ht="12.75" customHeight="1">
      <c r="A1076" s="103" t="s">
        <v>1922</v>
      </c>
      <c r="B1076" s="13"/>
      <c r="C1076" s="242"/>
      <c r="D1076" s="238" t="s">
        <v>9122</v>
      </c>
      <c r="E1076" s="149">
        <v>-3.2878787878787841E-2</v>
      </c>
      <c r="F1076" s="104" t="s">
        <v>9624</v>
      </c>
      <c r="G1076" s="105">
        <v>6.383</v>
      </c>
      <c r="H1076" s="106">
        <f t="shared" si="264"/>
        <v>9446.84</v>
      </c>
      <c r="I1076" s="107">
        <f t="shared" si="265"/>
        <v>11430.6764</v>
      </c>
      <c r="J1076" s="108">
        <f t="shared" si="266"/>
        <v>11430.6764</v>
      </c>
      <c r="K1076" s="105">
        <f t="shared" si="267"/>
        <v>0</v>
      </c>
      <c r="L1076" s="105">
        <f t="shared" si="268"/>
        <v>16002.946959999999</v>
      </c>
      <c r="M1076" s="109" t="str">
        <f t="shared" si="269"/>
        <v>FOTO</v>
      </c>
      <c r="N1076" s="110"/>
      <c r="O1076" s="60"/>
    </row>
    <row r="1077" spans="1:15" ht="12.75" customHeight="1">
      <c r="A1077" s="103" t="s">
        <v>1923</v>
      </c>
      <c r="B1077" s="13" t="s">
        <v>1701</v>
      </c>
      <c r="C1077" s="242"/>
      <c r="D1077" s="238" t="s">
        <v>9122</v>
      </c>
      <c r="E1077" s="150">
        <v>-0.1571520205259781</v>
      </c>
      <c r="F1077" s="104" t="s">
        <v>1924</v>
      </c>
      <c r="G1077" s="105">
        <v>1.3140000000000001</v>
      </c>
      <c r="H1077" s="106">
        <f t="shared" si="264"/>
        <v>1944.72</v>
      </c>
      <c r="I1077" s="107">
        <f t="shared" si="265"/>
        <v>2353.1111999999998</v>
      </c>
      <c r="J1077" s="108">
        <f t="shared" si="266"/>
        <v>2353.1111999999998</v>
      </c>
      <c r="K1077" s="105">
        <f t="shared" si="267"/>
        <v>0</v>
      </c>
      <c r="L1077" s="105">
        <f t="shared" si="268"/>
        <v>3294.3556799999997</v>
      </c>
      <c r="M1077" s="109" t="str">
        <f t="shared" si="269"/>
        <v>FOTO</v>
      </c>
      <c r="N1077" s="110" t="s">
        <v>110</v>
      </c>
      <c r="O1077" s="60"/>
    </row>
    <row r="1078" spans="1:15" ht="12.75" customHeight="1">
      <c r="A1078" s="103" t="s">
        <v>1925</v>
      </c>
      <c r="B1078" s="13" t="s">
        <v>1701</v>
      </c>
      <c r="C1078" s="242"/>
      <c r="D1078" s="238" t="s">
        <v>9122</v>
      </c>
      <c r="E1078" s="150">
        <v>-0.24722222222222223</v>
      </c>
      <c r="F1078" s="104" t="s">
        <v>9589</v>
      </c>
      <c r="G1078" s="105">
        <v>1.355</v>
      </c>
      <c r="H1078" s="106">
        <f t="shared" si="264"/>
        <v>2005.3999999999999</v>
      </c>
      <c r="I1078" s="107">
        <f t="shared" si="265"/>
        <v>2426.5339999999997</v>
      </c>
      <c r="J1078" s="108">
        <f t="shared" si="266"/>
        <v>2426.5339999999997</v>
      </c>
      <c r="K1078" s="105">
        <f t="shared" si="267"/>
        <v>0</v>
      </c>
      <c r="L1078" s="105">
        <f t="shared" si="268"/>
        <v>3397.1475999999993</v>
      </c>
      <c r="M1078" s="109" t="str">
        <f t="shared" si="269"/>
        <v>FOTO</v>
      </c>
      <c r="N1078" s="110" t="s">
        <v>110</v>
      </c>
      <c r="O1078" s="60"/>
    </row>
    <row r="1079" spans="1:15" ht="12.75" customHeight="1">
      <c r="A1079" s="103" t="s">
        <v>1926</v>
      </c>
      <c r="B1079" s="13" t="s">
        <v>1701</v>
      </c>
      <c r="C1079" s="242"/>
      <c r="D1079" s="238" t="s">
        <v>9122</v>
      </c>
      <c r="E1079" s="149">
        <v>-8.7142857142857078E-2</v>
      </c>
      <c r="F1079" s="104" t="s">
        <v>1927</v>
      </c>
      <c r="G1079" s="105">
        <v>1.278</v>
      </c>
      <c r="H1079" s="106">
        <f t="shared" si="264"/>
        <v>1891.44</v>
      </c>
      <c r="I1079" s="107">
        <f t="shared" si="265"/>
        <v>2288.6424000000002</v>
      </c>
      <c r="J1079" s="108">
        <f t="shared" si="266"/>
        <v>2288.6424000000002</v>
      </c>
      <c r="K1079" s="105">
        <f t="shared" si="267"/>
        <v>0</v>
      </c>
      <c r="L1079" s="105">
        <f t="shared" si="268"/>
        <v>3204.0993600000002</v>
      </c>
      <c r="M1079" s="109" t="str">
        <f t="shared" si="269"/>
        <v>FOTO</v>
      </c>
      <c r="N1079" s="110" t="s">
        <v>110</v>
      </c>
      <c r="O1079" s="60"/>
    </row>
    <row r="1080" spans="1:15" ht="12.75" customHeight="1">
      <c r="A1080" s="103" t="s">
        <v>1928</v>
      </c>
      <c r="B1080" s="13" t="s">
        <v>1701</v>
      </c>
      <c r="C1080" s="242"/>
      <c r="D1080" s="238" t="s">
        <v>9122</v>
      </c>
      <c r="E1080" s="149">
        <v>-0.104375</v>
      </c>
      <c r="F1080" s="104" t="s">
        <v>1929</v>
      </c>
      <c r="G1080" s="105">
        <v>1.4330000000000001</v>
      </c>
      <c r="H1080" s="106">
        <f t="shared" si="264"/>
        <v>2120.84</v>
      </c>
      <c r="I1080" s="107">
        <f t="shared" si="265"/>
        <v>2566.2164000000002</v>
      </c>
      <c r="J1080" s="108">
        <f t="shared" si="266"/>
        <v>2566.2164000000002</v>
      </c>
      <c r="K1080" s="105">
        <f t="shared" si="267"/>
        <v>0</v>
      </c>
      <c r="L1080" s="105">
        <f t="shared" si="268"/>
        <v>3592.7029600000001</v>
      </c>
      <c r="M1080" s="109" t="str">
        <f t="shared" si="269"/>
        <v>FOTO</v>
      </c>
      <c r="N1080" s="110" t="s">
        <v>110</v>
      </c>
      <c r="O1080" s="60"/>
    </row>
    <row r="1081" spans="1:15" ht="12.75" customHeight="1">
      <c r="A1081" s="103" t="s">
        <v>1930</v>
      </c>
      <c r="B1081" s="13"/>
      <c r="C1081" s="242"/>
      <c r="D1081" s="238" t="s">
        <v>9122</v>
      </c>
      <c r="E1081" s="149">
        <v>-0.12621951219512184</v>
      </c>
      <c r="F1081" s="104" t="s">
        <v>1931</v>
      </c>
      <c r="G1081" s="105">
        <v>1.4330000000000001</v>
      </c>
      <c r="H1081" s="106">
        <f t="shared" si="264"/>
        <v>2120.84</v>
      </c>
      <c r="I1081" s="107">
        <f t="shared" si="265"/>
        <v>2566.2164000000002</v>
      </c>
      <c r="J1081" s="108">
        <f t="shared" si="266"/>
        <v>2566.2164000000002</v>
      </c>
      <c r="K1081" s="105">
        <f t="shared" si="267"/>
        <v>0</v>
      </c>
      <c r="L1081" s="105">
        <f t="shared" si="268"/>
        <v>3592.7029600000001</v>
      </c>
      <c r="M1081" s="109" t="str">
        <f t="shared" si="269"/>
        <v>FOTO</v>
      </c>
      <c r="N1081" s="110" t="s">
        <v>110</v>
      </c>
      <c r="O1081" s="60"/>
    </row>
    <row r="1082" spans="1:15" ht="12.75" customHeight="1">
      <c r="A1082" s="103" t="s">
        <v>1932</v>
      </c>
      <c r="B1082" s="13" t="s">
        <v>1701</v>
      </c>
      <c r="C1082" s="242"/>
      <c r="D1082" s="238" t="s">
        <v>9122</v>
      </c>
      <c r="E1082" s="150">
        <v>-0.15923913043478266</v>
      </c>
      <c r="F1082" s="104" t="s">
        <v>1933</v>
      </c>
      <c r="G1082" s="105">
        <v>1.5469999999999999</v>
      </c>
      <c r="H1082" s="106">
        <f t="shared" si="264"/>
        <v>2289.56</v>
      </c>
      <c r="I1082" s="107">
        <f t="shared" si="265"/>
        <v>2770.3676</v>
      </c>
      <c r="J1082" s="108">
        <f t="shared" si="266"/>
        <v>2770.3676</v>
      </c>
      <c r="K1082" s="105">
        <f t="shared" si="267"/>
        <v>0</v>
      </c>
      <c r="L1082" s="105">
        <f t="shared" si="268"/>
        <v>3878.5146399999999</v>
      </c>
      <c r="M1082" s="109" t="str">
        <f t="shared" si="269"/>
        <v>FOTO</v>
      </c>
      <c r="N1082" s="110" t="s">
        <v>110</v>
      </c>
      <c r="O1082" s="60"/>
    </row>
    <row r="1083" spans="1:15" ht="12.75" customHeight="1">
      <c r="A1083" s="103" t="s">
        <v>1934</v>
      </c>
      <c r="B1083" s="13" t="s">
        <v>1701</v>
      </c>
      <c r="C1083" s="242"/>
      <c r="D1083" s="238" t="s">
        <v>9122</v>
      </c>
      <c r="E1083" s="149">
        <v>-3.4348165495706295E-2</v>
      </c>
      <c r="F1083" s="104" t="s">
        <v>1935</v>
      </c>
      <c r="G1083" s="105">
        <v>1.2370000000000001</v>
      </c>
      <c r="H1083" s="106">
        <f t="shared" si="264"/>
        <v>1830.7600000000002</v>
      </c>
      <c r="I1083" s="107">
        <f t="shared" si="265"/>
        <v>2215.2196000000004</v>
      </c>
      <c r="J1083" s="108">
        <f t="shared" si="266"/>
        <v>2215.2196000000004</v>
      </c>
      <c r="K1083" s="105">
        <f t="shared" si="267"/>
        <v>0</v>
      </c>
      <c r="L1083" s="105">
        <f t="shared" si="268"/>
        <v>3101.3074400000005</v>
      </c>
      <c r="M1083" s="109" t="str">
        <f t="shared" si="269"/>
        <v>FOTO</v>
      </c>
      <c r="N1083" s="110" t="s">
        <v>110</v>
      </c>
      <c r="O1083" s="60"/>
    </row>
    <row r="1084" spans="1:15" ht="12.75" customHeight="1">
      <c r="A1084" s="103" t="s">
        <v>1936</v>
      </c>
      <c r="B1084" s="13" t="s">
        <v>1701</v>
      </c>
      <c r="C1084" s="242"/>
      <c r="D1084" s="238" t="s">
        <v>9122</v>
      </c>
      <c r="E1084" s="149">
        <v>-3.214285714285714E-2</v>
      </c>
      <c r="F1084" s="104" t="s">
        <v>9590</v>
      </c>
      <c r="G1084" s="105">
        <v>1.355</v>
      </c>
      <c r="H1084" s="106">
        <f t="shared" si="264"/>
        <v>2005.3999999999999</v>
      </c>
      <c r="I1084" s="107">
        <f t="shared" si="265"/>
        <v>2426.5339999999997</v>
      </c>
      <c r="J1084" s="108">
        <f t="shared" si="266"/>
        <v>2426.5339999999997</v>
      </c>
      <c r="K1084" s="105">
        <f t="shared" si="267"/>
        <v>0</v>
      </c>
      <c r="L1084" s="105">
        <f t="shared" si="268"/>
        <v>3397.1475999999993</v>
      </c>
      <c r="M1084" s="109" t="str">
        <f t="shared" si="269"/>
        <v>FOTO</v>
      </c>
      <c r="N1084" s="110" t="s">
        <v>110</v>
      </c>
      <c r="O1084" s="60"/>
    </row>
    <row r="1085" spans="1:15" ht="12.75" customHeight="1">
      <c r="A1085" s="103" t="s">
        <v>1937</v>
      </c>
      <c r="B1085" s="13" t="s">
        <v>1701</v>
      </c>
      <c r="C1085" s="242"/>
      <c r="D1085" s="238" t="s">
        <v>9122</v>
      </c>
      <c r="E1085" s="150">
        <v>-0.15923913043478266</v>
      </c>
      <c r="F1085" s="104" t="s">
        <v>1938</v>
      </c>
      <c r="G1085" s="105">
        <v>1.5469999999999999</v>
      </c>
      <c r="H1085" s="106">
        <f t="shared" si="264"/>
        <v>2289.56</v>
      </c>
      <c r="I1085" s="107">
        <f t="shared" si="265"/>
        <v>2770.3676</v>
      </c>
      <c r="J1085" s="108">
        <f t="shared" si="266"/>
        <v>2770.3676</v>
      </c>
      <c r="K1085" s="105">
        <f t="shared" si="267"/>
        <v>0</v>
      </c>
      <c r="L1085" s="105">
        <f t="shared" si="268"/>
        <v>3878.5146399999999</v>
      </c>
      <c r="M1085" s="109" t="str">
        <f t="shared" si="269"/>
        <v>FOTO</v>
      </c>
      <c r="N1085" s="110" t="s">
        <v>110</v>
      </c>
      <c r="O1085" s="60"/>
    </row>
    <row r="1086" spans="1:15" ht="12.75" customHeight="1">
      <c r="A1086" s="103" t="s">
        <v>1939</v>
      </c>
      <c r="B1086" s="13"/>
      <c r="C1086" s="242"/>
      <c r="D1086" s="238" t="s">
        <v>9122</v>
      </c>
      <c r="E1086" s="150">
        <v>-0.19792531120331958</v>
      </c>
      <c r="F1086" s="133" t="s">
        <v>1940</v>
      </c>
      <c r="G1086" s="105">
        <v>1.74</v>
      </c>
      <c r="H1086" s="106">
        <f t="shared" si="264"/>
        <v>2575.1999999999998</v>
      </c>
      <c r="I1086" s="107">
        <f t="shared" si="265"/>
        <v>3115.9919999999997</v>
      </c>
      <c r="J1086" s="108">
        <f t="shared" si="266"/>
        <v>3115.9919999999997</v>
      </c>
      <c r="K1086" s="105">
        <f t="shared" si="267"/>
        <v>0</v>
      </c>
      <c r="L1086" s="105">
        <f t="shared" si="268"/>
        <v>4362.3887999999997</v>
      </c>
      <c r="M1086" s="109" t="str">
        <f t="shared" si="269"/>
        <v>FOTO</v>
      </c>
      <c r="N1086" s="110"/>
      <c r="O1086" s="60"/>
    </row>
    <row r="1087" spans="1:15" ht="12.75" customHeight="1">
      <c r="A1087" s="103" t="s">
        <v>1941</v>
      </c>
      <c r="B1087" s="13"/>
      <c r="C1087" s="242"/>
      <c r="D1087" s="238" t="s">
        <v>9122</v>
      </c>
      <c r="E1087" s="149">
        <v>-3.5167328417470167E-2</v>
      </c>
      <c r="F1087" s="104" t="s">
        <v>1942</v>
      </c>
      <c r="G1087" s="105">
        <v>1.7010000000000001</v>
      </c>
      <c r="H1087" s="106">
        <f t="shared" si="264"/>
        <v>2517.48</v>
      </c>
      <c r="I1087" s="107">
        <f t="shared" si="265"/>
        <v>3046.1507999999999</v>
      </c>
      <c r="J1087" s="108">
        <f t="shared" si="266"/>
        <v>3046.1507999999999</v>
      </c>
      <c r="K1087" s="105">
        <f t="shared" si="267"/>
        <v>0</v>
      </c>
      <c r="L1087" s="105">
        <f t="shared" si="268"/>
        <v>4264.6111199999996</v>
      </c>
      <c r="M1087" s="109" t="str">
        <f t="shared" si="269"/>
        <v>FOTO</v>
      </c>
      <c r="N1087" s="110"/>
      <c r="O1087" s="60"/>
    </row>
    <row r="1088" spans="1:15" ht="12.75" customHeight="1">
      <c r="A1088" s="111" t="s">
        <v>1943</v>
      </c>
      <c r="B1088" s="13" t="s">
        <v>1701</v>
      </c>
      <c r="C1088" s="242"/>
      <c r="D1088" s="238" t="s">
        <v>9122</v>
      </c>
      <c r="E1088" s="149">
        <v>-0.13438735177865613</v>
      </c>
      <c r="F1088" s="112" t="s">
        <v>1944</v>
      </c>
      <c r="G1088" s="105">
        <v>1.47</v>
      </c>
      <c r="H1088" s="106">
        <f t="shared" si="264"/>
        <v>2175.6</v>
      </c>
      <c r="I1088" s="107">
        <f t="shared" si="265"/>
        <v>2632.4759999999997</v>
      </c>
      <c r="J1088" s="108">
        <f t="shared" si="266"/>
        <v>2632.4759999999997</v>
      </c>
      <c r="K1088" s="105">
        <f t="shared" si="267"/>
        <v>0</v>
      </c>
      <c r="L1088" s="105">
        <f t="shared" si="268"/>
        <v>3685.4663999999993</v>
      </c>
      <c r="M1088" s="109" t="str">
        <f t="shared" si="269"/>
        <v>FOTO</v>
      </c>
      <c r="N1088" s="110" t="s">
        <v>110</v>
      </c>
      <c r="O1088" s="60"/>
    </row>
    <row r="1089" spans="1:15" ht="12.75" customHeight="1">
      <c r="A1089" s="111" t="s">
        <v>1945</v>
      </c>
      <c r="B1089" s="13" t="s">
        <v>1701</v>
      </c>
      <c r="C1089" s="242"/>
      <c r="D1089" s="238" t="s">
        <v>9122</v>
      </c>
      <c r="E1089" s="149">
        <v>-0.13473256601218686</v>
      </c>
      <c r="F1089" s="112" t="s">
        <v>1946</v>
      </c>
      <c r="G1089" s="105">
        <v>1.278</v>
      </c>
      <c r="H1089" s="106">
        <f t="shared" si="264"/>
        <v>1891.44</v>
      </c>
      <c r="I1089" s="107">
        <f t="shared" si="265"/>
        <v>2288.6424000000002</v>
      </c>
      <c r="J1089" s="108">
        <f t="shared" si="266"/>
        <v>2288.6424000000002</v>
      </c>
      <c r="K1089" s="105">
        <f t="shared" si="267"/>
        <v>0</v>
      </c>
      <c r="L1089" s="105">
        <f t="shared" si="268"/>
        <v>3204.0993600000002</v>
      </c>
      <c r="M1089" s="109" t="str">
        <f t="shared" si="269"/>
        <v>FOTO</v>
      </c>
      <c r="N1089" s="110" t="s">
        <v>110</v>
      </c>
      <c r="O1089" s="60"/>
    </row>
    <row r="1090" spans="1:15" ht="12.75" customHeight="1">
      <c r="A1090" s="103" t="s">
        <v>1947</v>
      </c>
      <c r="B1090" s="13" t="s">
        <v>1701</v>
      </c>
      <c r="C1090" s="242"/>
      <c r="D1090" s="238" t="s">
        <v>9122</v>
      </c>
      <c r="E1090" s="150">
        <v>-0.21832242712671024</v>
      </c>
      <c r="F1090" s="104" t="s">
        <v>1948</v>
      </c>
      <c r="G1090" s="105">
        <v>1.3140000000000001</v>
      </c>
      <c r="H1090" s="106">
        <f t="shared" si="264"/>
        <v>1944.72</v>
      </c>
      <c r="I1090" s="107">
        <f t="shared" si="265"/>
        <v>2353.1111999999998</v>
      </c>
      <c r="J1090" s="108">
        <f t="shared" si="266"/>
        <v>2353.1111999999998</v>
      </c>
      <c r="K1090" s="105">
        <f t="shared" si="267"/>
        <v>0</v>
      </c>
      <c r="L1090" s="105">
        <f t="shared" si="268"/>
        <v>3294.3556799999997</v>
      </c>
      <c r="M1090" s="109" t="str">
        <f t="shared" si="269"/>
        <v>FOTO</v>
      </c>
      <c r="N1090" s="110" t="s">
        <v>110</v>
      </c>
      <c r="O1090" s="60"/>
    </row>
    <row r="1091" spans="1:15" ht="12.75" customHeight="1">
      <c r="A1091" s="103" t="s">
        <v>1949</v>
      </c>
      <c r="B1091" s="13" t="s">
        <v>1701</v>
      </c>
      <c r="C1091" s="242"/>
      <c r="D1091" s="238" t="s">
        <v>9122</v>
      </c>
      <c r="E1091" s="150">
        <v>-0.27</v>
      </c>
      <c r="F1091" s="104" t="s">
        <v>1950</v>
      </c>
      <c r="G1091" s="105">
        <v>1.3140000000000001</v>
      </c>
      <c r="H1091" s="106">
        <f t="shared" si="264"/>
        <v>1944.72</v>
      </c>
      <c r="I1091" s="107">
        <f t="shared" si="265"/>
        <v>2353.1111999999998</v>
      </c>
      <c r="J1091" s="108">
        <f t="shared" si="266"/>
        <v>2353.1111999999998</v>
      </c>
      <c r="K1091" s="105">
        <f t="shared" si="267"/>
        <v>0</v>
      </c>
      <c r="L1091" s="105">
        <f t="shared" si="268"/>
        <v>3294.3556799999997</v>
      </c>
      <c r="M1091" s="109" t="str">
        <f t="shared" si="269"/>
        <v>FOTO</v>
      </c>
      <c r="N1091" s="110" t="s">
        <v>110</v>
      </c>
      <c r="O1091" s="60"/>
    </row>
    <row r="1092" spans="1:15" ht="12.75" customHeight="1">
      <c r="A1092" s="103" t="s">
        <v>1951</v>
      </c>
      <c r="B1092" s="13" t="s">
        <v>1701</v>
      </c>
      <c r="C1092" s="242"/>
      <c r="D1092" s="238" t="s">
        <v>9122</v>
      </c>
      <c r="E1092" s="150">
        <v>-0.1897555296856811</v>
      </c>
      <c r="F1092" s="104" t="s">
        <v>1952</v>
      </c>
      <c r="G1092" s="105">
        <v>1.3919999999999999</v>
      </c>
      <c r="H1092" s="106">
        <f t="shared" si="264"/>
        <v>2060.16</v>
      </c>
      <c r="I1092" s="107">
        <f t="shared" si="265"/>
        <v>2492.7936</v>
      </c>
      <c r="J1092" s="108">
        <f t="shared" si="266"/>
        <v>2492.7936</v>
      </c>
      <c r="K1092" s="105">
        <f t="shared" si="267"/>
        <v>0</v>
      </c>
      <c r="L1092" s="105">
        <f t="shared" si="268"/>
        <v>3489.91104</v>
      </c>
      <c r="M1092" s="109" t="str">
        <f t="shared" si="269"/>
        <v>FOTO</v>
      </c>
      <c r="N1092" s="110" t="s">
        <v>110</v>
      </c>
      <c r="O1092" s="60"/>
    </row>
    <row r="1093" spans="1:15" ht="12.75" customHeight="1">
      <c r="A1093" s="103" t="s">
        <v>1953</v>
      </c>
      <c r="B1093" s="13" t="s">
        <v>1701</v>
      </c>
      <c r="C1093" s="242"/>
      <c r="D1093" s="238" t="s">
        <v>9122</v>
      </c>
      <c r="E1093" s="149">
        <v>-0.11930455635491599</v>
      </c>
      <c r="F1093" s="104" t="s">
        <v>1954</v>
      </c>
      <c r="G1093" s="105">
        <v>1.4690000000000001</v>
      </c>
      <c r="H1093" s="106">
        <f t="shared" si="264"/>
        <v>2174.1200000000003</v>
      </c>
      <c r="I1093" s="107">
        <f t="shared" si="265"/>
        <v>2630.6852000000003</v>
      </c>
      <c r="J1093" s="108">
        <f t="shared" si="266"/>
        <v>2630.6852000000003</v>
      </c>
      <c r="K1093" s="105">
        <f t="shared" si="267"/>
        <v>0</v>
      </c>
      <c r="L1093" s="105">
        <f t="shared" si="268"/>
        <v>3682.95928</v>
      </c>
      <c r="M1093" s="109" t="str">
        <f t="shared" si="269"/>
        <v>FOTO</v>
      </c>
      <c r="N1093" s="110" t="s">
        <v>110</v>
      </c>
      <c r="O1093" s="60"/>
    </row>
    <row r="1094" spans="1:15" ht="12.75" customHeight="1">
      <c r="A1094" s="103" t="s">
        <v>1955</v>
      </c>
      <c r="B1094" s="13" t="s">
        <v>1701</v>
      </c>
      <c r="C1094" s="242"/>
      <c r="D1094" s="238" t="s">
        <v>9122</v>
      </c>
      <c r="E1094" s="149">
        <v>-3.214285714285714E-2</v>
      </c>
      <c r="F1094" s="104" t="s">
        <v>1956</v>
      </c>
      <c r="G1094" s="105">
        <v>1.355</v>
      </c>
      <c r="H1094" s="106">
        <f t="shared" si="264"/>
        <v>2005.3999999999999</v>
      </c>
      <c r="I1094" s="107">
        <f t="shared" si="265"/>
        <v>2426.5339999999997</v>
      </c>
      <c r="J1094" s="108">
        <f t="shared" si="266"/>
        <v>2426.5339999999997</v>
      </c>
      <c r="K1094" s="105">
        <f t="shared" si="267"/>
        <v>0</v>
      </c>
      <c r="L1094" s="105">
        <f t="shared" si="268"/>
        <v>3397.1475999999993</v>
      </c>
      <c r="M1094" s="109" t="str">
        <f t="shared" si="269"/>
        <v>FOTO</v>
      </c>
      <c r="N1094" s="110" t="s">
        <v>110</v>
      </c>
      <c r="O1094" s="60"/>
    </row>
    <row r="1095" spans="1:15" ht="12.75" customHeight="1">
      <c r="A1095" s="103" t="s">
        <v>1957</v>
      </c>
      <c r="B1095" s="13" t="s">
        <v>1701</v>
      </c>
      <c r="C1095" s="242"/>
      <c r="D1095" s="238" t="s">
        <v>9122</v>
      </c>
      <c r="E1095" s="149">
        <v>-0.1020782396088018</v>
      </c>
      <c r="F1095" s="104" t="s">
        <v>1958</v>
      </c>
      <c r="G1095" s="105">
        <v>1.4690000000000001</v>
      </c>
      <c r="H1095" s="106">
        <f t="shared" si="264"/>
        <v>2174.1200000000003</v>
      </c>
      <c r="I1095" s="107">
        <f t="shared" si="265"/>
        <v>2630.6852000000003</v>
      </c>
      <c r="J1095" s="108">
        <f t="shared" si="266"/>
        <v>2630.6852000000003</v>
      </c>
      <c r="K1095" s="105">
        <f t="shared" si="267"/>
        <v>0</v>
      </c>
      <c r="L1095" s="105">
        <f t="shared" si="268"/>
        <v>3682.95928</v>
      </c>
      <c r="M1095" s="109" t="str">
        <f t="shared" si="269"/>
        <v>FOTO</v>
      </c>
      <c r="N1095" s="110" t="s">
        <v>110</v>
      </c>
      <c r="O1095" s="60"/>
    </row>
    <row r="1096" spans="1:15" ht="12.75" customHeight="1">
      <c r="A1096" s="103" t="s">
        <v>1959</v>
      </c>
      <c r="B1096" s="13" t="s">
        <v>1701</v>
      </c>
      <c r="C1096" s="242"/>
      <c r="D1096" s="238" t="s">
        <v>9122</v>
      </c>
      <c r="E1096" s="149">
        <v>-0.129</v>
      </c>
      <c r="F1096" s="104" t="s">
        <v>1960</v>
      </c>
      <c r="G1096" s="105">
        <v>1.742</v>
      </c>
      <c r="H1096" s="106">
        <f t="shared" si="264"/>
        <v>2578.16</v>
      </c>
      <c r="I1096" s="107">
        <f t="shared" si="265"/>
        <v>3119.5735999999997</v>
      </c>
      <c r="J1096" s="108">
        <f t="shared" si="266"/>
        <v>3119.5735999999997</v>
      </c>
      <c r="K1096" s="105">
        <f t="shared" si="267"/>
        <v>0</v>
      </c>
      <c r="L1096" s="105">
        <f t="shared" si="268"/>
        <v>4367.4030399999992</v>
      </c>
      <c r="M1096" s="109" t="str">
        <f t="shared" si="269"/>
        <v>FOTO</v>
      </c>
      <c r="N1096" s="110"/>
      <c r="O1096" s="60"/>
    </row>
    <row r="1097" spans="1:15" ht="12.75" customHeight="1">
      <c r="A1097" s="103" t="s">
        <v>1961</v>
      </c>
      <c r="B1097" s="13" t="s">
        <v>1701</v>
      </c>
      <c r="C1097" s="242"/>
      <c r="D1097" s="238" t="s">
        <v>9122</v>
      </c>
      <c r="E1097" s="150">
        <v>-0.24347826086956526</v>
      </c>
      <c r="F1097" s="104" t="s">
        <v>1962</v>
      </c>
      <c r="G1097" s="105">
        <v>1.3919999999999999</v>
      </c>
      <c r="H1097" s="106">
        <f t="shared" si="264"/>
        <v>2060.16</v>
      </c>
      <c r="I1097" s="107">
        <f t="shared" si="265"/>
        <v>2492.7936</v>
      </c>
      <c r="J1097" s="108">
        <f t="shared" si="266"/>
        <v>2492.7936</v>
      </c>
      <c r="K1097" s="105">
        <f t="shared" si="267"/>
        <v>0</v>
      </c>
      <c r="L1097" s="105">
        <f t="shared" si="268"/>
        <v>3489.91104</v>
      </c>
      <c r="M1097" s="109" t="str">
        <f t="shared" si="269"/>
        <v>FOTO</v>
      </c>
      <c r="N1097" s="110"/>
      <c r="O1097" s="60"/>
    </row>
    <row r="1098" spans="1:15" ht="12.75" customHeight="1">
      <c r="A1098" s="103" t="s">
        <v>1963</v>
      </c>
      <c r="B1098" s="13" t="s">
        <v>1701</v>
      </c>
      <c r="C1098" s="242"/>
      <c r="D1098" s="238" t="s">
        <v>9122</v>
      </c>
      <c r="E1098" s="149">
        <v>-3.214285714285714E-2</v>
      </c>
      <c r="F1098" s="104" t="s">
        <v>1964</v>
      </c>
      <c r="G1098" s="105">
        <v>1.355</v>
      </c>
      <c r="H1098" s="106">
        <f t="shared" si="264"/>
        <v>2005.3999999999999</v>
      </c>
      <c r="I1098" s="107">
        <f t="shared" si="265"/>
        <v>2426.5339999999997</v>
      </c>
      <c r="J1098" s="108">
        <f t="shared" si="266"/>
        <v>2426.5339999999997</v>
      </c>
      <c r="K1098" s="105">
        <f t="shared" si="267"/>
        <v>0</v>
      </c>
      <c r="L1098" s="105">
        <f t="shared" si="268"/>
        <v>3397.1475999999993</v>
      </c>
      <c r="M1098" s="109" t="str">
        <f t="shared" si="269"/>
        <v>FOTO</v>
      </c>
      <c r="N1098" s="110"/>
      <c r="O1098" s="60"/>
    </row>
    <row r="1099" spans="1:15" ht="12.75" customHeight="1">
      <c r="A1099" s="103" t="s">
        <v>1965</v>
      </c>
      <c r="B1099" s="13" t="s">
        <v>1701</v>
      </c>
      <c r="C1099" s="242"/>
      <c r="D1099" s="238" t="s">
        <v>9122</v>
      </c>
      <c r="E1099" s="149">
        <v>-0.13750000000000007</v>
      </c>
      <c r="F1099" s="104" t="s">
        <v>1966</v>
      </c>
      <c r="G1099" s="105">
        <v>1.587</v>
      </c>
      <c r="H1099" s="106">
        <f t="shared" si="264"/>
        <v>2348.7599999999998</v>
      </c>
      <c r="I1099" s="107">
        <f t="shared" si="265"/>
        <v>2841.9995999999996</v>
      </c>
      <c r="J1099" s="108">
        <f t="shared" si="266"/>
        <v>2841.9995999999996</v>
      </c>
      <c r="K1099" s="105">
        <f t="shared" si="267"/>
        <v>0</v>
      </c>
      <c r="L1099" s="105">
        <f t="shared" si="268"/>
        <v>3978.7994399999993</v>
      </c>
      <c r="M1099" s="109" t="str">
        <f t="shared" si="269"/>
        <v>FOTO</v>
      </c>
      <c r="N1099" s="110"/>
      <c r="O1099" s="60"/>
    </row>
    <row r="1100" spans="1:15" ht="12.75" customHeight="1">
      <c r="A1100" s="103" t="s">
        <v>1967</v>
      </c>
      <c r="B1100" s="13" t="s">
        <v>1701</v>
      </c>
      <c r="C1100" s="242"/>
      <c r="D1100" s="238" t="s">
        <v>9122</v>
      </c>
      <c r="E1100" s="149">
        <v>-3.214285714285714E-2</v>
      </c>
      <c r="F1100" s="104" t="s">
        <v>1968</v>
      </c>
      <c r="G1100" s="105">
        <v>1.355</v>
      </c>
      <c r="H1100" s="106">
        <f t="shared" si="264"/>
        <v>2005.3999999999999</v>
      </c>
      <c r="I1100" s="107">
        <f t="shared" si="265"/>
        <v>2426.5339999999997</v>
      </c>
      <c r="J1100" s="108">
        <f t="shared" si="266"/>
        <v>2426.5339999999997</v>
      </c>
      <c r="K1100" s="105">
        <f t="shared" si="267"/>
        <v>0</v>
      </c>
      <c r="L1100" s="105">
        <f t="shared" si="268"/>
        <v>3397.1475999999993</v>
      </c>
      <c r="M1100" s="109" t="str">
        <f t="shared" si="269"/>
        <v>FOTO</v>
      </c>
      <c r="N1100" s="110"/>
      <c r="O1100" s="60"/>
    </row>
    <row r="1101" spans="1:15" ht="12.75" customHeight="1">
      <c r="A1101" s="103" t="s">
        <v>1969</v>
      </c>
      <c r="B1101" s="13" t="s">
        <v>1701</v>
      </c>
      <c r="C1101" s="242"/>
      <c r="D1101" s="238" t="s">
        <v>9122</v>
      </c>
      <c r="E1101" s="149">
        <v>-3.3152173913043592E-2</v>
      </c>
      <c r="F1101" s="104" t="s">
        <v>1970</v>
      </c>
      <c r="G1101" s="105">
        <v>1.7789999999999999</v>
      </c>
      <c r="H1101" s="106">
        <f t="shared" si="264"/>
        <v>2632.92</v>
      </c>
      <c r="I1101" s="107">
        <f t="shared" si="265"/>
        <v>3185.8332</v>
      </c>
      <c r="J1101" s="108">
        <f t="shared" si="266"/>
        <v>3185.8332</v>
      </c>
      <c r="K1101" s="105">
        <f t="shared" si="267"/>
        <v>0</v>
      </c>
      <c r="L1101" s="105">
        <f t="shared" si="268"/>
        <v>4460.1664799999999</v>
      </c>
      <c r="M1101" s="109" t="str">
        <f t="shared" si="269"/>
        <v>FOTO</v>
      </c>
      <c r="N1101" s="110" t="s">
        <v>110</v>
      </c>
      <c r="O1101" s="60"/>
    </row>
    <row r="1102" spans="1:15" ht="12.75" customHeight="1">
      <c r="A1102" s="103" t="s">
        <v>1971</v>
      </c>
      <c r="B1102" s="13" t="s">
        <v>1701</v>
      </c>
      <c r="C1102" s="242"/>
      <c r="D1102" s="238" t="s">
        <v>9122</v>
      </c>
      <c r="E1102" s="149">
        <v>-3.0849825378346907E-2</v>
      </c>
      <c r="F1102" s="104" t="s">
        <v>1972</v>
      </c>
      <c r="G1102" s="105">
        <v>1.665</v>
      </c>
      <c r="H1102" s="106">
        <f t="shared" si="264"/>
        <v>2464.2000000000003</v>
      </c>
      <c r="I1102" s="107">
        <f t="shared" si="265"/>
        <v>2981.6820000000002</v>
      </c>
      <c r="J1102" s="108">
        <f t="shared" si="266"/>
        <v>2981.6820000000002</v>
      </c>
      <c r="K1102" s="105">
        <f t="shared" si="267"/>
        <v>0</v>
      </c>
      <c r="L1102" s="105">
        <f t="shared" si="268"/>
        <v>4174.3548000000001</v>
      </c>
      <c r="M1102" s="109" t="str">
        <f t="shared" si="269"/>
        <v>FOTO</v>
      </c>
      <c r="N1102" s="110" t="s">
        <v>110</v>
      </c>
      <c r="O1102" s="60"/>
    </row>
    <row r="1103" spans="1:15" ht="12.75" customHeight="1">
      <c r="A1103" s="103" t="s">
        <v>1973</v>
      </c>
      <c r="B1103" s="13"/>
      <c r="C1103" s="242"/>
      <c r="D1103" s="238" t="s">
        <v>9122</v>
      </c>
      <c r="E1103" s="149">
        <v>-3.2279314888010502E-2</v>
      </c>
      <c r="F1103" s="104" t="s">
        <v>1974</v>
      </c>
      <c r="G1103" s="105">
        <v>1.4690000000000001</v>
      </c>
      <c r="H1103" s="106">
        <f t="shared" si="264"/>
        <v>2174.1200000000003</v>
      </c>
      <c r="I1103" s="107">
        <f t="shared" si="265"/>
        <v>2630.6852000000003</v>
      </c>
      <c r="J1103" s="108">
        <f t="shared" si="266"/>
        <v>2630.6852000000003</v>
      </c>
      <c r="K1103" s="105">
        <f t="shared" si="267"/>
        <v>0</v>
      </c>
      <c r="L1103" s="105">
        <f t="shared" si="268"/>
        <v>3682.95928</v>
      </c>
      <c r="M1103" s="109" t="str">
        <f t="shared" si="269"/>
        <v>FOTO</v>
      </c>
      <c r="N1103" s="110"/>
      <c r="O1103" s="60"/>
    </row>
    <row r="1104" spans="1:15" ht="12.75" customHeight="1">
      <c r="A1104" s="103" t="s">
        <v>1975</v>
      </c>
      <c r="B1104" s="13" t="s">
        <v>1701</v>
      </c>
      <c r="C1104" s="242"/>
      <c r="D1104" s="238" t="s">
        <v>9122</v>
      </c>
      <c r="E1104" s="149">
        <v>-3.214285714285714E-2</v>
      </c>
      <c r="F1104" s="104" t="s">
        <v>1976</v>
      </c>
      <c r="G1104" s="105">
        <v>1.355</v>
      </c>
      <c r="H1104" s="106">
        <f t="shared" si="264"/>
        <v>2005.3999999999999</v>
      </c>
      <c r="I1104" s="107">
        <f t="shared" si="265"/>
        <v>2426.5339999999997</v>
      </c>
      <c r="J1104" s="108">
        <f t="shared" si="266"/>
        <v>2426.5339999999997</v>
      </c>
      <c r="K1104" s="105">
        <f t="shared" si="267"/>
        <v>0</v>
      </c>
      <c r="L1104" s="105">
        <f t="shared" si="268"/>
        <v>3397.1475999999993</v>
      </c>
      <c r="M1104" s="109" t="str">
        <f t="shared" si="269"/>
        <v>FOTO</v>
      </c>
      <c r="N1104" s="110" t="s">
        <v>110</v>
      </c>
      <c r="O1104" s="60"/>
    </row>
    <row r="1105" spans="1:15" ht="12.75" customHeight="1">
      <c r="A1105" s="103" t="s">
        <v>1977</v>
      </c>
      <c r="B1105" s="13" t="s">
        <v>1701</v>
      </c>
      <c r="C1105" s="242"/>
      <c r="D1105" s="238" t="s">
        <v>9122</v>
      </c>
      <c r="E1105" s="149">
        <v>-3.0188679245283012E-2</v>
      </c>
      <c r="F1105" s="104" t="s">
        <v>1978</v>
      </c>
      <c r="G1105" s="105">
        <v>1.542</v>
      </c>
      <c r="H1105" s="106">
        <f t="shared" si="264"/>
        <v>2282.16</v>
      </c>
      <c r="I1105" s="107">
        <f t="shared" si="265"/>
        <v>2761.4135999999999</v>
      </c>
      <c r="J1105" s="108">
        <f t="shared" si="266"/>
        <v>2761.4135999999999</v>
      </c>
      <c r="K1105" s="105">
        <f t="shared" si="267"/>
        <v>0</v>
      </c>
      <c r="L1105" s="105">
        <f t="shared" si="268"/>
        <v>3865.9790399999997</v>
      </c>
      <c r="M1105" s="109" t="str">
        <f t="shared" si="269"/>
        <v>FOTO</v>
      </c>
      <c r="N1105" s="110" t="s">
        <v>110</v>
      </c>
      <c r="O1105" s="60"/>
    </row>
    <row r="1106" spans="1:15" ht="12.75" customHeight="1">
      <c r="A1106" s="103" t="s">
        <v>1979</v>
      </c>
      <c r="B1106" s="13" t="s">
        <v>1701</v>
      </c>
      <c r="C1106" s="242"/>
      <c r="D1106" s="238" t="s">
        <v>9122</v>
      </c>
      <c r="E1106" s="149">
        <v>-3.214285714285714E-2</v>
      </c>
      <c r="F1106" s="104" t="s">
        <v>1980</v>
      </c>
      <c r="G1106" s="105">
        <v>1.355</v>
      </c>
      <c r="H1106" s="106">
        <f t="shared" si="264"/>
        <v>2005.3999999999999</v>
      </c>
      <c r="I1106" s="107">
        <f t="shared" si="265"/>
        <v>2426.5339999999997</v>
      </c>
      <c r="J1106" s="108">
        <f t="shared" si="266"/>
        <v>2426.5339999999997</v>
      </c>
      <c r="K1106" s="105">
        <f t="shared" si="267"/>
        <v>0</v>
      </c>
      <c r="L1106" s="105">
        <f t="shared" si="268"/>
        <v>3397.1475999999993</v>
      </c>
      <c r="M1106" s="109" t="str">
        <f t="shared" si="269"/>
        <v>FOTO</v>
      </c>
      <c r="N1106" s="110" t="s">
        <v>110</v>
      </c>
      <c r="O1106" s="60"/>
    </row>
    <row r="1107" spans="1:15" ht="12.75" customHeight="1">
      <c r="A1107" s="103" t="s">
        <v>1981</v>
      </c>
      <c r="B1107" s="13" t="s">
        <v>1701</v>
      </c>
      <c r="C1107" s="242"/>
      <c r="D1107" s="238" t="s">
        <v>9122</v>
      </c>
      <c r="E1107" s="149">
        <v>-3.0188679245283012E-2</v>
      </c>
      <c r="F1107" s="104" t="s">
        <v>1982</v>
      </c>
      <c r="G1107" s="105">
        <v>1.542</v>
      </c>
      <c r="H1107" s="106">
        <f t="shared" si="264"/>
        <v>2282.16</v>
      </c>
      <c r="I1107" s="107">
        <f t="shared" si="265"/>
        <v>2761.4135999999999</v>
      </c>
      <c r="J1107" s="108">
        <f t="shared" si="266"/>
        <v>2761.4135999999999</v>
      </c>
      <c r="K1107" s="105">
        <f t="shared" si="267"/>
        <v>0</v>
      </c>
      <c r="L1107" s="105">
        <f t="shared" si="268"/>
        <v>3865.9790399999997</v>
      </c>
      <c r="M1107" s="109" t="str">
        <f t="shared" si="269"/>
        <v>FOTO</v>
      </c>
      <c r="N1107" s="110" t="s">
        <v>110</v>
      </c>
      <c r="O1107" s="60"/>
    </row>
    <row r="1108" spans="1:15" ht="12.75" customHeight="1">
      <c r="A1108" s="103" t="s">
        <v>9483</v>
      </c>
      <c r="B1108" s="13"/>
      <c r="C1108" s="242"/>
      <c r="D1108" s="238"/>
      <c r="E1108" s="150"/>
      <c r="F1108" s="133" t="s">
        <v>9484</v>
      </c>
      <c r="G1108" s="105">
        <v>1.55</v>
      </c>
      <c r="H1108" s="106">
        <f t="shared" si="264"/>
        <v>2294</v>
      </c>
      <c r="I1108" s="107">
        <f t="shared" si="265"/>
        <v>2775.74</v>
      </c>
      <c r="J1108" s="108">
        <f t="shared" si="266"/>
        <v>2775.74</v>
      </c>
      <c r="K1108" s="105">
        <f t="shared" si="267"/>
        <v>0</v>
      </c>
      <c r="L1108" s="105">
        <f t="shared" si="268"/>
        <v>3886.0359999999996</v>
      </c>
      <c r="M1108" s="109" t="str">
        <f t="shared" si="269"/>
        <v>FOTO</v>
      </c>
      <c r="N1108" s="110"/>
      <c r="O1108" s="101" t="s">
        <v>81</v>
      </c>
    </row>
    <row r="1109" spans="1:15" ht="12.75" customHeight="1">
      <c r="A1109" s="103" t="s">
        <v>1983</v>
      </c>
      <c r="B1109" s="13" t="s">
        <v>1701</v>
      </c>
      <c r="C1109" s="242"/>
      <c r="D1109" s="238" t="s">
        <v>9122</v>
      </c>
      <c r="E1109" s="149">
        <v>-3.0188679245283012E-2</v>
      </c>
      <c r="F1109" s="104" t="s">
        <v>1984</v>
      </c>
      <c r="G1109" s="105">
        <v>1.542</v>
      </c>
      <c r="H1109" s="106">
        <f t="shared" si="264"/>
        <v>2282.16</v>
      </c>
      <c r="I1109" s="107">
        <f t="shared" si="265"/>
        <v>2761.4135999999999</v>
      </c>
      <c r="J1109" s="108">
        <f t="shared" si="266"/>
        <v>2761.4135999999999</v>
      </c>
      <c r="K1109" s="105">
        <f t="shared" si="267"/>
        <v>0</v>
      </c>
      <c r="L1109" s="105">
        <f t="shared" si="268"/>
        <v>3865.9790399999997</v>
      </c>
      <c r="M1109" s="109" t="str">
        <f t="shared" si="269"/>
        <v>FOTO</v>
      </c>
      <c r="N1109" s="110" t="s">
        <v>110</v>
      </c>
      <c r="O1109" s="60"/>
    </row>
    <row r="1110" spans="1:15" ht="12.75" customHeight="1">
      <c r="A1110" s="103" t="s">
        <v>1985</v>
      </c>
      <c r="B1110" s="13" t="s">
        <v>1701</v>
      </c>
      <c r="C1110" s="242"/>
      <c r="D1110" s="238" t="s">
        <v>9122</v>
      </c>
      <c r="E1110" s="149">
        <v>-3.2973280272882266E-2</v>
      </c>
      <c r="F1110" s="104" t="s">
        <v>1986</v>
      </c>
      <c r="G1110" s="105">
        <v>1.7010000000000001</v>
      </c>
      <c r="H1110" s="106">
        <f t="shared" si="264"/>
        <v>2517.48</v>
      </c>
      <c r="I1110" s="107">
        <f t="shared" si="265"/>
        <v>3046.1507999999999</v>
      </c>
      <c r="J1110" s="108">
        <f t="shared" si="266"/>
        <v>3046.1507999999999</v>
      </c>
      <c r="K1110" s="105">
        <f t="shared" si="267"/>
        <v>0</v>
      </c>
      <c r="L1110" s="105">
        <f t="shared" si="268"/>
        <v>4264.6111199999996</v>
      </c>
      <c r="M1110" s="109" t="str">
        <f t="shared" si="269"/>
        <v>FOTO</v>
      </c>
      <c r="N1110" s="110" t="s">
        <v>110</v>
      </c>
      <c r="O1110" s="60"/>
    </row>
    <row r="1111" spans="1:15" ht="12.75" customHeight="1">
      <c r="A1111" s="103" t="s">
        <v>1987</v>
      </c>
      <c r="B1111" s="13" t="s">
        <v>1701</v>
      </c>
      <c r="C1111" s="242"/>
      <c r="D1111" s="238" t="s">
        <v>9122</v>
      </c>
      <c r="E1111" s="149">
        <v>-6.1428571428571277E-2</v>
      </c>
      <c r="F1111" s="104" t="s">
        <v>1988</v>
      </c>
      <c r="G1111" s="105">
        <v>1.3140000000000001</v>
      </c>
      <c r="H1111" s="106">
        <f t="shared" si="264"/>
        <v>1944.72</v>
      </c>
      <c r="I1111" s="107">
        <f t="shared" si="265"/>
        <v>2353.1111999999998</v>
      </c>
      <c r="J1111" s="108">
        <f t="shared" si="266"/>
        <v>2353.1111999999998</v>
      </c>
      <c r="K1111" s="105">
        <f t="shared" si="267"/>
        <v>0</v>
      </c>
      <c r="L1111" s="105">
        <f t="shared" si="268"/>
        <v>3294.3556799999997</v>
      </c>
      <c r="M1111" s="109" t="str">
        <f t="shared" si="269"/>
        <v>FOTO</v>
      </c>
      <c r="N1111" s="110" t="s">
        <v>110</v>
      </c>
      <c r="O1111" s="60"/>
    </row>
    <row r="1112" spans="1:15" ht="12.75" customHeight="1">
      <c r="A1112" s="103" t="s">
        <v>1989</v>
      </c>
      <c r="B1112" s="13" t="s">
        <v>1701</v>
      </c>
      <c r="C1112" s="242"/>
      <c r="D1112" s="238" t="s">
        <v>9122</v>
      </c>
      <c r="E1112" s="149">
        <v>-3.214285714285714E-2</v>
      </c>
      <c r="F1112" s="104" t="s">
        <v>1990</v>
      </c>
      <c r="G1112" s="105">
        <v>1.355</v>
      </c>
      <c r="H1112" s="106">
        <f t="shared" si="264"/>
        <v>2005.3999999999999</v>
      </c>
      <c r="I1112" s="107">
        <f t="shared" si="265"/>
        <v>2426.5339999999997</v>
      </c>
      <c r="J1112" s="108">
        <f t="shared" si="266"/>
        <v>2426.5339999999997</v>
      </c>
      <c r="K1112" s="105">
        <f t="shared" si="267"/>
        <v>0</v>
      </c>
      <c r="L1112" s="105">
        <f t="shared" si="268"/>
        <v>3397.1475999999993</v>
      </c>
      <c r="M1112" s="109" t="str">
        <f t="shared" si="269"/>
        <v>FOTO</v>
      </c>
      <c r="N1112" s="110" t="s">
        <v>110</v>
      </c>
      <c r="O1112" s="60"/>
    </row>
    <row r="1113" spans="1:15" ht="12.75" customHeight="1">
      <c r="A1113" s="103" t="s">
        <v>1991</v>
      </c>
      <c r="B1113" s="13" t="s">
        <v>1701</v>
      </c>
      <c r="C1113" s="242"/>
      <c r="D1113" s="238" t="s">
        <v>9122</v>
      </c>
      <c r="E1113" s="149">
        <v>-9.9534342258440045E-2</v>
      </c>
      <c r="F1113" s="104" t="s">
        <v>1992</v>
      </c>
      <c r="G1113" s="105">
        <v>1.5469999999999999</v>
      </c>
      <c r="H1113" s="106">
        <f t="shared" si="264"/>
        <v>2289.56</v>
      </c>
      <c r="I1113" s="107">
        <f t="shared" si="265"/>
        <v>2770.3676</v>
      </c>
      <c r="J1113" s="108">
        <f t="shared" si="266"/>
        <v>2770.3676</v>
      </c>
      <c r="K1113" s="105">
        <f t="shared" si="267"/>
        <v>0</v>
      </c>
      <c r="L1113" s="105">
        <f t="shared" si="268"/>
        <v>3878.5146399999999</v>
      </c>
      <c r="M1113" s="109" t="str">
        <f t="shared" si="269"/>
        <v>FOTO</v>
      </c>
      <c r="N1113" s="110" t="s">
        <v>110</v>
      </c>
      <c r="O1113" s="60"/>
    </row>
    <row r="1114" spans="1:15" ht="12.75" customHeight="1">
      <c r="A1114" s="103" t="s">
        <v>1993</v>
      </c>
      <c r="B1114" s="13" t="s">
        <v>1701</v>
      </c>
      <c r="C1114" s="242"/>
      <c r="D1114" s="238" t="s">
        <v>9122</v>
      </c>
      <c r="E1114" s="149">
        <v>-3.2973280272882266E-2</v>
      </c>
      <c r="F1114" s="104" t="s">
        <v>1994</v>
      </c>
      <c r="G1114" s="105">
        <v>1.7010000000000001</v>
      </c>
      <c r="H1114" s="106">
        <f t="shared" si="264"/>
        <v>2517.48</v>
      </c>
      <c r="I1114" s="107">
        <f t="shared" si="265"/>
        <v>3046.1507999999999</v>
      </c>
      <c r="J1114" s="108">
        <f t="shared" si="266"/>
        <v>3046.1507999999999</v>
      </c>
      <c r="K1114" s="105">
        <f t="shared" si="267"/>
        <v>0</v>
      </c>
      <c r="L1114" s="105">
        <f t="shared" si="268"/>
        <v>4264.6111199999996</v>
      </c>
      <c r="M1114" s="109" t="str">
        <f t="shared" si="269"/>
        <v>FOTO</v>
      </c>
      <c r="N1114" s="110" t="s">
        <v>110</v>
      </c>
      <c r="O1114" s="60"/>
    </row>
    <row r="1115" spans="1:15" ht="12.75" customHeight="1">
      <c r="A1115" s="103" t="s">
        <v>1995</v>
      </c>
      <c r="B1115" s="13" t="s">
        <v>1701</v>
      </c>
      <c r="C1115" s="242"/>
      <c r="D1115" s="238" t="s">
        <v>9122</v>
      </c>
      <c r="E1115" s="150">
        <v>-0.2038888888888889</v>
      </c>
      <c r="F1115" s="104" t="s">
        <v>9145</v>
      </c>
      <c r="G1115" s="105">
        <v>1.4330000000000001</v>
      </c>
      <c r="H1115" s="106">
        <f t="shared" si="264"/>
        <v>2120.84</v>
      </c>
      <c r="I1115" s="107">
        <f t="shared" si="265"/>
        <v>2566.2164000000002</v>
      </c>
      <c r="J1115" s="108">
        <f t="shared" si="266"/>
        <v>2566.2164000000002</v>
      </c>
      <c r="K1115" s="105">
        <f t="shared" si="267"/>
        <v>0</v>
      </c>
      <c r="L1115" s="105">
        <f t="shared" si="268"/>
        <v>3592.7029600000001</v>
      </c>
      <c r="M1115" s="109" t="str">
        <f t="shared" si="269"/>
        <v>FOTO</v>
      </c>
      <c r="N1115" s="110" t="s">
        <v>110</v>
      </c>
      <c r="O1115" s="60"/>
    </row>
    <row r="1116" spans="1:15" ht="12.75" customHeight="1">
      <c r="A1116" s="103" t="s">
        <v>1996</v>
      </c>
      <c r="B1116" s="13" t="s">
        <v>1701</v>
      </c>
      <c r="C1116" s="242"/>
      <c r="D1116" s="238" t="s">
        <v>9122</v>
      </c>
      <c r="E1116" s="149">
        <v>-3.214285714285714E-2</v>
      </c>
      <c r="F1116" s="104" t="s">
        <v>1997</v>
      </c>
      <c r="G1116" s="105">
        <v>1.355</v>
      </c>
      <c r="H1116" s="106">
        <f t="shared" si="264"/>
        <v>2005.3999999999999</v>
      </c>
      <c r="I1116" s="107">
        <f t="shared" si="265"/>
        <v>2426.5339999999997</v>
      </c>
      <c r="J1116" s="108">
        <f t="shared" si="266"/>
        <v>2426.5339999999997</v>
      </c>
      <c r="K1116" s="105">
        <f t="shared" si="267"/>
        <v>0</v>
      </c>
      <c r="L1116" s="105">
        <f t="shared" si="268"/>
        <v>3397.1475999999993</v>
      </c>
      <c r="M1116" s="109" t="str">
        <f t="shared" si="269"/>
        <v>FOTO</v>
      </c>
      <c r="N1116" s="110"/>
      <c r="O1116" s="60"/>
    </row>
    <row r="1117" spans="1:15" ht="12.75" customHeight="1">
      <c r="A1117" s="103" t="s">
        <v>1998</v>
      </c>
      <c r="B1117" s="13" t="s">
        <v>1701</v>
      </c>
      <c r="C1117" s="242"/>
      <c r="D1117" s="238" t="s">
        <v>9122</v>
      </c>
      <c r="E1117" s="149">
        <v>-3.2352941176470584E-2</v>
      </c>
      <c r="F1117" s="104" t="s">
        <v>1999</v>
      </c>
      <c r="G1117" s="105">
        <v>1.974</v>
      </c>
      <c r="H1117" s="106">
        <f t="shared" si="264"/>
        <v>2921.52</v>
      </c>
      <c r="I1117" s="107">
        <f t="shared" si="265"/>
        <v>3535.0391999999997</v>
      </c>
      <c r="J1117" s="108">
        <f t="shared" si="266"/>
        <v>3535.0391999999997</v>
      </c>
      <c r="K1117" s="105">
        <f t="shared" si="267"/>
        <v>0</v>
      </c>
      <c r="L1117" s="105">
        <f t="shared" si="268"/>
        <v>4949.0548799999997</v>
      </c>
      <c r="M1117" s="109" t="str">
        <f t="shared" si="269"/>
        <v>FOTO</v>
      </c>
      <c r="N1117" s="110"/>
      <c r="O1117" s="60"/>
    </row>
    <row r="1118" spans="1:15" ht="12.75" customHeight="1" thickBot="1">
      <c r="A1118" s="154" t="s">
        <v>2000</v>
      </c>
      <c r="B1118" s="13" t="s">
        <v>1701</v>
      </c>
      <c r="C1118" s="243"/>
      <c r="D1118" s="238" t="s">
        <v>9122</v>
      </c>
      <c r="E1118" s="155">
        <v>-3.1793132683340497E-2</v>
      </c>
      <c r="F1118" s="156" t="s">
        <v>2001</v>
      </c>
      <c r="G1118" s="157">
        <v>2.2839999999999998</v>
      </c>
      <c r="H1118" s="158">
        <f t="shared" si="264"/>
        <v>3380.3199999999997</v>
      </c>
      <c r="I1118" s="159">
        <f t="shared" si="265"/>
        <v>4090.1871999999994</v>
      </c>
      <c r="J1118" s="160">
        <f t="shared" si="266"/>
        <v>4090.1871999999994</v>
      </c>
      <c r="K1118" s="157">
        <f t="shared" si="267"/>
        <v>0</v>
      </c>
      <c r="L1118" s="157">
        <f t="shared" si="268"/>
        <v>5726.2620799999986</v>
      </c>
      <c r="M1118" s="161" t="str">
        <f t="shared" si="269"/>
        <v>FOTO</v>
      </c>
      <c r="N1118" s="162"/>
      <c r="O1118" s="60"/>
    </row>
    <row r="1119" spans="1:15" ht="20.100000000000001" customHeight="1" thickBot="1">
      <c r="A1119" s="219" t="s">
        <v>2002</v>
      </c>
      <c r="B1119" s="34"/>
      <c r="C1119" s="240"/>
      <c r="D1119" s="151"/>
      <c r="E1119" s="221"/>
      <c r="F1119" s="222"/>
      <c r="G1119" s="223"/>
      <c r="H1119" s="224"/>
      <c r="I1119" s="224"/>
      <c r="J1119" s="225"/>
      <c r="K1119" s="223"/>
      <c r="L1119" s="223"/>
      <c r="M1119" s="226"/>
      <c r="N1119" s="227"/>
      <c r="O1119" s="228"/>
    </row>
    <row r="1120" spans="1:15" ht="12.75" customHeight="1">
      <c r="A1120" s="178" t="s">
        <v>2003</v>
      </c>
      <c r="B1120" s="13" t="s">
        <v>2004</v>
      </c>
      <c r="C1120" s="152"/>
      <c r="D1120" s="238" t="s">
        <v>9122</v>
      </c>
      <c r="E1120" s="180">
        <v>-4.2105263157894646E-2</v>
      </c>
      <c r="F1120" s="181" t="s">
        <v>2005</v>
      </c>
      <c r="G1120" s="182">
        <v>1.82</v>
      </c>
      <c r="H1120" s="183">
        <f>+G1120*H$18</f>
        <v>2693.6</v>
      </c>
      <c r="I1120" s="184">
        <f>+H1120*(1+I$18)</f>
        <v>3259.2559999999999</v>
      </c>
      <c r="J1120" s="185">
        <f>+I1120*(1-J$18)</f>
        <v>3259.2559999999999</v>
      </c>
      <c r="K1120" s="182">
        <f>+I1120*C1120</f>
        <v>0</v>
      </c>
      <c r="L1120" s="182">
        <f>+I1120*(1+L$18)</f>
        <v>4562.9583999999995</v>
      </c>
      <c r="M1120" s="186" t="str">
        <f>HYPERLINK(CONCATENATE("https://buscador.neorep.com.ar/",TRIM(A1120),"/"),"FOTO")</f>
        <v>FOTO</v>
      </c>
      <c r="N1120" s="187"/>
    </row>
    <row r="1121" spans="1:15" ht="12.75" customHeight="1">
      <c r="A1121" s="127" t="s">
        <v>2006</v>
      </c>
      <c r="B1121" s="13" t="s">
        <v>2004</v>
      </c>
      <c r="C1121" s="242"/>
      <c r="D1121" s="238" t="s">
        <v>9122</v>
      </c>
      <c r="E1121" s="150">
        <v>-0.66652286453839515</v>
      </c>
      <c r="F1121" s="122" t="s">
        <v>2007</v>
      </c>
      <c r="G1121" s="105">
        <v>0.77300000000000002</v>
      </c>
      <c r="H1121" s="106">
        <f>+G1121*H$18</f>
        <v>1144.04</v>
      </c>
      <c r="I1121" s="107">
        <f>+H1121*(1+I$18)</f>
        <v>1384.2883999999999</v>
      </c>
      <c r="J1121" s="108">
        <f>+I1121*(1-J$18)</f>
        <v>1384.2883999999999</v>
      </c>
      <c r="K1121" s="105">
        <f>+I1121*C1121</f>
        <v>0</v>
      </c>
      <c r="L1121" s="105">
        <f>+I1121*(1+L$18)</f>
        <v>1938.0037599999998</v>
      </c>
      <c r="M1121" s="109" t="str">
        <f>HYPERLINK(CONCATENATE("https://buscador.neorep.com.ar/",TRIM(A1121),"/"),"FOTO")</f>
        <v>FOTO</v>
      </c>
      <c r="N1121" s="110" t="s">
        <v>218</v>
      </c>
    </row>
    <row r="1122" spans="1:15" ht="12.75" customHeight="1">
      <c r="A1122" s="127" t="s">
        <v>2008</v>
      </c>
      <c r="B1122" s="13" t="s">
        <v>2004</v>
      </c>
      <c r="C1122" s="242"/>
      <c r="D1122" s="238" t="s">
        <v>9122</v>
      </c>
      <c r="E1122" s="150">
        <v>-0.3745401030169242</v>
      </c>
      <c r="F1122" s="123" t="s">
        <v>2009</v>
      </c>
      <c r="G1122" s="105">
        <v>0.85</v>
      </c>
      <c r="H1122" s="106">
        <f>+G1122*H$18</f>
        <v>1258</v>
      </c>
      <c r="I1122" s="107">
        <f>+H1122*(1+I$18)</f>
        <v>1522.18</v>
      </c>
      <c r="J1122" s="108">
        <f>+I1122*(1-J$18)</f>
        <v>1522.18</v>
      </c>
      <c r="K1122" s="105">
        <f>+I1122*C1122</f>
        <v>0</v>
      </c>
      <c r="L1122" s="105">
        <f>+I1122*(1+L$18)</f>
        <v>2131.0520000000001</v>
      </c>
      <c r="M1122" s="109" t="str">
        <f>HYPERLINK(CONCATENATE("https://buscador.neorep.com.ar/",TRIM(A1122),"/"),"FOTO")</f>
        <v>FOTO</v>
      </c>
      <c r="N1122" s="110" t="s">
        <v>218</v>
      </c>
    </row>
    <row r="1123" spans="1:15" ht="12.75" customHeight="1" thickBot="1">
      <c r="A1123" s="167" t="s">
        <v>2010</v>
      </c>
      <c r="B1123" s="13" t="s">
        <v>2004</v>
      </c>
      <c r="C1123" s="243"/>
      <c r="D1123" s="238" t="s">
        <v>9122</v>
      </c>
      <c r="E1123" s="163">
        <v>-0.36535303776683081</v>
      </c>
      <c r="F1123" s="165" t="s">
        <v>2011</v>
      </c>
      <c r="G1123" s="157">
        <v>0.77300000000000002</v>
      </c>
      <c r="H1123" s="158">
        <f>+G1123*H$18</f>
        <v>1144.04</v>
      </c>
      <c r="I1123" s="159">
        <f>+H1123*(1+I$18)</f>
        <v>1384.2883999999999</v>
      </c>
      <c r="J1123" s="160">
        <f>+I1123*(1-J$18)</f>
        <v>1384.2883999999999</v>
      </c>
      <c r="K1123" s="157">
        <f>+I1123*C1123</f>
        <v>0</v>
      </c>
      <c r="L1123" s="157">
        <f>+I1123*(1+L$18)</f>
        <v>1938.0037599999998</v>
      </c>
      <c r="M1123" s="161" t="str">
        <f>HYPERLINK(CONCATENATE("https://buscador.neorep.com.ar/",TRIM(A1123),"/"),"FOTO")</f>
        <v>FOTO</v>
      </c>
      <c r="N1123" s="162"/>
    </row>
    <row r="1124" spans="1:15" ht="20.100000000000001" customHeight="1" thickBot="1">
      <c r="A1124" s="219" t="s">
        <v>2012</v>
      </c>
      <c r="B1124" s="34"/>
      <c r="C1124" s="240"/>
      <c r="D1124" s="151"/>
      <c r="E1124" s="221"/>
      <c r="F1124" s="222"/>
      <c r="G1124" s="223"/>
      <c r="H1124" s="224"/>
      <c r="I1124" s="224"/>
      <c r="J1124" s="225"/>
      <c r="K1124" s="223"/>
      <c r="L1124" s="223"/>
      <c r="M1124" s="226"/>
      <c r="N1124" s="227"/>
      <c r="O1124" s="228"/>
    </row>
    <row r="1125" spans="1:15" ht="12.75" customHeight="1">
      <c r="A1125" s="178" t="s">
        <v>2013</v>
      </c>
      <c r="B1125" s="13" t="s">
        <v>2004</v>
      </c>
      <c r="C1125" s="152"/>
      <c r="D1125" s="238" t="s">
        <v>9122</v>
      </c>
      <c r="E1125" s="200">
        <v>-0.26426799007444179</v>
      </c>
      <c r="F1125" s="181" t="s">
        <v>2014</v>
      </c>
      <c r="G1125" s="182">
        <v>1.7789999999999999</v>
      </c>
      <c r="H1125" s="183">
        <f t="shared" ref="H1125:H1140" si="270">+G1125*H$18</f>
        <v>2632.92</v>
      </c>
      <c r="I1125" s="184">
        <f t="shared" ref="I1125:I1140" si="271">+H1125*(1+I$18)</f>
        <v>3185.8332</v>
      </c>
      <c r="J1125" s="185">
        <f t="shared" ref="J1125:J1140" si="272">+I1125*(1-J$18)</f>
        <v>3185.8332</v>
      </c>
      <c r="K1125" s="182">
        <f t="shared" ref="K1125:K1140" si="273">+I1125*C1125</f>
        <v>0</v>
      </c>
      <c r="L1125" s="182">
        <f t="shared" ref="L1125:L1140" si="274">+I1125*(1+L$18)</f>
        <v>4460.1664799999999</v>
      </c>
      <c r="M1125" s="186" t="str">
        <f t="shared" ref="M1125:M1140" si="275">HYPERLINK(CONCATENATE("https://buscador.neorep.com.ar/",TRIM(A1125),"/"),"FOTO")</f>
        <v>FOTO</v>
      </c>
      <c r="N1125" s="187" t="s">
        <v>218</v>
      </c>
    </row>
    <row r="1126" spans="1:15" ht="12.75" customHeight="1">
      <c r="A1126" s="103" t="s">
        <v>2015</v>
      </c>
      <c r="B1126" s="13" t="s">
        <v>2004</v>
      </c>
      <c r="C1126" s="242"/>
      <c r="D1126" s="238" t="s">
        <v>9122</v>
      </c>
      <c r="E1126" s="150">
        <v>-0.18115384615384622</v>
      </c>
      <c r="F1126" s="104" t="s">
        <v>2016</v>
      </c>
      <c r="G1126" s="105">
        <v>2.129</v>
      </c>
      <c r="H1126" s="106">
        <f t="shared" si="270"/>
        <v>3150.92</v>
      </c>
      <c r="I1126" s="107">
        <f t="shared" si="271"/>
        <v>3812.6131999999998</v>
      </c>
      <c r="J1126" s="108">
        <f t="shared" si="272"/>
        <v>3812.6131999999998</v>
      </c>
      <c r="K1126" s="105">
        <f t="shared" si="273"/>
        <v>0</v>
      </c>
      <c r="L1126" s="105">
        <f t="shared" si="274"/>
        <v>5337.6584799999991</v>
      </c>
      <c r="M1126" s="109" t="str">
        <f t="shared" si="275"/>
        <v>FOTO</v>
      </c>
      <c r="N1126" s="110" t="s">
        <v>218</v>
      </c>
    </row>
    <row r="1127" spans="1:15" ht="12.75" customHeight="1">
      <c r="A1127" s="103" t="s">
        <v>2017</v>
      </c>
      <c r="B1127" s="13" t="s">
        <v>2004</v>
      </c>
      <c r="C1127" s="242"/>
      <c r="D1127" s="238" t="s">
        <v>9122</v>
      </c>
      <c r="E1127" s="149">
        <v>-3.282532239155922E-2</v>
      </c>
      <c r="F1127" s="104" t="s">
        <v>2018</v>
      </c>
      <c r="G1127" s="105">
        <v>2.4750000000000001</v>
      </c>
      <c r="H1127" s="106">
        <f t="shared" si="270"/>
        <v>3663</v>
      </c>
      <c r="I1127" s="107">
        <f t="shared" si="271"/>
        <v>4432.2299999999996</v>
      </c>
      <c r="J1127" s="108">
        <f t="shared" si="272"/>
        <v>4432.2299999999996</v>
      </c>
      <c r="K1127" s="105">
        <f t="shared" si="273"/>
        <v>0</v>
      </c>
      <c r="L1127" s="105">
        <f t="shared" si="274"/>
        <v>6205.1219999999994</v>
      </c>
      <c r="M1127" s="109" t="str">
        <f t="shared" si="275"/>
        <v>FOTO</v>
      </c>
      <c r="N1127" s="110" t="s">
        <v>218</v>
      </c>
    </row>
    <row r="1128" spans="1:15" ht="12.75" customHeight="1">
      <c r="A1128" s="103" t="s">
        <v>2019</v>
      </c>
      <c r="B1128" s="13" t="s">
        <v>2004</v>
      </c>
      <c r="C1128" s="242"/>
      <c r="D1128" s="238" t="s">
        <v>9122</v>
      </c>
      <c r="E1128" s="150">
        <v>-0.33442622950819667</v>
      </c>
      <c r="F1128" s="104" t="s">
        <v>2020</v>
      </c>
      <c r="G1128" s="105">
        <v>1.6240000000000001</v>
      </c>
      <c r="H1128" s="106">
        <f t="shared" si="270"/>
        <v>2403.52</v>
      </c>
      <c r="I1128" s="107">
        <f t="shared" si="271"/>
        <v>2908.2592</v>
      </c>
      <c r="J1128" s="108">
        <f t="shared" si="272"/>
        <v>2908.2592</v>
      </c>
      <c r="K1128" s="105">
        <f t="shared" si="273"/>
        <v>0</v>
      </c>
      <c r="L1128" s="105">
        <f t="shared" si="274"/>
        <v>4071.5628799999995</v>
      </c>
      <c r="M1128" s="109" t="str">
        <f t="shared" si="275"/>
        <v>FOTO</v>
      </c>
      <c r="N1128" s="110" t="s">
        <v>218</v>
      </c>
      <c r="O1128" s="37"/>
    </row>
    <row r="1129" spans="1:15" ht="12.75" customHeight="1">
      <c r="A1129" s="103" t="s">
        <v>2021</v>
      </c>
      <c r="B1129" s="13" t="s">
        <v>2004</v>
      </c>
      <c r="C1129" s="242"/>
      <c r="D1129" s="238" t="s">
        <v>9122</v>
      </c>
      <c r="E1129" s="150">
        <v>-0.29538721963605585</v>
      </c>
      <c r="F1129" s="104" t="s">
        <v>2022</v>
      </c>
      <c r="G1129" s="105">
        <v>1.665</v>
      </c>
      <c r="H1129" s="106">
        <f t="shared" si="270"/>
        <v>2464.2000000000003</v>
      </c>
      <c r="I1129" s="107">
        <f t="shared" si="271"/>
        <v>2981.6820000000002</v>
      </c>
      <c r="J1129" s="108">
        <f t="shared" si="272"/>
        <v>2981.6820000000002</v>
      </c>
      <c r="K1129" s="105">
        <f t="shared" si="273"/>
        <v>0</v>
      </c>
      <c r="L1129" s="105">
        <f t="shared" si="274"/>
        <v>4174.3548000000001</v>
      </c>
      <c r="M1129" s="109" t="str">
        <f t="shared" si="275"/>
        <v>FOTO</v>
      </c>
      <c r="N1129" s="110" t="s">
        <v>218</v>
      </c>
    </row>
    <row r="1130" spans="1:15" ht="12.75" customHeight="1">
      <c r="A1130" s="103" t="s">
        <v>2023</v>
      </c>
      <c r="B1130" s="13" t="s">
        <v>2004</v>
      </c>
      <c r="C1130" s="242"/>
      <c r="D1130" s="238" t="s">
        <v>9122</v>
      </c>
      <c r="E1130" s="150">
        <v>-0.3018955154877484</v>
      </c>
      <c r="F1130" s="104" t="s">
        <v>2024</v>
      </c>
      <c r="G1130" s="105">
        <v>1.51</v>
      </c>
      <c r="H1130" s="106">
        <f t="shared" si="270"/>
        <v>2234.8000000000002</v>
      </c>
      <c r="I1130" s="107">
        <f t="shared" si="271"/>
        <v>2704.1080000000002</v>
      </c>
      <c r="J1130" s="108">
        <f t="shared" si="272"/>
        <v>2704.1080000000002</v>
      </c>
      <c r="K1130" s="105">
        <f t="shared" si="273"/>
        <v>0</v>
      </c>
      <c r="L1130" s="105">
        <f t="shared" si="274"/>
        <v>3785.7512000000002</v>
      </c>
      <c r="M1130" s="109" t="str">
        <f t="shared" si="275"/>
        <v>FOTO</v>
      </c>
      <c r="N1130" s="110" t="s">
        <v>218</v>
      </c>
    </row>
    <row r="1131" spans="1:15" ht="12.75" customHeight="1">
      <c r="A1131" s="103" t="s">
        <v>2025</v>
      </c>
      <c r="B1131" s="13" t="s">
        <v>2004</v>
      </c>
      <c r="C1131" s="242"/>
      <c r="D1131" s="238" t="s">
        <v>9122</v>
      </c>
      <c r="E1131" s="150">
        <v>-0.30425252082419996</v>
      </c>
      <c r="F1131" s="104" t="s">
        <v>2026</v>
      </c>
      <c r="G1131" s="105">
        <v>1.587</v>
      </c>
      <c r="H1131" s="106">
        <f t="shared" si="270"/>
        <v>2348.7599999999998</v>
      </c>
      <c r="I1131" s="107">
        <f t="shared" si="271"/>
        <v>2841.9995999999996</v>
      </c>
      <c r="J1131" s="108">
        <f t="shared" si="272"/>
        <v>2841.9995999999996</v>
      </c>
      <c r="K1131" s="105">
        <f t="shared" si="273"/>
        <v>0</v>
      </c>
      <c r="L1131" s="105">
        <f t="shared" si="274"/>
        <v>3978.7994399999993</v>
      </c>
      <c r="M1131" s="109" t="str">
        <f t="shared" si="275"/>
        <v>FOTO</v>
      </c>
      <c r="N1131" s="110" t="s">
        <v>218</v>
      </c>
    </row>
    <row r="1132" spans="1:15" ht="12.75" customHeight="1">
      <c r="A1132" s="103" t="s">
        <v>2027</v>
      </c>
      <c r="B1132" s="13" t="s">
        <v>2004</v>
      </c>
      <c r="C1132" s="242"/>
      <c r="D1132" s="238" t="s">
        <v>9122</v>
      </c>
      <c r="E1132" s="150">
        <v>-0.31438935912938326</v>
      </c>
      <c r="F1132" s="104" t="s">
        <v>2028</v>
      </c>
      <c r="G1132" s="105">
        <v>1.7010000000000001</v>
      </c>
      <c r="H1132" s="106">
        <f t="shared" si="270"/>
        <v>2517.48</v>
      </c>
      <c r="I1132" s="107">
        <f t="shared" si="271"/>
        <v>3046.1507999999999</v>
      </c>
      <c r="J1132" s="108">
        <f t="shared" si="272"/>
        <v>3046.1507999999999</v>
      </c>
      <c r="K1132" s="105">
        <f t="shared" si="273"/>
        <v>0</v>
      </c>
      <c r="L1132" s="105">
        <f t="shared" si="274"/>
        <v>4264.6111199999996</v>
      </c>
      <c r="M1132" s="109" t="str">
        <f t="shared" si="275"/>
        <v>FOTO</v>
      </c>
      <c r="N1132" s="110" t="s">
        <v>218</v>
      </c>
      <c r="O1132" s="37"/>
    </row>
    <row r="1133" spans="1:15" ht="12.75" customHeight="1">
      <c r="A1133" s="103" t="s">
        <v>2029</v>
      </c>
      <c r="B1133" s="14"/>
      <c r="C1133" s="242"/>
      <c r="D1133" s="238" t="s">
        <v>9122</v>
      </c>
      <c r="E1133" s="149">
        <v>-3.3857315598548987E-2</v>
      </c>
      <c r="F1133" s="104" t="s">
        <v>2030</v>
      </c>
      <c r="G1133" s="105">
        <v>2.3969999999999998</v>
      </c>
      <c r="H1133" s="106">
        <f t="shared" si="270"/>
        <v>3547.5599999999995</v>
      </c>
      <c r="I1133" s="107">
        <f t="shared" si="271"/>
        <v>4292.547599999999</v>
      </c>
      <c r="J1133" s="108">
        <f t="shared" si="272"/>
        <v>4292.547599999999</v>
      </c>
      <c r="K1133" s="105">
        <f t="shared" si="273"/>
        <v>0</v>
      </c>
      <c r="L1133" s="105">
        <f t="shared" si="274"/>
        <v>6009.5666399999982</v>
      </c>
      <c r="M1133" s="109" t="str">
        <f t="shared" si="275"/>
        <v>FOTO</v>
      </c>
      <c r="N1133" s="110"/>
    </row>
    <row r="1134" spans="1:15" ht="12.75" customHeight="1">
      <c r="A1134" s="103" t="s">
        <v>2031</v>
      </c>
      <c r="B1134" s="13" t="s">
        <v>2004</v>
      </c>
      <c r="C1134" s="242"/>
      <c r="D1134" s="238" t="s">
        <v>9122</v>
      </c>
      <c r="E1134" s="149">
        <v>-0.14571428571428569</v>
      </c>
      <c r="F1134" s="104" t="s">
        <v>2032</v>
      </c>
      <c r="G1134" s="105">
        <v>3.2890000000000001</v>
      </c>
      <c r="H1134" s="106">
        <f t="shared" si="270"/>
        <v>4867.72</v>
      </c>
      <c r="I1134" s="107">
        <f t="shared" si="271"/>
        <v>5889.9412000000002</v>
      </c>
      <c r="J1134" s="108">
        <f t="shared" si="272"/>
        <v>5889.9412000000002</v>
      </c>
      <c r="K1134" s="105">
        <f t="shared" si="273"/>
        <v>0</v>
      </c>
      <c r="L1134" s="105">
        <f t="shared" si="274"/>
        <v>8245.9176800000005</v>
      </c>
      <c r="M1134" s="109" t="str">
        <f t="shared" si="275"/>
        <v>FOTO</v>
      </c>
      <c r="N1134" s="110" t="s">
        <v>218</v>
      </c>
    </row>
    <row r="1135" spans="1:15" ht="12.75" customHeight="1">
      <c r="A1135" s="103" t="s">
        <v>2033</v>
      </c>
      <c r="B1135" s="13" t="s">
        <v>2004</v>
      </c>
      <c r="C1135" s="242"/>
      <c r="D1135" s="238" t="s">
        <v>9122</v>
      </c>
      <c r="E1135" s="149">
        <v>-0.1466666666666665</v>
      </c>
      <c r="F1135" s="104" t="s">
        <v>2034</v>
      </c>
      <c r="G1135" s="105">
        <v>3.7120000000000002</v>
      </c>
      <c r="H1135" s="106">
        <f t="shared" si="270"/>
        <v>5493.76</v>
      </c>
      <c r="I1135" s="107">
        <f t="shared" si="271"/>
        <v>6647.4495999999999</v>
      </c>
      <c r="J1135" s="108">
        <f t="shared" si="272"/>
        <v>6647.4495999999999</v>
      </c>
      <c r="K1135" s="105">
        <f t="shared" si="273"/>
        <v>0</v>
      </c>
      <c r="L1135" s="105">
        <f t="shared" si="274"/>
        <v>9306.4294399999999</v>
      </c>
      <c r="M1135" s="109" t="str">
        <f t="shared" si="275"/>
        <v>FOTO</v>
      </c>
      <c r="N1135" s="110" t="s">
        <v>218</v>
      </c>
    </row>
    <row r="1136" spans="1:15" ht="12.75" customHeight="1">
      <c r="A1136" s="103" t="s">
        <v>2035</v>
      </c>
      <c r="B1136" s="13" t="s">
        <v>2004</v>
      </c>
      <c r="C1136" s="242"/>
      <c r="D1136" s="238" t="s">
        <v>9122</v>
      </c>
      <c r="E1136" s="150">
        <v>-0.15570238437230677</v>
      </c>
      <c r="F1136" s="104" t="s">
        <v>2036</v>
      </c>
      <c r="G1136" s="105">
        <v>2.9390000000000001</v>
      </c>
      <c r="H1136" s="106">
        <f t="shared" si="270"/>
        <v>4349.72</v>
      </c>
      <c r="I1136" s="107">
        <f t="shared" si="271"/>
        <v>5263.1612000000005</v>
      </c>
      <c r="J1136" s="108">
        <f t="shared" si="272"/>
        <v>5263.1612000000005</v>
      </c>
      <c r="K1136" s="105">
        <f t="shared" si="273"/>
        <v>0</v>
      </c>
      <c r="L1136" s="105">
        <f t="shared" si="274"/>
        <v>7368.4256800000003</v>
      </c>
      <c r="M1136" s="109" t="str">
        <f t="shared" si="275"/>
        <v>FOTO</v>
      </c>
      <c r="N1136" s="110" t="s">
        <v>218</v>
      </c>
      <c r="O1136" s="37"/>
    </row>
    <row r="1137" spans="1:15" ht="12.75" customHeight="1">
      <c r="A1137" s="103" t="s">
        <v>2037</v>
      </c>
      <c r="B1137" s="13" t="s">
        <v>2004</v>
      </c>
      <c r="C1137" s="242"/>
      <c r="D1137" s="238" t="s">
        <v>9122</v>
      </c>
      <c r="E1137" s="150">
        <v>-0.1636261577322482</v>
      </c>
      <c r="F1137" s="104" t="s">
        <v>2038</v>
      </c>
      <c r="G1137" s="105">
        <v>2.98</v>
      </c>
      <c r="H1137" s="106">
        <f t="shared" si="270"/>
        <v>4410.3999999999996</v>
      </c>
      <c r="I1137" s="107">
        <f t="shared" si="271"/>
        <v>5336.5839999999998</v>
      </c>
      <c r="J1137" s="108">
        <f t="shared" si="272"/>
        <v>5336.5839999999998</v>
      </c>
      <c r="K1137" s="105">
        <f t="shared" si="273"/>
        <v>0</v>
      </c>
      <c r="L1137" s="105">
        <f t="shared" si="274"/>
        <v>7471.217599999999</v>
      </c>
      <c r="M1137" s="109" t="str">
        <f t="shared" si="275"/>
        <v>FOTO</v>
      </c>
      <c r="N1137" s="110" t="s">
        <v>218</v>
      </c>
      <c r="O1137" s="37"/>
    </row>
    <row r="1138" spans="1:15" ht="12.75" customHeight="1">
      <c r="A1138" s="103" t="s">
        <v>2039</v>
      </c>
      <c r="B1138" s="13" t="s">
        <v>2004</v>
      </c>
      <c r="C1138" s="242"/>
      <c r="D1138" s="238" t="s">
        <v>9122</v>
      </c>
      <c r="E1138" s="149">
        <v>-0.13644067796610171</v>
      </c>
      <c r="F1138" s="104" t="s">
        <v>2040</v>
      </c>
      <c r="G1138" s="105">
        <v>3.0569999999999999</v>
      </c>
      <c r="H1138" s="106">
        <f t="shared" si="270"/>
        <v>4524.3599999999997</v>
      </c>
      <c r="I1138" s="107">
        <f t="shared" si="271"/>
        <v>5474.4755999999998</v>
      </c>
      <c r="J1138" s="108">
        <f t="shared" si="272"/>
        <v>5474.4755999999998</v>
      </c>
      <c r="K1138" s="105">
        <f t="shared" si="273"/>
        <v>0</v>
      </c>
      <c r="L1138" s="105">
        <f t="shared" si="274"/>
        <v>7664.2658399999991</v>
      </c>
      <c r="M1138" s="109" t="str">
        <f t="shared" si="275"/>
        <v>FOTO</v>
      </c>
      <c r="N1138" s="110" t="s">
        <v>218</v>
      </c>
    </row>
    <row r="1139" spans="1:15" ht="12.75" customHeight="1">
      <c r="A1139" s="103" t="s">
        <v>2041</v>
      </c>
      <c r="B1139" s="14"/>
      <c r="C1139" s="242"/>
      <c r="D1139" s="238" t="s">
        <v>9122</v>
      </c>
      <c r="E1139" s="149">
        <v>-3.2716049382716106E-2</v>
      </c>
      <c r="F1139" s="104" t="s">
        <v>2042</v>
      </c>
      <c r="G1139" s="105">
        <v>3.1339999999999999</v>
      </c>
      <c r="H1139" s="106">
        <f t="shared" si="270"/>
        <v>4638.32</v>
      </c>
      <c r="I1139" s="107">
        <f t="shared" si="271"/>
        <v>5612.3671999999997</v>
      </c>
      <c r="J1139" s="108">
        <f t="shared" si="272"/>
        <v>5612.3671999999997</v>
      </c>
      <c r="K1139" s="105">
        <f t="shared" si="273"/>
        <v>0</v>
      </c>
      <c r="L1139" s="105">
        <f t="shared" si="274"/>
        <v>7857.3140799999992</v>
      </c>
      <c r="M1139" s="109" t="str">
        <f t="shared" si="275"/>
        <v>FOTO</v>
      </c>
      <c r="N1139" s="110"/>
    </row>
    <row r="1140" spans="1:15" ht="12.75" customHeight="1" thickBot="1">
      <c r="A1140" s="154" t="s">
        <v>2043</v>
      </c>
      <c r="B1140" s="13" t="s">
        <v>2004</v>
      </c>
      <c r="C1140" s="243"/>
      <c r="D1140" s="238" t="s">
        <v>9122</v>
      </c>
      <c r="E1140" s="163">
        <v>-0.58216216216216221</v>
      </c>
      <c r="F1140" s="156" t="s">
        <v>2044</v>
      </c>
      <c r="G1140" s="157">
        <v>0.77300000000000002</v>
      </c>
      <c r="H1140" s="158">
        <f t="shared" si="270"/>
        <v>1144.04</v>
      </c>
      <c r="I1140" s="159">
        <f t="shared" si="271"/>
        <v>1384.2883999999999</v>
      </c>
      <c r="J1140" s="160">
        <f t="shared" si="272"/>
        <v>1384.2883999999999</v>
      </c>
      <c r="K1140" s="157">
        <f t="shared" si="273"/>
        <v>0</v>
      </c>
      <c r="L1140" s="157">
        <f t="shared" si="274"/>
        <v>1938.0037599999998</v>
      </c>
      <c r="M1140" s="161" t="str">
        <f t="shared" si="275"/>
        <v>FOTO</v>
      </c>
      <c r="N1140" s="162"/>
    </row>
    <row r="1141" spans="1:15" ht="20.100000000000001" customHeight="1" thickBot="1">
      <c r="A1141" s="219" t="s">
        <v>2045</v>
      </c>
      <c r="B1141" s="34"/>
      <c r="C1141" s="240"/>
      <c r="D1141" s="151"/>
      <c r="E1141" s="221"/>
      <c r="F1141" s="222"/>
      <c r="G1141" s="223"/>
      <c r="H1141" s="224"/>
      <c r="I1141" s="224"/>
      <c r="J1141" s="225"/>
      <c r="K1141" s="223"/>
      <c r="L1141" s="223"/>
      <c r="M1141" s="226"/>
      <c r="N1141" s="227"/>
      <c r="O1141" s="228"/>
    </row>
    <row r="1142" spans="1:15" ht="12.75" customHeight="1">
      <c r="A1142" s="204" t="s">
        <v>2046</v>
      </c>
      <c r="B1142" s="13" t="s">
        <v>2004</v>
      </c>
      <c r="C1142" s="152"/>
      <c r="D1142" s="238" t="s">
        <v>9122</v>
      </c>
      <c r="E1142" s="200">
        <v>-0.29268292682926833</v>
      </c>
      <c r="F1142" s="205" t="s">
        <v>2047</v>
      </c>
      <c r="G1142" s="182">
        <v>1.1599999999999999</v>
      </c>
      <c r="H1142" s="183">
        <f t="shared" ref="H1142:H1149" si="276">+G1142*H$18</f>
        <v>1716.8</v>
      </c>
      <c r="I1142" s="184">
        <f t="shared" ref="I1142:I1149" si="277">+H1142*(1+I$18)</f>
        <v>2077.328</v>
      </c>
      <c r="J1142" s="185">
        <f t="shared" ref="J1142:J1149" si="278">+I1142*(1-J$18)</f>
        <v>2077.328</v>
      </c>
      <c r="K1142" s="182">
        <f t="shared" ref="K1142:K1149" si="279">+I1142*C1142</f>
        <v>0</v>
      </c>
      <c r="L1142" s="182">
        <f t="shared" ref="L1142:L1149" si="280">+I1142*(1+L$18)</f>
        <v>2908.2592</v>
      </c>
      <c r="M1142" s="186" t="str">
        <f t="shared" ref="M1142:M1149" si="281">HYPERLINK(CONCATENATE("https://buscador.neorep.com.ar/",TRIM(A1142),"/"),"FOTO")</f>
        <v>FOTO</v>
      </c>
      <c r="N1142" s="187" t="s">
        <v>110</v>
      </c>
    </row>
    <row r="1143" spans="1:15" ht="12.75" customHeight="1">
      <c r="A1143" s="103" t="s">
        <v>2048</v>
      </c>
      <c r="B1143" s="13" t="s">
        <v>2004</v>
      </c>
      <c r="C1143" s="242"/>
      <c r="D1143" s="238" t="s">
        <v>9122</v>
      </c>
      <c r="E1143" s="150">
        <v>-0.30993456276026177</v>
      </c>
      <c r="F1143" s="104" t="s">
        <v>2049</v>
      </c>
      <c r="G1143" s="105">
        <v>1.1599999999999999</v>
      </c>
      <c r="H1143" s="106">
        <f t="shared" si="276"/>
        <v>1716.8</v>
      </c>
      <c r="I1143" s="107">
        <f t="shared" si="277"/>
        <v>2077.328</v>
      </c>
      <c r="J1143" s="108">
        <f t="shared" si="278"/>
        <v>2077.328</v>
      </c>
      <c r="K1143" s="105">
        <f t="shared" si="279"/>
        <v>0</v>
      </c>
      <c r="L1143" s="105">
        <f t="shared" si="280"/>
        <v>2908.2592</v>
      </c>
      <c r="M1143" s="109" t="str">
        <f t="shared" si="281"/>
        <v>FOTO</v>
      </c>
      <c r="N1143" s="110" t="s">
        <v>218</v>
      </c>
    </row>
    <row r="1144" spans="1:15" ht="12.75" customHeight="1">
      <c r="A1144" s="103" t="s">
        <v>2050</v>
      </c>
      <c r="B1144" s="13" t="s">
        <v>2004</v>
      </c>
      <c r="C1144" s="242"/>
      <c r="D1144" s="238" t="s">
        <v>9122</v>
      </c>
      <c r="E1144" s="150">
        <v>-0.30993456276026177</v>
      </c>
      <c r="F1144" s="104" t="s">
        <v>2051</v>
      </c>
      <c r="G1144" s="105">
        <v>1.1599999999999999</v>
      </c>
      <c r="H1144" s="106">
        <f t="shared" si="276"/>
        <v>1716.8</v>
      </c>
      <c r="I1144" s="107">
        <f t="shared" si="277"/>
        <v>2077.328</v>
      </c>
      <c r="J1144" s="108">
        <f t="shared" si="278"/>
        <v>2077.328</v>
      </c>
      <c r="K1144" s="105">
        <f t="shared" si="279"/>
        <v>0</v>
      </c>
      <c r="L1144" s="105">
        <f t="shared" si="280"/>
        <v>2908.2592</v>
      </c>
      <c r="M1144" s="109" t="str">
        <f t="shared" si="281"/>
        <v>FOTO</v>
      </c>
      <c r="N1144" s="110" t="s">
        <v>218</v>
      </c>
    </row>
    <row r="1145" spans="1:15" ht="12.75" customHeight="1">
      <c r="A1145" s="103" t="s">
        <v>2052</v>
      </c>
      <c r="B1145" s="13" t="s">
        <v>2004</v>
      </c>
      <c r="C1145" s="242"/>
      <c r="D1145" s="238" t="s">
        <v>9122</v>
      </c>
      <c r="E1145" s="150">
        <v>-0.31877481565513321</v>
      </c>
      <c r="F1145" s="104" t="s">
        <v>2053</v>
      </c>
      <c r="G1145" s="105">
        <v>1.2010000000000001</v>
      </c>
      <c r="H1145" s="106">
        <f t="shared" si="276"/>
        <v>1777.48</v>
      </c>
      <c r="I1145" s="107">
        <f t="shared" si="277"/>
        <v>2150.7507999999998</v>
      </c>
      <c r="J1145" s="108">
        <f t="shared" si="278"/>
        <v>2150.7507999999998</v>
      </c>
      <c r="K1145" s="105">
        <f t="shared" si="279"/>
        <v>0</v>
      </c>
      <c r="L1145" s="105">
        <f t="shared" si="280"/>
        <v>3011.0511199999996</v>
      </c>
      <c r="M1145" s="109" t="str">
        <f t="shared" si="281"/>
        <v>FOTO</v>
      </c>
      <c r="N1145" s="110" t="s">
        <v>110</v>
      </c>
    </row>
    <row r="1146" spans="1:15" ht="12.75" customHeight="1">
      <c r="A1146" s="103" t="s">
        <v>2054</v>
      </c>
      <c r="B1146" s="13" t="s">
        <v>2004</v>
      </c>
      <c r="C1146" s="242"/>
      <c r="D1146" s="238" t="s">
        <v>9122</v>
      </c>
      <c r="E1146" s="150">
        <v>-0.29675952245594073</v>
      </c>
      <c r="F1146" s="104" t="s">
        <v>2055</v>
      </c>
      <c r="G1146" s="105">
        <v>1.2370000000000001</v>
      </c>
      <c r="H1146" s="106">
        <f t="shared" si="276"/>
        <v>1830.7600000000002</v>
      </c>
      <c r="I1146" s="107">
        <f t="shared" si="277"/>
        <v>2215.2196000000004</v>
      </c>
      <c r="J1146" s="108">
        <f t="shared" si="278"/>
        <v>2215.2196000000004</v>
      </c>
      <c r="K1146" s="105">
        <f t="shared" si="279"/>
        <v>0</v>
      </c>
      <c r="L1146" s="105">
        <f t="shared" si="280"/>
        <v>3101.3074400000005</v>
      </c>
      <c r="M1146" s="109" t="str">
        <f t="shared" si="281"/>
        <v>FOTO</v>
      </c>
      <c r="N1146" s="110" t="s">
        <v>218</v>
      </c>
    </row>
    <row r="1147" spans="1:15" ht="12.75" customHeight="1">
      <c r="A1147" s="127" t="s">
        <v>2056</v>
      </c>
      <c r="B1147" s="13" t="s">
        <v>2004</v>
      </c>
      <c r="C1147" s="242"/>
      <c r="D1147" s="238" t="s">
        <v>9122</v>
      </c>
      <c r="E1147" s="150">
        <v>-0.26850433894844306</v>
      </c>
      <c r="F1147" s="134" t="s">
        <v>2057</v>
      </c>
      <c r="G1147" s="105">
        <v>1.4330000000000001</v>
      </c>
      <c r="H1147" s="106">
        <f t="shared" si="276"/>
        <v>2120.84</v>
      </c>
      <c r="I1147" s="107">
        <f t="shared" si="277"/>
        <v>2566.2164000000002</v>
      </c>
      <c r="J1147" s="108">
        <f t="shared" si="278"/>
        <v>2566.2164000000002</v>
      </c>
      <c r="K1147" s="105">
        <f t="shared" si="279"/>
        <v>0</v>
      </c>
      <c r="L1147" s="105">
        <f t="shared" si="280"/>
        <v>3592.7029600000001</v>
      </c>
      <c r="M1147" s="109" t="str">
        <f t="shared" si="281"/>
        <v>FOTO</v>
      </c>
      <c r="N1147" s="110" t="s">
        <v>218</v>
      </c>
    </row>
    <row r="1148" spans="1:15" ht="12.75" customHeight="1">
      <c r="A1148" s="127" t="s">
        <v>2058</v>
      </c>
      <c r="B1148" s="13" t="s">
        <v>2004</v>
      </c>
      <c r="C1148" s="242"/>
      <c r="D1148" s="238" t="s">
        <v>9122</v>
      </c>
      <c r="E1148" s="150">
        <v>-0.30543478260869572</v>
      </c>
      <c r="F1148" s="134" t="s">
        <v>2059</v>
      </c>
      <c r="G1148" s="105">
        <v>1.278</v>
      </c>
      <c r="H1148" s="106">
        <f t="shared" si="276"/>
        <v>1891.44</v>
      </c>
      <c r="I1148" s="107">
        <f t="shared" si="277"/>
        <v>2288.6424000000002</v>
      </c>
      <c r="J1148" s="108">
        <f t="shared" si="278"/>
        <v>2288.6424000000002</v>
      </c>
      <c r="K1148" s="105">
        <f t="shared" si="279"/>
        <v>0</v>
      </c>
      <c r="L1148" s="105">
        <f t="shared" si="280"/>
        <v>3204.0993600000002</v>
      </c>
      <c r="M1148" s="109" t="str">
        <f t="shared" si="281"/>
        <v>FOTO</v>
      </c>
      <c r="N1148" s="110" t="s">
        <v>218</v>
      </c>
    </row>
    <row r="1149" spans="1:15" ht="12.75" customHeight="1" thickBot="1">
      <c r="A1149" s="168" t="s">
        <v>2060</v>
      </c>
      <c r="B1149" s="13" t="s">
        <v>2004</v>
      </c>
      <c r="C1149" s="243"/>
      <c r="D1149" s="238" t="s">
        <v>9122</v>
      </c>
      <c r="E1149" s="155">
        <v>-2.7763226820324727E-2</v>
      </c>
      <c r="F1149" s="169" t="s">
        <v>2061</v>
      </c>
      <c r="G1149" s="157">
        <v>1.8560000000000001</v>
      </c>
      <c r="H1149" s="158">
        <f t="shared" si="276"/>
        <v>2746.88</v>
      </c>
      <c r="I1149" s="159">
        <f t="shared" si="277"/>
        <v>3323.7248</v>
      </c>
      <c r="J1149" s="160">
        <f t="shared" si="278"/>
        <v>3323.7248</v>
      </c>
      <c r="K1149" s="157">
        <f t="shared" si="279"/>
        <v>0</v>
      </c>
      <c r="L1149" s="157">
        <f t="shared" si="280"/>
        <v>4653.2147199999999</v>
      </c>
      <c r="M1149" s="161" t="str">
        <f t="shared" si="281"/>
        <v>FOTO</v>
      </c>
      <c r="N1149" s="162" t="s">
        <v>218</v>
      </c>
    </row>
    <row r="1150" spans="1:15" ht="20.100000000000001" customHeight="1" thickBot="1">
      <c r="A1150" s="219" t="s">
        <v>2062</v>
      </c>
      <c r="B1150" s="34"/>
      <c r="C1150" s="240"/>
      <c r="D1150" s="151"/>
      <c r="E1150" s="221"/>
      <c r="F1150" s="222"/>
      <c r="G1150" s="223"/>
      <c r="H1150" s="224"/>
      <c r="I1150" s="224"/>
      <c r="J1150" s="225"/>
      <c r="K1150" s="223"/>
      <c r="L1150" s="223"/>
      <c r="M1150" s="226"/>
      <c r="N1150" s="227"/>
      <c r="O1150" s="228"/>
    </row>
    <row r="1151" spans="1:15" ht="12.75" customHeight="1">
      <c r="A1151" s="178" t="s">
        <v>2063</v>
      </c>
      <c r="B1151" s="13" t="s">
        <v>2064</v>
      </c>
      <c r="C1151" s="152"/>
      <c r="D1151" s="238" t="s">
        <v>9122</v>
      </c>
      <c r="E1151" s="180">
        <v>-7.0144587729581875E-2</v>
      </c>
      <c r="F1151" s="181" t="s">
        <v>2065</v>
      </c>
      <c r="G1151" s="182">
        <v>4.7590000000000003</v>
      </c>
      <c r="H1151" s="183">
        <f t="shared" ref="H1151:H1164" si="282">+G1151*H$18</f>
        <v>7043.3200000000006</v>
      </c>
      <c r="I1151" s="184">
        <f t="shared" ref="I1151:I1164" si="283">+H1151*(1+I$18)</f>
        <v>8522.4171999999999</v>
      </c>
      <c r="J1151" s="185">
        <f t="shared" ref="J1151:J1164" si="284">+I1151*(1-J$18)</f>
        <v>8522.4171999999999</v>
      </c>
      <c r="K1151" s="182">
        <f t="shared" ref="K1151:K1164" si="285">+I1151*C1151</f>
        <v>0</v>
      </c>
      <c r="L1151" s="182">
        <f t="shared" ref="L1151:L1164" si="286">+I1151*(1+L$18)</f>
        <v>11931.38408</v>
      </c>
      <c r="M1151" s="186" t="str">
        <f t="shared" ref="M1151:M1164" si="287">HYPERLINK(CONCATENATE("https://buscador.neorep.com.ar/",TRIM(A1151),"/"),"FOTO")</f>
        <v>FOTO</v>
      </c>
      <c r="N1151" s="187" t="s">
        <v>589</v>
      </c>
    </row>
    <row r="1152" spans="1:15" ht="12.75" customHeight="1">
      <c r="A1152" s="103" t="s">
        <v>2066</v>
      </c>
      <c r="B1152" s="13" t="s">
        <v>2064</v>
      </c>
      <c r="C1152" s="242"/>
      <c r="D1152" s="238" t="s">
        <v>9122</v>
      </c>
      <c r="E1152" s="149">
        <v>-9.8161834375592116E-2</v>
      </c>
      <c r="F1152" s="104" t="s">
        <v>2067</v>
      </c>
      <c r="G1152" s="105">
        <v>4.7590000000000003</v>
      </c>
      <c r="H1152" s="106">
        <f t="shared" si="282"/>
        <v>7043.3200000000006</v>
      </c>
      <c r="I1152" s="107">
        <f t="shared" si="283"/>
        <v>8522.4171999999999</v>
      </c>
      <c r="J1152" s="108">
        <f t="shared" si="284"/>
        <v>8522.4171999999999</v>
      </c>
      <c r="K1152" s="105">
        <f t="shared" si="285"/>
        <v>0</v>
      </c>
      <c r="L1152" s="105">
        <f t="shared" si="286"/>
        <v>11931.38408</v>
      </c>
      <c r="M1152" s="109" t="str">
        <f t="shared" si="287"/>
        <v>FOTO</v>
      </c>
      <c r="N1152" s="110" t="s">
        <v>589</v>
      </c>
    </row>
    <row r="1153" spans="1:15" ht="12.75" customHeight="1">
      <c r="A1153" s="103" t="s">
        <v>2068</v>
      </c>
      <c r="B1153" s="13" t="s">
        <v>2064</v>
      </c>
      <c r="C1153" s="242"/>
      <c r="D1153" s="238" t="s">
        <v>9122</v>
      </c>
      <c r="E1153" s="149">
        <v>-3.9802811758261836E-2</v>
      </c>
      <c r="F1153" s="104" t="s">
        <v>2069</v>
      </c>
      <c r="G1153" s="105">
        <v>5.2590000000000003</v>
      </c>
      <c r="H1153" s="106">
        <f t="shared" si="282"/>
        <v>7783.3200000000006</v>
      </c>
      <c r="I1153" s="107">
        <f t="shared" si="283"/>
        <v>9417.8172000000013</v>
      </c>
      <c r="J1153" s="108">
        <f t="shared" si="284"/>
        <v>9417.8172000000013</v>
      </c>
      <c r="K1153" s="105">
        <f t="shared" si="285"/>
        <v>0</v>
      </c>
      <c r="L1153" s="105">
        <f t="shared" si="286"/>
        <v>13184.944080000001</v>
      </c>
      <c r="M1153" s="109" t="str">
        <f t="shared" si="287"/>
        <v>FOTO</v>
      </c>
      <c r="N1153" s="110" t="s">
        <v>589</v>
      </c>
    </row>
    <row r="1154" spans="1:15" ht="12.75" customHeight="1">
      <c r="A1154" s="103" t="s">
        <v>2070</v>
      </c>
      <c r="B1154" s="13" t="s">
        <v>2064</v>
      </c>
      <c r="C1154" s="242"/>
      <c r="D1154" s="238" t="s">
        <v>9122</v>
      </c>
      <c r="E1154" s="149">
        <v>-0.14055555555555566</v>
      </c>
      <c r="F1154" s="104" t="s">
        <v>2071</v>
      </c>
      <c r="G1154" s="105">
        <v>6.1879999999999997</v>
      </c>
      <c r="H1154" s="106">
        <f t="shared" si="282"/>
        <v>9158.24</v>
      </c>
      <c r="I1154" s="107">
        <f t="shared" si="283"/>
        <v>11081.4704</v>
      </c>
      <c r="J1154" s="108">
        <f t="shared" si="284"/>
        <v>11081.4704</v>
      </c>
      <c r="K1154" s="105">
        <f t="shared" si="285"/>
        <v>0</v>
      </c>
      <c r="L1154" s="105">
        <f t="shared" si="286"/>
        <v>15514.058559999999</v>
      </c>
      <c r="M1154" s="109" t="str">
        <f t="shared" si="287"/>
        <v>FOTO</v>
      </c>
      <c r="N1154" s="110" t="s">
        <v>1150</v>
      </c>
    </row>
    <row r="1155" spans="1:15" ht="12.75" customHeight="1">
      <c r="A1155" s="103" t="s">
        <v>2072</v>
      </c>
      <c r="B1155" s="13" t="s">
        <v>2064</v>
      </c>
      <c r="C1155" s="242"/>
      <c r="D1155" s="238" t="s">
        <v>9122</v>
      </c>
      <c r="E1155" s="149">
        <v>-3.2929202215237208E-2</v>
      </c>
      <c r="F1155" s="104" t="s">
        <v>2073</v>
      </c>
      <c r="G1155" s="105">
        <v>6.4610000000000003</v>
      </c>
      <c r="H1155" s="106">
        <f t="shared" si="282"/>
        <v>9562.2800000000007</v>
      </c>
      <c r="I1155" s="107">
        <f t="shared" si="283"/>
        <v>11570.3588</v>
      </c>
      <c r="J1155" s="108">
        <f t="shared" si="284"/>
        <v>11570.3588</v>
      </c>
      <c r="K1155" s="105">
        <f t="shared" si="285"/>
        <v>0</v>
      </c>
      <c r="L1155" s="105">
        <f t="shared" si="286"/>
        <v>16198.50232</v>
      </c>
      <c r="M1155" s="109" t="str">
        <f t="shared" si="287"/>
        <v>FOTO</v>
      </c>
      <c r="N1155" s="110" t="s">
        <v>1150</v>
      </c>
    </row>
    <row r="1156" spans="1:15" ht="12.75" customHeight="1">
      <c r="A1156" s="103" t="s">
        <v>2074</v>
      </c>
      <c r="B1156" s="13" t="s">
        <v>2064</v>
      </c>
      <c r="C1156" s="242"/>
      <c r="D1156" s="238" t="s">
        <v>9122</v>
      </c>
      <c r="E1156" s="149">
        <v>-0.13640776699029133</v>
      </c>
      <c r="F1156" s="104" t="s">
        <v>2075</v>
      </c>
      <c r="G1156" s="105">
        <v>7.1159999999999997</v>
      </c>
      <c r="H1156" s="106">
        <f t="shared" si="282"/>
        <v>10531.68</v>
      </c>
      <c r="I1156" s="107">
        <f t="shared" si="283"/>
        <v>12743.3328</v>
      </c>
      <c r="J1156" s="108">
        <f t="shared" si="284"/>
        <v>12743.3328</v>
      </c>
      <c r="K1156" s="105">
        <f t="shared" si="285"/>
        <v>0</v>
      </c>
      <c r="L1156" s="105">
        <f t="shared" si="286"/>
        <v>17840.665919999999</v>
      </c>
      <c r="M1156" s="109" t="str">
        <f t="shared" si="287"/>
        <v>FOTO</v>
      </c>
      <c r="N1156" s="110" t="s">
        <v>1150</v>
      </c>
    </row>
    <row r="1157" spans="1:15" ht="12.75" customHeight="1">
      <c r="A1157" s="103" t="s">
        <v>2076</v>
      </c>
      <c r="B1157" s="13" t="s">
        <v>2064</v>
      </c>
      <c r="C1157" s="242"/>
      <c r="D1157" s="238" t="s">
        <v>9122</v>
      </c>
      <c r="E1157" s="149">
        <v>-3.3087991512499082E-2</v>
      </c>
      <c r="F1157" s="104" t="s">
        <v>2077</v>
      </c>
      <c r="G1157" s="105">
        <v>14.582000000000001</v>
      </c>
      <c r="H1157" s="106">
        <f t="shared" si="282"/>
        <v>21581.360000000001</v>
      </c>
      <c r="I1157" s="107">
        <f t="shared" si="283"/>
        <v>26113.445599999999</v>
      </c>
      <c r="J1157" s="108">
        <f t="shared" si="284"/>
        <v>26113.445599999999</v>
      </c>
      <c r="K1157" s="105">
        <f t="shared" si="285"/>
        <v>0</v>
      </c>
      <c r="L1157" s="105">
        <f t="shared" si="286"/>
        <v>36558.823839999997</v>
      </c>
      <c r="M1157" s="109" t="str">
        <f t="shared" si="287"/>
        <v>FOTO</v>
      </c>
      <c r="N1157" s="110" t="s">
        <v>2078</v>
      </c>
    </row>
    <row r="1158" spans="1:15" ht="12.75" customHeight="1">
      <c r="A1158" s="103" t="s">
        <v>2079</v>
      </c>
      <c r="B1158" s="13" t="s">
        <v>2064</v>
      </c>
      <c r="C1158" s="242"/>
      <c r="D1158" s="238" t="s">
        <v>9122</v>
      </c>
      <c r="E1158" s="149">
        <v>-3.3227233910410714E-2</v>
      </c>
      <c r="F1158" s="104" t="s">
        <v>2080</v>
      </c>
      <c r="G1158" s="105">
        <v>12.452999999999999</v>
      </c>
      <c r="H1158" s="106">
        <f t="shared" si="282"/>
        <v>18430.439999999999</v>
      </c>
      <c r="I1158" s="107">
        <f t="shared" si="283"/>
        <v>22300.832399999999</v>
      </c>
      <c r="J1158" s="108">
        <f t="shared" si="284"/>
        <v>22300.832399999999</v>
      </c>
      <c r="K1158" s="105">
        <f t="shared" si="285"/>
        <v>0</v>
      </c>
      <c r="L1158" s="105">
        <f t="shared" si="286"/>
        <v>31221.165359999995</v>
      </c>
      <c r="M1158" s="109" t="str">
        <f t="shared" si="287"/>
        <v>FOTO</v>
      </c>
      <c r="N1158" s="110" t="s">
        <v>1150</v>
      </c>
    </row>
    <row r="1159" spans="1:15" ht="12.75" customHeight="1">
      <c r="A1159" s="103" t="s">
        <v>2081</v>
      </c>
      <c r="B1159" s="13" t="s">
        <v>2064</v>
      </c>
      <c r="C1159" s="242"/>
      <c r="D1159" s="238" t="s">
        <v>9122</v>
      </c>
      <c r="E1159" s="149">
        <v>-3.3086958678505751E-2</v>
      </c>
      <c r="F1159" s="104" t="s">
        <v>2082</v>
      </c>
      <c r="G1159" s="105">
        <v>19.492000000000001</v>
      </c>
      <c r="H1159" s="106">
        <f t="shared" si="282"/>
        <v>28848.16</v>
      </c>
      <c r="I1159" s="107">
        <f t="shared" si="283"/>
        <v>34906.2736</v>
      </c>
      <c r="J1159" s="108">
        <f t="shared" si="284"/>
        <v>34906.2736</v>
      </c>
      <c r="K1159" s="105">
        <f t="shared" si="285"/>
        <v>0</v>
      </c>
      <c r="L1159" s="105">
        <f t="shared" si="286"/>
        <v>48868.783039999995</v>
      </c>
      <c r="M1159" s="109" t="str">
        <f t="shared" si="287"/>
        <v>FOTO</v>
      </c>
      <c r="N1159" s="110" t="s">
        <v>2078</v>
      </c>
    </row>
    <row r="1160" spans="1:15" ht="12.75" customHeight="1">
      <c r="A1160" s="103" t="s">
        <v>2083</v>
      </c>
      <c r="B1160" s="13" t="s">
        <v>2064</v>
      </c>
      <c r="C1160" s="242"/>
      <c r="D1160" s="238" t="s">
        <v>9122</v>
      </c>
      <c r="E1160" s="149">
        <v>-3.3016627078384819E-2</v>
      </c>
      <c r="F1160" s="104" t="s">
        <v>2084</v>
      </c>
      <c r="G1160" s="105">
        <v>16.283999999999999</v>
      </c>
      <c r="H1160" s="106">
        <f t="shared" si="282"/>
        <v>24100.32</v>
      </c>
      <c r="I1160" s="107">
        <f t="shared" si="283"/>
        <v>29161.387199999997</v>
      </c>
      <c r="J1160" s="108">
        <f t="shared" si="284"/>
        <v>29161.387199999997</v>
      </c>
      <c r="K1160" s="105">
        <f t="shared" si="285"/>
        <v>0</v>
      </c>
      <c r="L1160" s="105">
        <f t="shared" si="286"/>
        <v>40825.942079999993</v>
      </c>
      <c r="M1160" s="109" t="str">
        <f t="shared" si="287"/>
        <v>FOTO</v>
      </c>
      <c r="N1160" s="110" t="s">
        <v>2078</v>
      </c>
    </row>
    <row r="1161" spans="1:15" ht="12.75" customHeight="1">
      <c r="A1161" s="103" t="s">
        <v>2085</v>
      </c>
      <c r="B1161" s="13" t="s">
        <v>2064</v>
      </c>
      <c r="C1161" s="242"/>
      <c r="D1161" s="238" t="s">
        <v>9122</v>
      </c>
      <c r="E1161" s="149">
        <v>-3.3050847457626986E-2</v>
      </c>
      <c r="F1161" s="104" t="s">
        <v>2086</v>
      </c>
      <c r="G1161" s="105">
        <v>20.538</v>
      </c>
      <c r="H1161" s="106">
        <f t="shared" si="282"/>
        <v>30396.240000000002</v>
      </c>
      <c r="I1161" s="107">
        <f t="shared" si="283"/>
        <v>36779.450400000002</v>
      </c>
      <c r="J1161" s="108">
        <f t="shared" si="284"/>
        <v>36779.450400000002</v>
      </c>
      <c r="K1161" s="105">
        <f t="shared" si="285"/>
        <v>0</v>
      </c>
      <c r="L1161" s="105">
        <f t="shared" si="286"/>
        <v>51491.230559999996</v>
      </c>
      <c r="M1161" s="109" t="str">
        <f t="shared" si="287"/>
        <v>FOTO</v>
      </c>
      <c r="N1161" s="110" t="s">
        <v>2078</v>
      </c>
    </row>
    <row r="1162" spans="1:15" ht="12.75" customHeight="1">
      <c r="A1162" s="103" t="s">
        <v>2087</v>
      </c>
      <c r="B1162" s="13" t="s">
        <v>2064</v>
      </c>
      <c r="C1162" s="242"/>
      <c r="D1162" s="238" t="s">
        <v>9122</v>
      </c>
      <c r="E1162" s="149">
        <v>-3.3154341480804761E-2</v>
      </c>
      <c r="F1162" s="104" t="s">
        <v>2088</v>
      </c>
      <c r="G1162" s="105">
        <v>43.393000000000001</v>
      </c>
      <c r="H1162" s="106">
        <f t="shared" si="282"/>
        <v>64221.64</v>
      </c>
      <c r="I1162" s="107">
        <f t="shared" si="283"/>
        <v>77708.184399999998</v>
      </c>
      <c r="J1162" s="108">
        <f t="shared" si="284"/>
        <v>77708.184399999998</v>
      </c>
      <c r="K1162" s="105">
        <f t="shared" si="285"/>
        <v>0</v>
      </c>
      <c r="L1162" s="105">
        <f t="shared" si="286"/>
        <v>108791.45815999999</v>
      </c>
      <c r="M1162" s="109" t="str">
        <f t="shared" si="287"/>
        <v>FOTO</v>
      </c>
      <c r="N1162" s="110" t="s">
        <v>2078</v>
      </c>
    </row>
    <row r="1163" spans="1:15" ht="12.75" customHeight="1">
      <c r="A1163" s="103" t="s">
        <v>2089</v>
      </c>
      <c r="B1163" s="13" t="s">
        <v>2064</v>
      </c>
      <c r="C1163" s="242"/>
      <c r="D1163" s="238" t="s">
        <v>9122</v>
      </c>
      <c r="E1163" s="150">
        <v>-0.61499999999999999</v>
      </c>
      <c r="F1163" s="123" t="s">
        <v>2090</v>
      </c>
      <c r="G1163" s="105">
        <v>7.6999999999999999E-2</v>
      </c>
      <c r="H1163" s="106">
        <f t="shared" si="282"/>
        <v>113.96</v>
      </c>
      <c r="I1163" s="107">
        <f t="shared" si="283"/>
        <v>137.89159999999998</v>
      </c>
      <c r="J1163" s="108">
        <f t="shared" si="284"/>
        <v>137.89159999999998</v>
      </c>
      <c r="K1163" s="105">
        <f t="shared" si="285"/>
        <v>0</v>
      </c>
      <c r="L1163" s="105">
        <f t="shared" si="286"/>
        <v>193.04823999999996</v>
      </c>
      <c r="M1163" s="109" t="str">
        <f t="shared" si="287"/>
        <v>FOTO</v>
      </c>
      <c r="N1163" s="110" t="s">
        <v>444</v>
      </c>
    </row>
    <row r="1164" spans="1:15" ht="12.75" customHeight="1" thickBot="1">
      <c r="A1164" s="154" t="s">
        <v>2091</v>
      </c>
      <c r="B1164" s="13" t="s">
        <v>2064</v>
      </c>
      <c r="C1164" s="243"/>
      <c r="D1164" s="238" t="s">
        <v>9122</v>
      </c>
      <c r="E1164" s="163">
        <v>-0.61499999999999999</v>
      </c>
      <c r="F1164" s="156" t="s">
        <v>2092</v>
      </c>
      <c r="G1164" s="157">
        <v>7.6999999999999999E-2</v>
      </c>
      <c r="H1164" s="158">
        <f t="shared" si="282"/>
        <v>113.96</v>
      </c>
      <c r="I1164" s="159">
        <f t="shared" si="283"/>
        <v>137.89159999999998</v>
      </c>
      <c r="J1164" s="160">
        <f t="shared" si="284"/>
        <v>137.89159999999998</v>
      </c>
      <c r="K1164" s="157">
        <f t="shared" si="285"/>
        <v>0</v>
      </c>
      <c r="L1164" s="157">
        <f t="shared" si="286"/>
        <v>193.04823999999996</v>
      </c>
      <c r="M1164" s="161" t="str">
        <f t="shared" si="287"/>
        <v>FOTO</v>
      </c>
      <c r="N1164" s="162" t="s">
        <v>444</v>
      </c>
    </row>
    <row r="1165" spans="1:15" ht="20.100000000000001" customHeight="1" thickBot="1">
      <c r="A1165" s="219" t="s">
        <v>2093</v>
      </c>
      <c r="B1165" s="34"/>
      <c r="C1165" s="240"/>
      <c r="D1165" s="151"/>
      <c r="E1165" s="221"/>
      <c r="F1165" s="222"/>
      <c r="G1165" s="223"/>
      <c r="H1165" s="224"/>
      <c r="I1165" s="224"/>
      <c r="J1165" s="225"/>
      <c r="K1165" s="223"/>
      <c r="L1165" s="223"/>
      <c r="M1165" s="226"/>
      <c r="N1165" s="227"/>
      <c r="O1165" s="228"/>
    </row>
    <row r="1166" spans="1:15" ht="12.75" customHeight="1">
      <c r="A1166" s="178" t="s">
        <v>2094</v>
      </c>
      <c r="B1166" s="13" t="s">
        <v>34</v>
      </c>
      <c r="C1166" s="152"/>
      <c r="D1166" s="238" t="s">
        <v>9122</v>
      </c>
      <c r="E1166" s="180">
        <v>-8.0821039127645822E-2</v>
      </c>
      <c r="F1166" s="181" t="s">
        <v>2095</v>
      </c>
      <c r="G1166" s="182">
        <v>1.4330000000000001</v>
      </c>
      <c r="H1166" s="183">
        <f t="shared" ref="H1166:H1171" si="288">+G1166*H$18</f>
        <v>2120.84</v>
      </c>
      <c r="I1166" s="184">
        <f t="shared" ref="I1166:I1171" si="289">+H1166*(1+I$18)</f>
        <v>2566.2164000000002</v>
      </c>
      <c r="J1166" s="185">
        <f t="shared" ref="J1166:J1171" si="290">+I1166*(1-J$18)</f>
        <v>2566.2164000000002</v>
      </c>
      <c r="K1166" s="182">
        <f t="shared" ref="K1166:K1171" si="291">+I1166*C1166</f>
        <v>0</v>
      </c>
      <c r="L1166" s="182">
        <f t="shared" ref="L1166:L1171" si="292">+I1166*(1+L$18)</f>
        <v>3592.7029600000001</v>
      </c>
      <c r="M1166" s="186" t="str">
        <f t="shared" ref="M1166:M1171" si="293">HYPERLINK(CONCATENATE("https://buscador.neorep.com.ar/",TRIM(A1166),"/"),"FOTO")</f>
        <v>FOTO</v>
      </c>
      <c r="N1166" s="187" t="s">
        <v>215</v>
      </c>
    </row>
    <row r="1167" spans="1:15" ht="12.75" customHeight="1">
      <c r="A1167" s="103" t="s">
        <v>9430</v>
      </c>
      <c r="B1167" s="247"/>
      <c r="C1167" s="179"/>
      <c r="D1167" s="238"/>
      <c r="E1167" s="248"/>
      <c r="F1167" s="104" t="s">
        <v>9431</v>
      </c>
      <c r="G1167" s="182">
        <v>3.09</v>
      </c>
      <c r="H1167" s="106">
        <f t="shared" si="288"/>
        <v>4573.2</v>
      </c>
      <c r="I1167" s="107">
        <f t="shared" si="289"/>
        <v>5533.5719999999992</v>
      </c>
      <c r="J1167" s="108">
        <f t="shared" si="290"/>
        <v>5533.5719999999992</v>
      </c>
      <c r="K1167" s="105">
        <f t="shared" si="291"/>
        <v>0</v>
      </c>
      <c r="L1167" s="105">
        <f t="shared" si="292"/>
        <v>7747.000799999998</v>
      </c>
      <c r="M1167" s="109" t="str">
        <f t="shared" si="293"/>
        <v>FOTO</v>
      </c>
      <c r="N1167" s="187"/>
      <c r="O1167" s="101" t="s">
        <v>81</v>
      </c>
    </row>
    <row r="1168" spans="1:15" ht="12.75" customHeight="1">
      <c r="A1168" s="111" t="s">
        <v>2098</v>
      </c>
      <c r="B1168" s="14" t="s">
        <v>533</v>
      </c>
      <c r="C1168" s="242"/>
      <c r="D1168" s="238" t="s">
        <v>9122</v>
      </c>
      <c r="E1168" s="149">
        <v>-3.2758620689655071E-2</v>
      </c>
      <c r="F1168" s="125" t="s">
        <v>2099</v>
      </c>
      <c r="G1168" s="105">
        <v>5.61</v>
      </c>
      <c r="H1168" s="106">
        <f t="shared" si="288"/>
        <v>8302.8000000000011</v>
      </c>
      <c r="I1168" s="107">
        <f t="shared" si="289"/>
        <v>10046.388000000001</v>
      </c>
      <c r="J1168" s="108">
        <f t="shared" si="290"/>
        <v>10046.388000000001</v>
      </c>
      <c r="K1168" s="105">
        <f t="shared" si="291"/>
        <v>0</v>
      </c>
      <c r="L1168" s="105">
        <f t="shared" si="292"/>
        <v>14064.9432</v>
      </c>
      <c r="M1168" s="109" t="str">
        <f t="shared" si="293"/>
        <v>FOTO</v>
      </c>
      <c r="N1168" s="110"/>
    </row>
    <row r="1169" spans="1:15" ht="12.75" customHeight="1">
      <c r="A1169" s="111" t="s">
        <v>2100</v>
      </c>
      <c r="B1169" s="14" t="s">
        <v>533</v>
      </c>
      <c r="C1169" s="242"/>
      <c r="D1169" s="238" t="s">
        <v>9122</v>
      </c>
      <c r="E1169" s="149">
        <v>-3.3214285714285752E-2</v>
      </c>
      <c r="F1169" s="125" t="s">
        <v>2101</v>
      </c>
      <c r="G1169" s="105">
        <v>2.7069999999999999</v>
      </c>
      <c r="H1169" s="106">
        <f t="shared" si="288"/>
        <v>4006.3599999999997</v>
      </c>
      <c r="I1169" s="107">
        <f t="shared" si="289"/>
        <v>4847.6955999999991</v>
      </c>
      <c r="J1169" s="108">
        <f t="shared" si="290"/>
        <v>4847.6955999999991</v>
      </c>
      <c r="K1169" s="105">
        <f t="shared" si="291"/>
        <v>0</v>
      </c>
      <c r="L1169" s="105">
        <f t="shared" si="292"/>
        <v>6786.773839999998</v>
      </c>
      <c r="M1169" s="109" t="str">
        <f t="shared" si="293"/>
        <v>FOTO</v>
      </c>
      <c r="N1169" s="110"/>
    </row>
    <row r="1170" spans="1:15" ht="12.75" customHeight="1">
      <c r="A1170" s="103" t="s">
        <v>2102</v>
      </c>
      <c r="B1170" s="14" t="s">
        <v>533</v>
      </c>
      <c r="C1170" s="242"/>
      <c r="D1170" s="238" t="s">
        <v>9122</v>
      </c>
      <c r="E1170" s="149">
        <v>-3.3200000000000118E-2</v>
      </c>
      <c r="F1170" s="104" t="s">
        <v>2103</v>
      </c>
      <c r="G1170" s="105">
        <v>9.6679999999999993</v>
      </c>
      <c r="H1170" s="106">
        <f t="shared" si="288"/>
        <v>14308.64</v>
      </c>
      <c r="I1170" s="107">
        <f t="shared" si="289"/>
        <v>17313.454399999999</v>
      </c>
      <c r="J1170" s="108">
        <f t="shared" si="290"/>
        <v>17313.454399999999</v>
      </c>
      <c r="K1170" s="105">
        <f t="shared" si="291"/>
        <v>0</v>
      </c>
      <c r="L1170" s="105">
        <f t="shared" si="292"/>
        <v>24238.836159999995</v>
      </c>
      <c r="M1170" s="109" t="str">
        <f t="shared" si="293"/>
        <v>FOTO</v>
      </c>
      <c r="N1170" s="110" t="s">
        <v>2104</v>
      </c>
    </row>
    <row r="1171" spans="1:15" ht="12.75" customHeight="1" thickBot="1">
      <c r="A1171" s="154" t="s">
        <v>2096</v>
      </c>
      <c r="B1171" s="13" t="s">
        <v>2064</v>
      </c>
      <c r="C1171" s="243"/>
      <c r="D1171" s="238" t="s">
        <v>9122</v>
      </c>
      <c r="E1171" s="163">
        <v>-0.19355701109477341</v>
      </c>
      <c r="F1171" s="156" t="s">
        <v>2097</v>
      </c>
      <c r="G1171" s="157">
        <v>6.0330000000000004</v>
      </c>
      <c r="H1171" s="158">
        <f t="shared" si="288"/>
        <v>8928.84</v>
      </c>
      <c r="I1171" s="159">
        <f t="shared" si="289"/>
        <v>10803.8964</v>
      </c>
      <c r="J1171" s="160">
        <f t="shared" si="290"/>
        <v>10803.8964</v>
      </c>
      <c r="K1171" s="157">
        <f t="shared" si="291"/>
        <v>0</v>
      </c>
      <c r="L1171" s="157">
        <f t="shared" si="292"/>
        <v>15125.454959999999</v>
      </c>
      <c r="M1171" s="161" t="str">
        <f t="shared" si="293"/>
        <v>FOTO</v>
      </c>
      <c r="N1171" s="162" t="s">
        <v>299</v>
      </c>
    </row>
    <row r="1172" spans="1:15" ht="20.100000000000001" customHeight="1" thickBot="1">
      <c r="A1172" s="219" t="s">
        <v>2105</v>
      </c>
      <c r="B1172" s="34"/>
      <c r="C1172" s="240"/>
      <c r="D1172" s="151"/>
      <c r="E1172" s="221"/>
      <c r="F1172" s="222"/>
      <c r="G1172" s="223"/>
      <c r="H1172" s="224"/>
      <c r="I1172" s="224"/>
      <c r="J1172" s="225"/>
      <c r="K1172" s="223"/>
      <c r="L1172" s="223"/>
      <c r="M1172" s="226"/>
      <c r="N1172" s="227"/>
      <c r="O1172" s="228"/>
    </row>
    <row r="1173" spans="1:15" ht="12.75" customHeight="1">
      <c r="A1173" s="178" t="s">
        <v>2106</v>
      </c>
      <c r="B1173" s="13"/>
      <c r="C1173" s="152"/>
      <c r="D1173" s="238" t="s">
        <v>9122</v>
      </c>
      <c r="E1173" s="180">
        <v>-3.3137254901960733E-2</v>
      </c>
      <c r="F1173" s="181" t="s">
        <v>2107</v>
      </c>
      <c r="G1173" s="182">
        <v>39.448</v>
      </c>
      <c r="H1173" s="183">
        <f t="shared" ref="H1173:H1198" si="294">+G1173*H$18</f>
        <v>58383.040000000001</v>
      </c>
      <c r="I1173" s="184">
        <f t="shared" ref="I1173:I1198" si="295">+H1173*(1+I$18)</f>
        <v>70643.478399999993</v>
      </c>
      <c r="J1173" s="185">
        <f t="shared" ref="J1173:J1198" si="296">+I1173*(1-J$18)</f>
        <v>70643.478399999993</v>
      </c>
      <c r="K1173" s="182">
        <f t="shared" ref="K1173:K1198" si="297">+I1173*C1173</f>
        <v>0</v>
      </c>
      <c r="L1173" s="182">
        <f t="shared" ref="L1173:L1198" si="298">+I1173*(1+L$18)</f>
        <v>98900.869759999987</v>
      </c>
      <c r="M1173" s="186" t="str">
        <f t="shared" ref="M1173:M1198" si="299">HYPERLINK(CONCATENATE("https://buscador.neorep.com.ar/",TRIM(A1173),"/"),"FOTO")</f>
        <v>FOTO</v>
      </c>
      <c r="N1173" s="187" t="s">
        <v>951</v>
      </c>
    </row>
    <row r="1174" spans="1:15" ht="12.75" customHeight="1">
      <c r="A1174" s="111" t="s">
        <v>2122</v>
      </c>
      <c r="B1174" s="16"/>
      <c r="C1174" s="242"/>
      <c r="D1174" s="238" t="s">
        <v>9122</v>
      </c>
      <c r="E1174" s="150">
        <v>-0.20628919860627182</v>
      </c>
      <c r="F1174" s="112" t="s">
        <v>2123</v>
      </c>
      <c r="G1174" s="105">
        <v>45.558999999999997</v>
      </c>
      <c r="H1174" s="106">
        <f t="shared" si="294"/>
        <v>67427.319999999992</v>
      </c>
      <c r="I1174" s="107">
        <f t="shared" si="295"/>
        <v>81587.057199999996</v>
      </c>
      <c r="J1174" s="108">
        <f t="shared" si="296"/>
        <v>81587.057199999996</v>
      </c>
      <c r="K1174" s="105">
        <f t="shared" si="297"/>
        <v>0</v>
      </c>
      <c r="L1174" s="105">
        <f t="shared" si="298"/>
        <v>114221.88007999999</v>
      </c>
      <c r="M1174" s="109" t="str">
        <f t="shared" si="299"/>
        <v>FOTO</v>
      </c>
      <c r="N1174" s="110" t="s">
        <v>489</v>
      </c>
    </row>
    <row r="1175" spans="1:15" ht="12.75" customHeight="1">
      <c r="A1175" s="103" t="s">
        <v>2108</v>
      </c>
      <c r="B1175" s="13"/>
      <c r="C1175" s="242"/>
      <c r="D1175" s="238"/>
      <c r="E1175" s="150"/>
      <c r="F1175" s="104" t="s">
        <v>2109</v>
      </c>
      <c r="G1175" s="105">
        <v>16.71</v>
      </c>
      <c r="H1175" s="106">
        <f t="shared" si="294"/>
        <v>24730.800000000003</v>
      </c>
      <c r="I1175" s="107">
        <f t="shared" si="295"/>
        <v>29924.268000000004</v>
      </c>
      <c r="J1175" s="108">
        <f t="shared" si="296"/>
        <v>29924.268000000004</v>
      </c>
      <c r="K1175" s="105">
        <f t="shared" si="297"/>
        <v>0</v>
      </c>
      <c r="L1175" s="105">
        <f t="shared" si="298"/>
        <v>41893.975200000001</v>
      </c>
      <c r="M1175" s="109" t="str">
        <f t="shared" si="299"/>
        <v>FOTO</v>
      </c>
      <c r="N1175" s="110" t="s">
        <v>63</v>
      </c>
    </row>
    <row r="1176" spans="1:15" ht="12.75" customHeight="1">
      <c r="A1176" s="103" t="s">
        <v>2110</v>
      </c>
      <c r="B1176" s="13"/>
      <c r="C1176" s="242"/>
      <c r="D1176" s="238" t="s">
        <v>9122</v>
      </c>
      <c r="E1176" s="149">
        <v>-3.3163265306122569E-2</v>
      </c>
      <c r="F1176" s="104" t="s">
        <v>2111</v>
      </c>
      <c r="G1176" s="105">
        <v>18.95</v>
      </c>
      <c r="H1176" s="106">
        <f t="shared" si="294"/>
        <v>28046</v>
      </c>
      <c r="I1176" s="107">
        <f t="shared" si="295"/>
        <v>33935.659999999996</v>
      </c>
      <c r="J1176" s="108">
        <f t="shared" si="296"/>
        <v>33935.659999999996</v>
      </c>
      <c r="K1176" s="105">
        <f t="shared" si="297"/>
        <v>0</v>
      </c>
      <c r="L1176" s="105">
        <f t="shared" si="298"/>
        <v>47509.923999999992</v>
      </c>
      <c r="M1176" s="109" t="str">
        <f t="shared" si="299"/>
        <v>FOTO</v>
      </c>
      <c r="N1176" s="110"/>
    </row>
    <row r="1177" spans="1:15" ht="12.75" customHeight="1">
      <c r="A1177" s="103" t="s">
        <v>2112</v>
      </c>
      <c r="B1177" s="13"/>
      <c r="C1177" s="242"/>
      <c r="D1177" s="238"/>
      <c r="E1177" s="150"/>
      <c r="F1177" s="104" t="s">
        <v>2113</v>
      </c>
      <c r="G1177" s="105">
        <v>16.440000000000001</v>
      </c>
      <c r="H1177" s="106">
        <f t="shared" si="294"/>
        <v>24331.200000000001</v>
      </c>
      <c r="I1177" s="107">
        <f t="shared" si="295"/>
        <v>29440.752</v>
      </c>
      <c r="J1177" s="108">
        <f t="shared" si="296"/>
        <v>29440.752</v>
      </c>
      <c r="K1177" s="105">
        <f t="shared" si="297"/>
        <v>0</v>
      </c>
      <c r="L1177" s="105">
        <f t="shared" si="298"/>
        <v>41217.052799999998</v>
      </c>
      <c r="M1177" s="109" t="str">
        <f t="shared" si="299"/>
        <v>FOTO</v>
      </c>
      <c r="N1177" s="110" t="s">
        <v>489</v>
      </c>
    </row>
    <row r="1178" spans="1:15" ht="12.75" customHeight="1">
      <c r="A1178" s="103" t="s">
        <v>2114</v>
      </c>
      <c r="B1178" s="13"/>
      <c r="C1178" s="242"/>
      <c r="D1178" s="238" t="s">
        <v>9122</v>
      </c>
      <c r="E1178" s="149">
        <v>-3.3014326972082175E-2</v>
      </c>
      <c r="F1178" s="104" t="s">
        <v>2115</v>
      </c>
      <c r="G1178" s="105">
        <v>34.152000000000001</v>
      </c>
      <c r="H1178" s="106">
        <f t="shared" si="294"/>
        <v>50544.959999999999</v>
      </c>
      <c r="I1178" s="107">
        <f t="shared" si="295"/>
        <v>61159.401599999997</v>
      </c>
      <c r="J1178" s="108">
        <f t="shared" si="296"/>
        <v>61159.401599999997</v>
      </c>
      <c r="K1178" s="105">
        <f t="shared" si="297"/>
        <v>0</v>
      </c>
      <c r="L1178" s="105">
        <f t="shared" si="298"/>
        <v>85623.162239999991</v>
      </c>
      <c r="M1178" s="109" t="str">
        <f t="shared" si="299"/>
        <v>FOTO</v>
      </c>
      <c r="N1178" s="110"/>
    </row>
    <row r="1179" spans="1:15" ht="12.75" customHeight="1">
      <c r="A1179" s="103" t="s">
        <v>2116</v>
      </c>
      <c r="B1179" s="13"/>
      <c r="C1179" s="242"/>
      <c r="D1179" s="238" t="s">
        <v>9122</v>
      </c>
      <c r="E1179" s="150">
        <v>-0.43673913043478252</v>
      </c>
      <c r="F1179" s="104" t="s">
        <v>2117</v>
      </c>
      <c r="G1179" s="105">
        <v>10.364000000000001</v>
      </c>
      <c r="H1179" s="106">
        <f t="shared" si="294"/>
        <v>15338.720000000001</v>
      </c>
      <c r="I1179" s="107">
        <f t="shared" si="295"/>
        <v>18559.851200000001</v>
      </c>
      <c r="J1179" s="108">
        <f t="shared" si="296"/>
        <v>18559.851200000001</v>
      </c>
      <c r="K1179" s="105">
        <f t="shared" si="297"/>
        <v>0</v>
      </c>
      <c r="L1179" s="105">
        <f t="shared" si="298"/>
        <v>25983.791679999998</v>
      </c>
      <c r="M1179" s="109" t="str">
        <f t="shared" si="299"/>
        <v>FOTO</v>
      </c>
      <c r="N1179" s="110" t="s">
        <v>489</v>
      </c>
      <c r="O1179" s="37"/>
    </row>
    <row r="1180" spans="1:15" ht="12.75" customHeight="1">
      <c r="A1180" s="111" t="s">
        <v>2120</v>
      </c>
      <c r="B1180" s="16"/>
      <c r="C1180" s="242"/>
      <c r="D1180" s="238"/>
      <c r="E1180" s="150"/>
      <c r="F1180" s="112" t="s">
        <v>2121</v>
      </c>
      <c r="G1180" s="105">
        <v>32.06</v>
      </c>
      <c r="H1180" s="106">
        <f t="shared" si="294"/>
        <v>47448.800000000003</v>
      </c>
      <c r="I1180" s="107">
        <f t="shared" si="295"/>
        <v>57413.048000000003</v>
      </c>
      <c r="J1180" s="108">
        <f t="shared" si="296"/>
        <v>57413.048000000003</v>
      </c>
      <c r="K1180" s="105">
        <f t="shared" si="297"/>
        <v>0</v>
      </c>
      <c r="L1180" s="105">
        <f t="shared" si="298"/>
        <v>80378.267200000002</v>
      </c>
      <c r="M1180" s="109" t="str">
        <f t="shared" si="299"/>
        <v>FOTO</v>
      </c>
      <c r="N1180" s="110" t="s">
        <v>63</v>
      </c>
    </row>
    <row r="1181" spans="1:15" ht="12.75" customHeight="1">
      <c r="A1181" s="103" t="s">
        <v>9393</v>
      </c>
      <c r="B1181" s="13"/>
      <c r="C1181" s="242"/>
      <c r="D1181" s="238"/>
      <c r="E1181" s="150"/>
      <c r="F1181" s="104" t="s">
        <v>9394</v>
      </c>
      <c r="G1181" s="105">
        <v>16.239999999999998</v>
      </c>
      <c r="H1181" s="106">
        <f t="shared" si="294"/>
        <v>24035.199999999997</v>
      </c>
      <c r="I1181" s="107">
        <f t="shared" si="295"/>
        <v>29082.591999999997</v>
      </c>
      <c r="J1181" s="108">
        <f t="shared" si="296"/>
        <v>29082.591999999997</v>
      </c>
      <c r="K1181" s="105">
        <f t="shared" si="297"/>
        <v>0</v>
      </c>
      <c r="L1181" s="105">
        <f t="shared" si="298"/>
        <v>40715.628799999991</v>
      </c>
      <c r="M1181" s="109" t="str">
        <f t="shared" si="299"/>
        <v>FOTO</v>
      </c>
      <c r="N1181" s="110"/>
      <c r="O1181" s="101" t="s">
        <v>81</v>
      </c>
    </row>
    <row r="1182" spans="1:15" ht="12.75" customHeight="1">
      <c r="A1182" s="103" t="s">
        <v>2118</v>
      </c>
      <c r="B1182" s="13"/>
      <c r="C1182" s="242"/>
      <c r="D1182" s="238" t="s">
        <v>9122</v>
      </c>
      <c r="E1182" s="149">
        <v>-4.6393280632411105E-2</v>
      </c>
      <c r="F1182" s="104" t="s">
        <v>2119</v>
      </c>
      <c r="G1182" s="105">
        <v>19.300999999999998</v>
      </c>
      <c r="H1182" s="106">
        <f t="shared" si="294"/>
        <v>28565.479999999996</v>
      </c>
      <c r="I1182" s="107">
        <f t="shared" si="295"/>
        <v>34564.230799999998</v>
      </c>
      <c r="J1182" s="108">
        <f t="shared" si="296"/>
        <v>34564.230799999998</v>
      </c>
      <c r="K1182" s="105">
        <f t="shared" si="297"/>
        <v>0</v>
      </c>
      <c r="L1182" s="105">
        <f t="shared" si="298"/>
        <v>48389.923119999992</v>
      </c>
      <c r="M1182" s="109" t="str">
        <f t="shared" si="299"/>
        <v>FOTO</v>
      </c>
      <c r="N1182" s="110"/>
    </row>
    <row r="1183" spans="1:15" ht="12.75" customHeight="1">
      <c r="A1183" s="111" t="s">
        <v>2124</v>
      </c>
      <c r="B1183" s="16"/>
      <c r="C1183" s="242"/>
      <c r="D1183" s="238" t="s">
        <v>9122</v>
      </c>
      <c r="E1183" s="149">
        <v>-3.3094339622641522E-2</v>
      </c>
      <c r="F1183" s="122" t="s">
        <v>2125</v>
      </c>
      <c r="G1183" s="105">
        <v>51.246000000000002</v>
      </c>
      <c r="H1183" s="106">
        <f t="shared" si="294"/>
        <v>75844.08</v>
      </c>
      <c r="I1183" s="107">
        <f t="shared" si="295"/>
        <v>91771.336800000005</v>
      </c>
      <c r="J1183" s="108">
        <f t="shared" si="296"/>
        <v>91771.336800000005</v>
      </c>
      <c r="K1183" s="105">
        <f t="shared" si="297"/>
        <v>0</v>
      </c>
      <c r="L1183" s="105">
        <f t="shared" si="298"/>
        <v>128479.87152</v>
      </c>
      <c r="M1183" s="109" t="str">
        <f t="shared" si="299"/>
        <v>FOTO</v>
      </c>
      <c r="N1183" s="110"/>
      <c r="O1183" s="37"/>
    </row>
    <row r="1184" spans="1:15" ht="12.75" customHeight="1">
      <c r="A1184" s="111" t="s">
        <v>9163</v>
      </c>
      <c r="B1184" s="16"/>
      <c r="C1184" s="242"/>
      <c r="D1184" s="238"/>
      <c r="E1184" s="150"/>
      <c r="F1184" s="112" t="s">
        <v>9164</v>
      </c>
      <c r="G1184" s="105">
        <v>50.28</v>
      </c>
      <c r="H1184" s="106">
        <f t="shared" si="294"/>
        <v>74414.400000000009</v>
      </c>
      <c r="I1184" s="107">
        <f t="shared" si="295"/>
        <v>90041.424000000014</v>
      </c>
      <c r="J1184" s="108">
        <f t="shared" si="296"/>
        <v>90041.424000000014</v>
      </c>
      <c r="K1184" s="105">
        <f t="shared" si="297"/>
        <v>0</v>
      </c>
      <c r="L1184" s="105">
        <f t="shared" si="298"/>
        <v>126057.99360000002</v>
      </c>
      <c r="M1184" s="109" t="str">
        <f t="shared" si="299"/>
        <v>FOTO</v>
      </c>
      <c r="N1184" s="110"/>
      <c r="O1184" s="101" t="s">
        <v>81</v>
      </c>
    </row>
    <row r="1185" spans="1:15" ht="12.75" customHeight="1">
      <c r="A1185" s="103" t="s">
        <v>2126</v>
      </c>
      <c r="B1185" s="13"/>
      <c r="C1185" s="242"/>
      <c r="D1185" s="238" t="s">
        <v>9122</v>
      </c>
      <c r="E1185" s="150">
        <v>-0.18777142857142859</v>
      </c>
      <c r="F1185" s="104" t="s">
        <v>2127</v>
      </c>
      <c r="G1185" s="105">
        <v>26.61</v>
      </c>
      <c r="H1185" s="106">
        <f t="shared" si="294"/>
        <v>39382.799999999996</v>
      </c>
      <c r="I1185" s="107">
        <f t="shared" si="295"/>
        <v>47653.187999999995</v>
      </c>
      <c r="J1185" s="108">
        <f t="shared" si="296"/>
        <v>47653.187999999995</v>
      </c>
      <c r="K1185" s="105">
        <f t="shared" si="297"/>
        <v>0</v>
      </c>
      <c r="L1185" s="105">
        <f t="shared" si="298"/>
        <v>66714.463199999984</v>
      </c>
      <c r="M1185" s="109" t="str">
        <f t="shared" si="299"/>
        <v>FOTO</v>
      </c>
      <c r="N1185" s="110" t="s">
        <v>63</v>
      </c>
    </row>
    <row r="1186" spans="1:15" ht="12.75" customHeight="1">
      <c r="A1186" s="103" t="s">
        <v>2128</v>
      </c>
      <c r="B1186" s="13"/>
      <c r="C1186" s="242"/>
      <c r="D1186" s="238" t="s">
        <v>9122</v>
      </c>
      <c r="E1186" s="150">
        <v>-0.30040650406504066</v>
      </c>
      <c r="F1186" s="104" t="s">
        <v>2129</v>
      </c>
      <c r="G1186" s="105">
        <v>34.42</v>
      </c>
      <c r="H1186" s="106">
        <f t="shared" si="294"/>
        <v>50941.600000000006</v>
      </c>
      <c r="I1186" s="107">
        <f t="shared" si="295"/>
        <v>61639.336000000003</v>
      </c>
      <c r="J1186" s="108">
        <f t="shared" si="296"/>
        <v>61639.336000000003</v>
      </c>
      <c r="K1186" s="105">
        <f t="shared" si="297"/>
        <v>0</v>
      </c>
      <c r="L1186" s="105">
        <f t="shared" si="298"/>
        <v>86295.070399999997</v>
      </c>
      <c r="M1186" s="109" t="str">
        <f t="shared" si="299"/>
        <v>FOTO</v>
      </c>
      <c r="N1186" s="110"/>
      <c r="O1186" s="37"/>
    </row>
    <row r="1187" spans="1:15" ht="12.75" customHeight="1">
      <c r="A1187" s="103" t="s">
        <v>2130</v>
      </c>
      <c r="B1187" s="13"/>
      <c r="C1187" s="242"/>
      <c r="D1187" s="238" t="s">
        <v>9122</v>
      </c>
      <c r="E1187" s="150">
        <v>-0.24479471527719709</v>
      </c>
      <c r="F1187" s="104" t="s">
        <v>2131</v>
      </c>
      <c r="G1187" s="105">
        <v>18.062999999999999</v>
      </c>
      <c r="H1187" s="106">
        <f t="shared" si="294"/>
        <v>26733.239999999998</v>
      </c>
      <c r="I1187" s="107">
        <f t="shared" si="295"/>
        <v>32347.220399999998</v>
      </c>
      <c r="J1187" s="108">
        <f t="shared" si="296"/>
        <v>32347.220399999998</v>
      </c>
      <c r="K1187" s="105">
        <f t="shared" si="297"/>
        <v>0</v>
      </c>
      <c r="L1187" s="105">
        <f t="shared" si="298"/>
        <v>45286.108559999993</v>
      </c>
      <c r="M1187" s="109" t="str">
        <f t="shared" si="299"/>
        <v>FOTO</v>
      </c>
      <c r="N1187" s="110" t="s">
        <v>63</v>
      </c>
    </row>
    <row r="1188" spans="1:15" ht="12.75" customHeight="1">
      <c r="A1188" s="103" t="s">
        <v>2132</v>
      </c>
      <c r="B1188" s="13"/>
      <c r="C1188" s="242"/>
      <c r="D1188" s="238" t="s">
        <v>9122</v>
      </c>
      <c r="E1188" s="150">
        <v>-0.23588493777925479</v>
      </c>
      <c r="F1188" s="104" t="s">
        <v>2133</v>
      </c>
      <c r="G1188" s="105">
        <v>20.693000000000001</v>
      </c>
      <c r="H1188" s="106">
        <f t="shared" si="294"/>
        <v>30625.640000000003</v>
      </c>
      <c r="I1188" s="107">
        <f t="shared" si="295"/>
        <v>37057.024400000002</v>
      </c>
      <c r="J1188" s="108">
        <f t="shared" si="296"/>
        <v>37057.024400000002</v>
      </c>
      <c r="K1188" s="105">
        <f t="shared" si="297"/>
        <v>0</v>
      </c>
      <c r="L1188" s="105">
        <f t="shared" si="298"/>
        <v>51879.834159999999</v>
      </c>
      <c r="M1188" s="109" t="str">
        <f t="shared" si="299"/>
        <v>FOTO</v>
      </c>
      <c r="N1188" s="110" t="s">
        <v>63</v>
      </c>
    </row>
    <row r="1189" spans="1:15" ht="12.75" customHeight="1">
      <c r="A1189" s="103" t="s">
        <v>2134</v>
      </c>
      <c r="B1189" s="13"/>
      <c r="C1189" s="242"/>
      <c r="D1189" s="238" t="s">
        <v>9122</v>
      </c>
      <c r="E1189" s="149">
        <v>-3.3108719115545027E-2</v>
      </c>
      <c r="F1189" s="104" t="s">
        <v>2135</v>
      </c>
      <c r="G1189" s="105">
        <v>33.146000000000001</v>
      </c>
      <c r="H1189" s="106">
        <f t="shared" si="294"/>
        <v>49056.08</v>
      </c>
      <c r="I1189" s="107">
        <f t="shared" si="295"/>
        <v>59357.856800000001</v>
      </c>
      <c r="J1189" s="108">
        <f t="shared" si="296"/>
        <v>59357.856800000001</v>
      </c>
      <c r="K1189" s="105">
        <f t="shared" si="297"/>
        <v>0</v>
      </c>
      <c r="L1189" s="105">
        <f t="shared" si="298"/>
        <v>83100.999519999998</v>
      </c>
      <c r="M1189" s="109" t="str">
        <f t="shared" si="299"/>
        <v>FOTO</v>
      </c>
      <c r="N1189" s="110" t="s">
        <v>63</v>
      </c>
    </row>
    <row r="1190" spans="1:15" ht="12.75" customHeight="1">
      <c r="A1190" s="103" t="s">
        <v>2136</v>
      </c>
      <c r="B1190" s="13"/>
      <c r="C1190" s="242"/>
      <c r="D1190" s="238" t="s">
        <v>9122</v>
      </c>
      <c r="E1190" s="150">
        <v>-0.15539156626506034</v>
      </c>
      <c r="F1190" s="104" t="s">
        <v>2137</v>
      </c>
      <c r="G1190" s="105">
        <v>23.98</v>
      </c>
      <c r="H1190" s="106">
        <f t="shared" si="294"/>
        <v>35490.400000000001</v>
      </c>
      <c r="I1190" s="107">
        <f t="shared" si="295"/>
        <v>42943.383999999998</v>
      </c>
      <c r="J1190" s="108">
        <f t="shared" si="296"/>
        <v>42943.383999999998</v>
      </c>
      <c r="K1190" s="105">
        <f t="shared" si="297"/>
        <v>0</v>
      </c>
      <c r="L1190" s="105">
        <f t="shared" si="298"/>
        <v>60120.737599999993</v>
      </c>
      <c r="M1190" s="109" t="str">
        <f t="shared" si="299"/>
        <v>FOTO</v>
      </c>
      <c r="N1190" s="110" t="s">
        <v>63</v>
      </c>
    </row>
    <row r="1191" spans="1:15" ht="12.75" customHeight="1">
      <c r="A1191" s="103" t="s">
        <v>2138</v>
      </c>
      <c r="B1191" s="13"/>
      <c r="C1191" s="242"/>
      <c r="D1191" s="238" t="s">
        <v>9122</v>
      </c>
      <c r="E1191" s="149">
        <v>-3.2973280272882266E-2</v>
      </c>
      <c r="F1191" s="104" t="s">
        <v>2139</v>
      </c>
      <c r="G1191" s="105">
        <v>1.7010000000000001</v>
      </c>
      <c r="H1191" s="106">
        <f t="shared" si="294"/>
        <v>2517.48</v>
      </c>
      <c r="I1191" s="107">
        <f t="shared" si="295"/>
        <v>3046.1507999999999</v>
      </c>
      <c r="J1191" s="108">
        <f t="shared" si="296"/>
        <v>3046.1507999999999</v>
      </c>
      <c r="K1191" s="105">
        <f t="shared" si="297"/>
        <v>0</v>
      </c>
      <c r="L1191" s="105">
        <f t="shared" si="298"/>
        <v>4264.6111199999996</v>
      </c>
      <c r="M1191" s="109" t="str">
        <f t="shared" si="299"/>
        <v>FOTO</v>
      </c>
      <c r="N1191" s="110" t="s">
        <v>2140</v>
      </c>
    </row>
    <row r="1192" spans="1:15" ht="12.75" customHeight="1">
      <c r="A1192" s="103" t="s">
        <v>2145</v>
      </c>
      <c r="B1192" s="13"/>
      <c r="C1192" s="242"/>
      <c r="D1192" s="238" t="s">
        <v>9122</v>
      </c>
      <c r="E1192" s="150">
        <v>-0.53242899533700716</v>
      </c>
      <c r="F1192" s="104" t="s">
        <v>2146</v>
      </c>
      <c r="G1192" s="105">
        <v>2.206</v>
      </c>
      <c r="H1192" s="106">
        <f t="shared" si="294"/>
        <v>3264.88</v>
      </c>
      <c r="I1192" s="107">
        <f t="shared" si="295"/>
        <v>3950.5048000000002</v>
      </c>
      <c r="J1192" s="108">
        <f t="shared" si="296"/>
        <v>3950.5048000000002</v>
      </c>
      <c r="K1192" s="105">
        <f t="shared" si="297"/>
        <v>0</v>
      </c>
      <c r="L1192" s="105">
        <f t="shared" si="298"/>
        <v>5530.7067200000001</v>
      </c>
      <c r="M1192" s="109" t="str">
        <f t="shared" si="299"/>
        <v>FOTO</v>
      </c>
      <c r="N1192" s="110"/>
    </row>
    <row r="1193" spans="1:15" ht="12.75" customHeight="1">
      <c r="A1193" s="103" t="s">
        <v>2147</v>
      </c>
      <c r="B1193" s="13"/>
      <c r="C1193" s="242"/>
      <c r="D1193" s="238" t="s">
        <v>9122</v>
      </c>
      <c r="E1193" s="149">
        <v>-3.3333333333333326E-2</v>
      </c>
      <c r="F1193" s="104" t="s">
        <v>2148</v>
      </c>
      <c r="G1193" s="105">
        <v>2.3199999999999998</v>
      </c>
      <c r="H1193" s="106">
        <f t="shared" si="294"/>
        <v>3433.6</v>
      </c>
      <c r="I1193" s="107">
        <f t="shared" si="295"/>
        <v>4154.6559999999999</v>
      </c>
      <c r="J1193" s="108">
        <f t="shared" si="296"/>
        <v>4154.6559999999999</v>
      </c>
      <c r="K1193" s="105">
        <f t="shared" si="297"/>
        <v>0</v>
      </c>
      <c r="L1193" s="105">
        <f t="shared" si="298"/>
        <v>5816.5183999999999</v>
      </c>
      <c r="M1193" s="109" t="str">
        <f t="shared" si="299"/>
        <v>FOTO</v>
      </c>
      <c r="N1193" s="110" t="s">
        <v>110</v>
      </c>
    </row>
    <row r="1194" spans="1:15" ht="12.75" customHeight="1">
      <c r="A1194" s="103" t="s">
        <v>2149</v>
      </c>
      <c r="B1194" s="13"/>
      <c r="C1194" s="242"/>
      <c r="D1194" s="238" t="s">
        <v>9122</v>
      </c>
      <c r="E1194" s="150">
        <v>-0.37600860677783754</v>
      </c>
      <c r="F1194" s="104" t="s">
        <v>2150</v>
      </c>
      <c r="G1194" s="105">
        <v>2.3199999999999998</v>
      </c>
      <c r="H1194" s="106">
        <f t="shared" si="294"/>
        <v>3433.6</v>
      </c>
      <c r="I1194" s="107">
        <f t="shared" si="295"/>
        <v>4154.6559999999999</v>
      </c>
      <c r="J1194" s="108">
        <f t="shared" si="296"/>
        <v>4154.6559999999999</v>
      </c>
      <c r="K1194" s="105">
        <f t="shared" si="297"/>
        <v>0</v>
      </c>
      <c r="L1194" s="105">
        <f t="shared" si="298"/>
        <v>5816.5183999999999</v>
      </c>
      <c r="M1194" s="109" t="str">
        <f t="shared" si="299"/>
        <v>FOTO</v>
      </c>
      <c r="N1194" s="110"/>
    </row>
    <row r="1195" spans="1:15" ht="12.75" customHeight="1">
      <c r="A1195" s="103" t="s">
        <v>2151</v>
      </c>
      <c r="B1195" s="13"/>
      <c r="C1195" s="242"/>
      <c r="D1195" s="238" t="s">
        <v>9122</v>
      </c>
      <c r="E1195" s="149">
        <v>-7.1119654012493982E-2</v>
      </c>
      <c r="F1195" s="104" t="s">
        <v>2152</v>
      </c>
      <c r="G1195" s="105">
        <v>1.9330000000000001</v>
      </c>
      <c r="H1195" s="106">
        <f t="shared" si="294"/>
        <v>2860.84</v>
      </c>
      <c r="I1195" s="107">
        <f t="shared" si="295"/>
        <v>3461.6163999999999</v>
      </c>
      <c r="J1195" s="108">
        <f t="shared" si="296"/>
        <v>3461.6163999999999</v>
      </c>
      <c r="K1195" s="105">
        <f t="shared" si="297"/>
        <v>0</v>
      </c>
      <c r="L1195" s="105">
        <f t="shared" si="298"/>
        <v>4846.2629599999991</v>
      </c>
      <c r="M1195" s="109" t="str">
        <f t="shared" si="299"/>
        <v>FOTO</v>
      </c>
      <c r="N1195" s="110"/>
    </row>
    <row r="1196" spans="1:15" ht="12.75" customHeight="1">
      <c r="A1196" s="127" t="s">
        <v>2143</v>
      </c>
      <c r="B1196" s="21"/>
      <c r="C1196" s="242"/>
      <c r="D1196" s="238" t="s">
        <v>9122</v>
      </c>
      <c r="E1196" s="149">
        <v>-3.1946955997588899E-2</v>
      </c>
      <c r="F1196" s="126" t="s">
        <v>2144</v>
      </c>
      <c r="G1196" s="105">
        <v>3.2120000000000002</v>
      </c>
      <c r="H1196" s="106">
        <f t="shared" si="294"/>
        <v>4753.76</v>
      </c>
      <c r="I1196" s="107">
        <f t="shared" si="295"/>
        <v>5752.0496000000003</v>
      </c>
      <c r="J1196" s="108">
        <f t="shared" si="296"/>
        <v>5752.0496000000003</v>
      </c>
      <c r="K1196" s="105">
        <f t="shared" si="297"/>
        <v>0</v>
      </c>
      <c r="L1196" s="105">
        <f t="shared" si="298"/>
        <v>8052.8694399999995</v>
      </c>
      <c r="M1196" s="109" t="str">
        <f t="shared" si="299"/>
        <v>FOTO</v>
      </c>
      <c r="N1196" s="110"/>
    </row>
    <row r="1197" spans="1:15" ht="12.75" customHeight="1">
      <c r="A1197" s="103" t="s">
        <v>2141</v>
      </c>
      <c r="B1197" s="13"/>
      <c r="C1197" s="242"/>
      <c r="D1197" s="238" t="s">
        <v>9122</v>
      </c>
      <c r="E1197" s="149">
        <v>-4.3333333333333335E-2</v>
      </c>
      <c r="F1197" s="104" t="s">
        <v>2142</v>
      </c>
      <c r="G1197" s="105">
        <v>3.444</v>
      </c>
      <c r="H1197" s="106">
        <f t="shared" si="294"/>
        <v>5097.12</v>
      </c>
      <c r="I1197" s="107">
        <f t="shared" si="295"/>
        <v>6167.5151999999998</v>
      </c>
      <c r="J1197" s="108">
        <f t="shared" si="296"/>
        <v>6167.5151999999998</v>
      </c>
      <c r="K1197" s="105">
        <f t="shared" si="297"/>
        <v>0</v>
      </c>
      <c r="L1197" s="105">
        <f t="shared" si="298"/>
        <v>8634.521279999999</v>
      </c>
      <c r="M1197" s="109" t="str">
        <f t="shared" si="299"/>
        <v>FOTO</v>
      </c>
      <c r="N1197" s="110"/>
      <c r="O1197" s="36"/>
    </row>
    <row r="1198" spans="1:15" ht="12.75" customHeight="1" thickBot="1">
      <c r="A1198" s="154" t="s">
        <v>2153</v>
      </c>
      <c r="B1198" s="13"/>
      <c r="C1198" s="243"/>
      <c r="D1198" s="238" t="s">
        <v>9122</v>
      </c>
      <c r="E1198" s="163">
        <v>-0.18117647058823538</v>
      </c>
      <c r="F1198" s="156" t="s">
        <v>2154</v>
      </c>
      <c r="G1198" s="157">
        <v>2.7839999999999998</v>
      </c>
      <c r="H1198" s="158">
        <f t="shared" si="294"/>
        <v>4120.32</v>
      </c>
      <c r="I1198" s="159">
        <f t="shared" si="295"/>
        <v>4985.5871999999999</v>
      </c>
      <c r="J1198" s="160">
        <f t="shared" si="296"/>
        <v>4985.5871999999999</v>
      </c>
      <c r="K1198" s="157">
        <f t="shared" si="297"/>
        <v>0</v>
      </c>
      <c r="L1198" s="157">
        <f t="shared" si="298"/>
        <v>6979.8220799999999</v>
      </c>
      <c r="M1198" s="161" t="str">
        <f t="shared" si="299"/>
        <v>FOTO</v>
      </c>
      <c r="N1198" s="162" t="s">
        <v>110</v>
      </c>
    </row>
    <row r="1199" spans="1:15" ht="20.100000000000001" customHeight="1" thickBot="1">
      <c r="A1199" s="219" t="s">
        <v>2155</v>
      </c>
      <c r="B1199" s="34"/>
      <c r="C1199" s="240"/>
      <c r="D1199" s="151"/>
      <c r="E1199" s="221"/>
      <c r="F1199" s="222"/>
      <c r="G1199" s="223"/>
      <c r="H1199" s="224"/>
      <c r="I1199" s="224"/>
      <c r="J1199" s="225"/>
      <c r="K1199" s="223"/>
      <c r="L1199" s="223"/>
      <c r="M1199" s="226"/>
      <c r="N1199" s="227"/>
      <c r="O1199" s="228"/>
    </row>
    <row r="1200" spans="1:15" ht="12.75" customHeight="1">
      <c r="A1200" s="178" t="s">
        <v>2156</v>
      </c>
      <c r="B1200" s="13"/>
      <c r="C1200" s="152"/>
      <c r="D1200" s="238" t="s">
        <v>9122</v>
      </c>
      <c r="E1200" s="180">
        <v>-7.9408263900697218E-2</v>
      </c>
      <c r="F1200" s="181" t="s">
        <v>2157</v>
      </c>
      <c r="G1200" s="182">
        <v>5.4139999999999997</v>
      </c>
      <c r="H1200" s="183">
        <f t="shared" ref="H1200:H1212" si="300">+G1200*H$18</f>
        <v>8012.7199999999993</v>
      </c>
      <c r="I1200" s="184">
        <f t="shared" ref="I1200:I1212" si="301">+H1200*(1+I$18)</f>
        <v>9695.3911999999982</v>
      </c>
      <c r="J1200" s="185">
        <f t="shared" ref="J1200:J1212" si="302">+I1200*(1-J$18)</f>
        <v>9695.3911999999982</v>
      </c>
      <c r="K1200" s="182">
        <f t="shared" ref="K1200:K1212" si="303">+I1200*C1200</f>
        <v>0</v>
      </c>
      <c r="L1200" s="182">
        <f t="shared" ref="L1200:L1212" si="304">+I1200*(1+L$18)</f>
        <v>13573.547679999996</v>
      </c>
      <c r="M1200" s="186" t="str">
        <f t="shared" ref="M1200:M1212" si="305">HYPERLINK(CONCATENATE("https://buscador.neorep.com.ar/",TRIM(A1200),"/"),"FOTO")</f>
        <v>FOTO</v>
      </c>
      <c r="N1200" s="187"/>
    </row>
    <row r="1201" spans="1:15" ht="12.75" customHeight="1">
      <c r="A1201" s="103" t="s">
        <v>2158</v>
      </c>
      <c r="B1201" s="13"/>
      <c r="C1201" s="242"/>
      <c r="D1201" s="238" t="s">
        <v>9122</v>
      </c>
      <c r="E1201" s="149">
        <v>-3.2921810699588328E-2</v>
      </c>
      <c r="F1201" s="104" t="s">
        <v>2159</v>
      </c>
      <c r="G1201" s="105">
        <v>6.11</v>
      </c>
      <c r="H1201" s="106">
        <f t="shared" si="300"/>
        <v>9042.8000000000011</v>
      </c>
      <c r="I1201" s="107">
        <f t="shared" si="301"/>
        <v>10941.788</v>
      </c>
      <c r="J1201" s="108">
        <f t="shared" si="302"/>
        <v>10941.788</v>
      </c>
      <c r="K1201" s="105">
        <f t="shared" si="303"/>
        <v>0</v>
      </c>
      <c r="L1201" s="105">
        <f t="shared" si="304"/>
        <v>15318.503199999999</v>
      </c>
      <c r="M1201" s="109" t="str">
        <f t="shared" si="305"/>
        <v>FOTO</v>
      </c>
      <c r="N1201" s="110"/>
    </row>
    <row r="1202" spans="1:15" ht="12.75" customHeight="1">
      <c r="A1202" s="111" t="s">
        <v>2160</v>
      </c>
      <c r="B1202" s="16"/>
      <c r="C1202" s="242"/>
      <c r="D1202" s="238" t="s">
        <v>9122</v>
      </c>
      <c r="E1202" s="149">
        <v>-3.3227233910410714E-2</v>
      </c>
      <c r="F1202" s="112" t="s">
        <v>2161</v>
      </c>
      <c r="G1202" s="105">
        <v>12.452999999999999</v>
      </c>
      <c r="H1202" s="106">
        <f t="shared" si="300"/>
        <v>18430.439999999999</v>
      </c>
      <c r="I1202" s="107">
        <f t="shared" si="301"/>
        <v>22300.832399999999</v>
      </c>
      <c r="J1202" s="108">
        <f t="shared" si="302"/>
        <v>22300.832399999999</v>
      </c>
      <c r="K1202" s="105">
        <f t="shared" si="303"/>
        <v>0</v>
      </c>
      <c r="L1202" s="105">
        <f t="shared" si="304"/>
        <v>31221.165359999995</v>
      </c>
      <c r="M1202" s="109" t="str">
        <f t="shared" si="305"/>
        <v>FOTO</v>
      </c>
      <c r="N1202" s="110"/>
    </row>
    <row r="1203" spans="1:15" ht="12.75" customHeight="1">
      <c r="A1203" s="111" t="s">
        <v>9085</v>
      </c>
      <c r="B1203" s="16"/>
      <c r="C1203" s="242"/>
      <c r="D1203" s="238"/>
      <c r="E1203" s="149"/>
      <c r="F1203" s="112" t="s">
        <v>2162</v>
      </c>
      <c r="G1203" s="105">
        <v>18.018000000000001</v>
      </c>
      <c r="H1203" s="106">
        <f t="shared" si="300"/>
        <v>26666.639999999999</v>
      </c>
      <c r="I1203" s="107">
        <f t="shared" si="301"/>
        <v>32266.634399999999</v>
      </c>
      <c r="J1203" s="108">
        <f t="shared" si="302"/>
        <v>32266.634399999999</v>
      </c>
      <c r="K1203" s="105">
        <f t="shared" si="303"/>
        <v>0</v>
      </c>
      <c r="L1203" s="105">
        <f t="shared" si="304"/>
        <v>45173.288159999996</v>
      </c>
      <c r="M1203" s="109" t="str">
        <f t="shared" si="305"/>
        <v>FOTO</v>
      </c>
      <c r="N1203" s="110"/>
      <c r="O1203" s="101" t="s">
        <v>81</v>
      </c>
    </row>
    <row r="1204" spans="1:15" ht="12.75" customHeight="1">
      <c r="A1204" s="103" t="s">
        <v>2163</v>
      </c>
      <c r="B1204" s="13"/>
      <c r="C1204" s="242"/>
      <c r="D1204" s="238" t="s">
        <v>9122</v>
      </c>
      <c r="E1204" s="149">
        <v>-5.0010967317394073E-2</v>
      </c>
      <c r="F1204" s="104" t="s">
        <v>2164</v>
      </c>
      <c r="G1204" s="105">
        <v>4.3310000000000004</v>
      </c>
      <c r="H1204" s="106">
        <f t="shared" si="300"/>
        <v>6409.880000000001</v>
      </c>
      <c r="I1204" s="107">
        <f t="shared" si="301"/>
        <v>7755.9548000000013</v>
      </c>
      <c r="J1204" s="108">
        <f t="shared" si="302"/>
        <v>7755.9548000000013</v>
      </c>
      <c r="K1204" s="105">
        <f t="shared" si="303"/>
        <v>0</v>
      </c>
      <c r="L1204" s="105">
        <f t="shared" si="304"/>
        <v>10858.336720000001</v>
      </c>
      <c r="M1204" s="109" t="str">
        <f t="shared" si="305"/>
        <v>FOTO</v>
      </c>
      <c r="N1204" s="110"/>
    </row>
    <row r="1205" spans="1:15" ht="12.75" customHeight="1">
      <c r="A1205" s="103" t="s">
        <v>2165</v>
      </c>
      <c r="B1205" s="13"/>
      <c r="C1205" s="242"/>
      <c r="D1205" s="238" t="s">
        <v>9122</v>
      </c>
      <c r="E1205" s="149">
        <v>-3.2876512611167863E-2</v>
      </c>
      <c r="F1205" s="104" t="s">
        <v>2166</v>
      </c>
      <c r="G1205" s="105">
        <v>13.266999999999999</v>
      </c>
      <c r="H1205" s="106">
        <f t="shared" si="300"/>
        <v>19635.16</v>
      </c>
      <c r="I1205" s="107">
        <f t="shared" si="301"/>
        <v>23758.543600000001</v>
      </c>
      <c r="J1205" s="108">
        <f t="shared" si="302"/>
        <v>23758.543600000001</v>
      </c>
      <c r="K1205" s="105">
        <f t="shared" si="303"/>
        <v>0</v>
      </c>
      <c r="L1205" s="105">
        <f t="shared" si="304"/>
        <v>33261.961040000002</v>
      </c>
      <c r="M1205" s="109" t="str">
        <f t="shared" si="305"/>
        <v>FOTO</v>
      </c>
      <c r="N1205" s="110"/>
    </row>
    <row r="1206" spans="1:15" ht="12.75" customHeight="1">
      <c r="A1206" s="103" t="s">
        <v>2167</v>
      </c>
      <c r="B1206" s="13"/>
      <c r="C1206" s="242"/>
      <c r="D1206" s="238" t="s">
        <v>9122</v>
      </c>
      <c r="E1206" s="149">
        <v>-3.3216334217960775E-2</v>
      </c>
      <c r="F1206" s="104" t="s">
        <v>2168</v>
      </c>
      <c r="G1206" s="105">
        <v>11.292999999999999</v>
      </c>
      <c r="H1206" s="106">
        <f t="shared" si="300"/>
        <v>16713.64</v>
      </c>
      <c r="I1206" s="107">
        <f t="shared" si="301"/>
        <v>20223.504399999998</v>
      </c>
      <c r="J1206" s="108">
        <f t="shared" si="302"/>
        <v>20223.504399999998</v>
      </c>
      <c r="K1206" s="105">
        <f t="shared" si="303"/>
        <v>0</v>
      </c>
      <c r="L1206" s="105">
        <f t="shared" si="304"/>
        <v>28312.906159999995</v>
      </c>
      <c r="M1206" s="109" t="str">
        <f t="shared" si="305"/>
        <v>FOTO</v>
      </c>
      <c r="N1206" s="110"/>
    </row>
    <row r="1207" spans="1:15" ht="12.75" customHeight="1">
      <c r="A1207" s="111" t="s">
        <v>2169</v>
      </c>
      <c r="B1207" s="16"/>
      <c r="C1207" s="242"/>
      <c r="D1207" s="238"/>
      <c r="E1207" s="149"/>
      <c r="F1207" s="112" t="s">
        <v>2170</v>
      </c>
      <c r="G1207" s="105">
        <v>28.815000000000001</v>
      </c>
      <c r="H1207" s="106">
        <f t="shared" si="300"/>
        <v>42646.200000000004</v>
      </c>
      <c r="I1207" s="107">
        <f t="shared" si="301"/>
        <v>51601.902000000002</v>
      </c>
      <c r="J1207" s="108">
        <f t="shared" si="302"/>
        <v>51601.902000000002</v>
      </c>
      <c r="K1207" s="105">
        <f t="shared" si="303"/>
        <v>0</v>
      </c>
      <c r="L1207" s="105">
        <f t="shared" si="304"/>
        <v>72242.662799999991</v>
      </c>
      <c r="M1207" s="109" t="str">
        <f t="shared" si="305"/>
        <v>FOTO</v>
      </c>
      <c r="N1207" s="110"/>
      <c r="O1207" s="101" t="s">
        <v>81</v>
      </c>
    </row>
    <row r="1208" spans="1:15" ht="12.75" customHeight="1">
      <c r="A1208" s="103" t="s">
        <v>2171</v>
      </c>
      <c r="B1208" s="13"/>
      <c r="C1208" s="242"/>
      <c r="D1208" s="238" t="s">
        <v>9122</v>
      </c>
      <c r="E1208" s="149">
        <v>-3.3074456164754129E-2</v>
      </c>
      <c r="F1208" s="104" t="s">
        <v>2172</v>
      </c>
      <c r="G1208" s="105">
        <v>25.024999999999999</v>
      </c>
      <c r="H1208" s="106">
        <f t="shared" si="300"/>
        <v>37037</v>
      </c>
      <c r="I1208" s="107">
        <f t="shared" si="301"/>
        <v>44814.77</v>
      </c>
      <c r="J1208" s="108">
        <f t="shared" si="302"/>
        <v>44814.77</v>
      </c>
      <c r="K1208" s="105">
        <f t="shared" si="303"/>
        <v>0</v>
      </c>
      <c r="L1208" s="105">
        <f t="shared" si="304"/>
        <v>62740.677999999993</v>
      </c>
      <c r="M1208" s="109" t="str">
        <f t="shared" si="305"/>
        <v>FOTO</v>
      </c>
      <c r="N1208" s="110"/>
    </row>
    <row r="1209" spans="1:15" ht="12.75" customHeight="1">
      <c r="A1209" s="103" t="s">
        <v>2173</v>
      </c>
      <c r="B1209" s="13"/>
      <c r="C1209" s="242"/>
      <c r="D1209" s="238" t="s">
        <v>9122</v>
      </c>
      <c r="E1209" s="149">
        <v>-3.3444816053511794E-2</v>
      </c>
      <c r="F1209" s="104" t="s">
        <v>2174</v>
      </c>
      <c r="G1209" s="105">
        <v>5.4909999999999997</v>
      </c>
      <c r="H1209" s="106">
        <f t="shared" si="300"/>
        <v>8126.6799999999994</v>
      </c>
      <c r="I1209" s="107">
        <f t="shared" si="301"/>
        <v>9833.282799999999</v>
      </c>
      <c r="J1209" s="108">
        <f t="shared" si="302"/>
        <v>9833.282799999999</v>
      </c>
      <c r="K1209" s="105">
        <f t="shared" si="303"/>
        <v>0</v>
      </c>
      <c r="L1209" s="105">
        <f t="shared" si="304"/>
        <v>13766.595919999998</v>
      </c>
      <c r="M1209" s="109" t="str">
        <f t="shared" si="305"/>
        <v>FOTO</v>
      </c>
      <c r="N1209" s="110" t="s">
        <v>589</v>
      </c>
    </row>
    <row r="1210" spans="1:15" ht="12.75" customHeight="1">
      <c r="A1210" s="103" t="s">
        <v>2175</v>
      </c>
      <c r="B1210" s="13"/>
      <c r="C1210" s="242"/>
      <c r="D1210" s="238" t="s">
        <v>9122</v>
      </c>
      <c r="E1210" s="149">
        <v>-3.2661486158329422E-2</v>
      </c>
      <c r="F1210" s="104" t="s">
        <v>2176</v>
      </c>
      <c r="G1210" s="105">
        <v>7.9669999999999996</v>
      </c>
      <c r="H1210" s="106">
        <f t="shared" si="300"/>
        <v>11791.16</v>
      </c>
      <c r="I1210" s="107">
        <f t="shared" si="301"/>
        <v>14267.303599999999</v>
      </c>
      <c r="J1210" s="108">
        <f t="shared" si="302"/>
        <v>14267.303599999999</v>
      </c>
      <c r="K1210" s="105">
        <f t="shared" si="303"/>
        <v>0</v>
      </c>
      <c r="L1210" s="105">
        <f t="shared" si="304"/>
        <v>19974.225039999998</v>
      </c>
      <c r="M1210" s="109" t="str">
        <f t="shared" si="305"/>
        <v>FOTO</v>
      </c>
      <c r="N1210" s="110"/>
    </row>
    <row r="1211" spans="1:15" ht="12.75" customHeight="1">
      <c r="A1211" s="103" t="s">
        <v>2177</v>
      </c>
      <c r="B1211" s="13"/>
      <c r="C1211" s="242"/>
      <c r="D1211" s="238" t="s">
        <v>9122</v>
      </c>
      <c r="E1211" s="149">
        <v>-3.3328190094121357E-2</v>
      </c>
      <c r="F1211" s="104" t="s">
        <v>2178</v>
      </c>
      <c r="G1211" s="105">
        <v>6.2649999999999997</v>
      </c>
      <c r="H1211" s="106">
        <f t="shared" si="300"/>
        <v>9272.1999999999989</v>
      </c>
      <c r="I1211" s="107">
        <f t="shared" si="301"/>
        <v>11219.361999999999</v>
      </c>
      <c r="J1211" s="108">
        <f t="shared" si="302"/>
        <v>11219.361999999999</v>
      </c>
      <c r="K1211" s="105">
        <f t="shared" si="303"/>
        <v>0</v>
      </c>
      <c r="L1211" s="105">
        <f t="shared" si="304"/>
        <v>15707.106799999998</v>
      </c>
      <c r="M1211" s="109" t="str">
        <f t="shared" si="305"/>
        <v>FOTO</v>
      </c>
      <c r="N1211" s="110"/>
      <c r="O1211" s="36"/>
    </row>
    <row r="1212" spans="1:15" ht="12.75" customHeight="1" thickBot="1">
      <c r="A1212" s="154" t="s">
        <v>2179</v>
      </c>
      <c r="B1212" s="13"/>
      <c r="C1212" s="243"/>
      <c r="D1212" s="238" t="s">
        <v>9122</v>
      </c>
      <c r="E1212" s="155">
        <v>-3.3057851239669533E-2</v>
      </c>
      <c r="F1212" s="156" t="s">
        <v>2180</v>
      </c>
      <c r="G1212" s="157">
        <v>18.837</v>
      </c>
      <c r="H1212" s="158">
        <f t="shared" si="300"/>
        <v>27878.76</v>
      </c>
      <c r="I1212" s="159">
        <f t="shared" si="301"/>
        <v>33733.299599999998</v>
      </c>
      <c r="J1212" s="160">
        <f t="shared" si="302"/>
        <v>33733.299599999998</v>
      </c>
      <c r="K1212" s="157">
        <f t="shared" si="303"/>
        <v>0</v>
      </c>
      <c r="L1212" s="157">
        <f t="shared" si="304"/>
        <v>47226.619439999995</v>
      </c>
      <c r="M1212" s="161" t="str">
        <f t="shared" si="305"/>
        <v>FOTO</v>
      </c>
      <c r="N1212" s="162"/>
    </row>
    <row r="1213" spans="1:15" ht="20.100000000000001" customHeight="1" thickBot="1">
      <c r="A1213" s="219" t="s">
        <v>2181</v>
      </c>
      <c r="B1213" s="34"/>
      <c r="C1213" s="240"/>
      <c r="D1213" s="151"/>
      <c r="E1213" s="221"/>
      <c r="F1213" s="222"/>
      <c r="G1213" s="223"/>
      <c r="H1213" s="224"/>
      <c r="I1213" s="224"/>
      <c r="J1213" s="225"/>
      <c r="K1213" s="223"/>
      <c r="L1213" s="223"/>
      <c r="M1213" s="226"/>
      <c r="N1213" s="227"/>
      <c r="O1213" s="228"/>
    </row>
    <row r="1214" spans="1:15" ht="12.75" customHeight="1">
      <c r="A1214" s="198" t="s">
        <v>2182</v>
      </c>
      <c r="B1214" s="24"/>
      <c r="C1214" s="152"/>
      <c r="D1214" s="238" t="s">
        <v>9122</v>
      </c>
      <c r="E1214" s="180">
        <v>-0.10411764705882354</v>
      </c>
      <c r="F1214" s="203" t="s">
        <v>2183</v>
      </c>
      <c r="G1214" s="182">
        <v>12.96</v>
      </c>
      <c r="H1214" s="183">
        <f t="shared" ref="H1214:H1233" si="306">+G1214*H$18</f>
        <v>19180.800000000003</v>
      </c>
      <c r="I1214" s="184">
        <f t="shared" ref="I1214:I1233" si="307">+H1214*(1+I$18)</f>
        <v>23208.768000000004</v>
      </c>
      <c r="J1214" s="185">
        <f t="shared" ref="J1214:J1233" si="308">+I1214*(1-J$18)</f>
        <v>23208.768000000004</v>
      </c>
      <c r="K1214" s="182">
        <f t="shared" ref="K1214:K1233" si="309">+I1214*C1214</f>
        <v>0</v>
      </c>
      <c r="L1214" s="182">
        <f t="shared" ref="L1214:L1233" si="310">+I1214*(1+L$18)</f>
        <v>32492.275200000004</v>
      </c>
      <c r="M1214" s="186" t="str">
        <f t="shared" ref="M1214:M1233" si="311">HYPERLINK(CONCATENATE("https://buscador.neorep.com.ar/",TRIM(A1214),"/"),"FOTO")</f>
        <v>FOTO</v>
      </c>
      <c r="N1214" s="187"/>
      <c r="O1214" s="37"/>
    </row>
    <row r="1215" spans="1:15" ht="12.75" customHeight="1">
      <c r="A1215" s="111" t="s">
        <v>2184</v>
      </c>
      <c r="B1215" s="24"/>
      <c r="C1215" s="242"/>
      <c r="D1215" s="238" t="s">
        <v>9122</v>
      </c>
      <c r="E1215" s="150">
        <v>-0.30464646464646461</v>
      </c>
      <c r="F1215" s="122" t="s">
        <v>2185</v>
      </c>
      <c r="G1215" s="105">
        <v>13.768000000000001</v>
      </c>
      <c r="H1215" s="106">
        <f t="shared" si="306"/>
        <v>20376.64</v>
      </c>
      <c r="I1215" s="107">
        <f t="shared" si="307"/>
        <v>24655.734399999998</v>
      </c>
      <c r="J1215" s="108">
        <f t="shared" si="308"/>
        <v>24655.734399999998</v>
      </c>
      <c r="K1215" s="105">
        <f t="shared" si="309"/>
        <v>0</v>
      </c>
      <c r="L1215" s="105">
        <f t="shared" si="310"/>
        <v>34518.028159999994</v>
      </c>
      <c r="M1215" s="109" t="str">
        <f t="shared" si="311"/>
        <v>FOTO</v>
      </c>
      <c r="N1215" s="110"/>
      <c r="O1215" s="37"/>
    </row>
    <row r="1216" spans="1:15" ht="12.75" customHeight="1">
      <c r="A1216" s="103" t="s">
        <v>9275</v>
      </c>
      <c r="B1216" s="13"/>
      <c r="C1216" s="242"/>
      <c r="D1216" s="238"/>
      <c r="E1216" s="149"/>
      <c r="F1216" s="104" t="s">
        <v>9276</v>
      </c>
      <c r="G1216" s="105">
        <v>14.12</v>
      </c>
      <c r="H1216" s="106">
        <f t="shared" si="306"/>
        <v>20897.599999999999</v>
      </c>
      <c r="I1216" s="107">
        <f t="shared" si="307"/>
        <v>25286.095999999998</v>
      </c>
      <c r="J1216" s="108">
        <f t="shared" si="308"/>
        <v>25286.095999999998</v>
      </c>
      <c r="K1216" s="105">
        <f t="shared" si="309"/>
        <v>0</v>
      </c>
      <c r="L1216" s="105">
        <f t="shared" si="310"/>
        <v>35400.534399999997</v>
      </c>
      <c r="M1216" s="109" t="str">
        <f t="shared" si="311"/>
        <v>FOTO</v>
      </c>
      <c r="N1216" s="110"/>
      <c r="O1216" s="101" t="s">
        <v>81</v>
      </c>
    </row>
    <row r="1217" spans="1:15" ht="12.75" customHeight="1">
      <c r="A1217" s="103" t="s">
        <v>9636</v>
      </c>
      <c r="B1217" s="13"/>
      <c r="C1217" s="242"/>
      <c r="D1217" s="238"/>
      <c r="E1217" s="150"/>
      <c r="F1217" s="104" t="s">
        <v>9637</v>
      </c>
      <c r="G1217" s="105">
        <v>12.69</v>
      </c>
      <c r="H1217" s="106">
        <f t="shared" si="306"/>
        <v>18781.2</v>
      </c>
      <c r="I1217" s="107">
        <f t="shared" si="307"/>
        <v>22725.252</v>
      </c>
      <c r="J1217" s="108">
        <f t="shared" si="308"/>
        <v>22725.252</v>
      </c>
      <c r="K1217" s="105">
        <f t="shared" si="309"/>
        <v>0</v>
      </c>
      <c r="L1217" s="105">
        <f t="shared" si="310"/>
        <v>31815.352799999997</v>
      </c>
      <c r="M1217" s="109" t="str">
        <f t="shared" si="311"/>
        <v>FOTO</v>
      </c>
      <c r="N1217" s="110"/>
      <c r="O1217" s="101" t="s">
        <v>81</v>
      </c>
    </row>
    <row r="1218" spans="1:15" ht="12.75" customHeight="1">
      <c r="A1218" s="111" t="s">
        <v>2186</v>
      </c>
      <c r="B1218" s="24"/>
      <c r="C1218" s="242"/>
      <c r="D1218" s="238" t="s">
        <v>9122</v>
      </c>
      <c r="E1218" s="149">
        <v>-3.314606741573034E-2</v>
      </c>
      <c r="F1218" s="122" t="s">
        <v>2187</v>
      </c>
      <c r="G1218" s="105">
        <v>13.768000000000001</v>
      </c>
      <c r="H1218" s="106">
        <f t="shared" si="306"/>
        <v>20376.64</v>
      </c>
      <c r="I1218" s="107">
        <f t="shared" si="307"/>
        <v>24655.734399999998</v>
      </c>
      <c r="J1218" s="108">
        <f t="shared" si="308"/>
        <v>24655.734399999998</v>
      </c>
      <c r="K1218" s="105">
        <f t="shared" si="309"/>
        <v>0</v>
      </c>
      <c r="L1218" s="105">
        <f t="shared" si="310"/>
        <v>34518.028159999994</v>
      </c>
      <c r="M1218" s="109" t="str">
        <f t="shared" si="311"/>
        <v>FOTO</v>
      </c>
      <c r="N1218" s="110"/>
      <c r="O1218" s="37"/>
    </row>
    <row r="1219" spans="1:15" ht="12.75" customHeight="1">
      <c r="A1219" s="111" t="s">
        <v>2188</v>
      </c>
      <c r="B1219" s="24"/>
      <c r="C1219" s="242"/>
      <c r="D1219" s="238" t="s">
        <v>9122</v>
      </c>
      <c r="E1219" s="149">
        <v>-4.7563096301170282E-2</v>
      </c>
      <c r="F1219" s="122" t="s">
        <v>2189</v>
      </c>
      <c r="G1219" s="105">
        <v>20.265000000000001</v>
      </c>
      <c r="H1219" s="106">
        <f t="shared" si="306"/>
        <v>29992.2</v>
      </c>
      <c r="I1219" s="107">
        <f t="shared" si="307"/>
        <v>36290.561999999998</v>
      </c>
      <c r="J1219" s="108">
        <f t="shared" si="308"/>
        <v>36290.561999999998</v>
      </c>
      <c r="K1219" s="105">
        <f t="shared" si="309"/>
        <v>0</v>
      </c>
      <c r="L1219" s="105">
        <f t="shared" si="310"/>
        <v>50806.786799999994</v>
      </c>
      <c r="M1219" s="109" t="str">
        <f t="shared" si="311"/>
        <v>FOTO</v>
      </c>
      <c r="N1219" s="110" t="s">
        <v>1150</v>
      </c>
      <c r="O1219" s="37"/>
    </row>
    <row r="1220" spans="1:15" ht="12.75" customHeight="1">
      <c r="A1220" s="103" t="s">
        <v>2190</v>
      </c>
      <c r="B1220" s="13"/>
      <c r="C1220" s="242"/>
      <c r="D1220" s="238" t="s">
        <v>9122</v>
      </c>
      <c r="E1220" s="149">
        <v>-3.3150000000000013E-2</v>
      </c>
      <c r="F1220" s="104" t="s">
        <v>2191</v>
      </c>
      <c r="G1220" s="105">
        <v>19.337</v>
      </c>
      <c r="H1220" s="106">
        <f t="shared" si="306"/>
        <v>28618.76</v>
      </c>
      <c r="I1220" s="107">
        <f t="shared" si="307"/>
        <v>34628.6996</v>
      </c>
      <c r="J1220" s="108">
        <f t="shared" si="308"/>
        <v>34628.6996</v>
      </c>
      <c r="K1220" s="105">
        <f t="shared" si="309"/>
        <v>0</v>
      </c>
      <c r="L1220" s="105">
        <f t="shared" si="310"/>
        <v>48480.17944</v>
      </c>
      <c r="M1220" s="109" t="str">
        <f t="shared" si="311"/>
        <v>FOTO</v>
      </c>
      <c r="N1220" s="110"/>
      <c r="O1220" s="37"/>
    </row>
    <row r="1221" spans="1:15" ht="12.75" customHeight="1">
      <c r="A1221" s="103" t="s">
        <v>2192</v>
      </c>
      <c r="B1221" s="13"/>
      <c r="C1221" s="242"/>
      <c r="D1221" s="238" t="s">
        <v>9122</v>
      </c>
      <c r="E1221" s="149">
        <v>-9.3091960525488737E-2</v>
      </c>
      <c r="F1221" s="104" t="s">
        <v>2193</v>
      </c>
      <c r="G1221" s="105">
        <v>14.428000000000001</v>
      </c>
      <c r="H1221" s="106">
        <f t="shared" si="306"/>
        <v>21353.440000000002</v>
      </c>
      <c r="I1221" s="107">
        <f t="shared" si="307"/>
        <v>25837.662400000001</v>
      </c>
      <c r="J1221" s="108">
        <f t="shared" si="308"/>
        <v>25837.662400000001</v>
      </c>
      <c r="K1221" s="105">
        <f t="shared" si="309"/>
        <v>0</v>
      </c>
      <c r="L1221" s="105">
        <f t="shared" si="310"/>
        <v>36172.727359999997</v>
      </c>
      <c r="M1221" s="109" t="str">
        <f t="shared" si="311"/>
        <v>FOTO</v>
      </c>
      <c r="N1221" s="110"/>
      <c r="O1221" s="36"/>
    </row>
    <row r="1222" spans="1:15" ht="12.75" customHeight="1">
      <c r="A1222" s="103" t="s">
        <v>2194</v>
      </c>
      <c r="B1222" s="13"/>
      <c r="C1222" s="242"/>
      <c r="D1222" s="238" t="s">
        <v>9122</v>
      </c>
      <c r="E1222" s="150">
        <v>-0.21767810026385226</v>
      </c>
      <c r="F1222" s="104" t="s">
        <v>2195</v>
      </c>
      <c r="G1222" s="105">
        <v>12.452999999999999</v>
      </c>
      <c r="H1222" s="106">
        <f t="shared" si="306"/>
        <v>18430.439999999999</v>
      </c>
      <c r="I1222" s="107">
        <f t="shared" si="307"/>
        <v>22300.832399999999</v>
      </c>
      <c r="J1222" s="108">
        <f t="shared" si="308"/>
        <v>22300.832399999999</v>
      </c>
      <c r="K1222" s="105">
        <f t="shared" si="309"/>
        <v>0</v>
      </c>
      <c r="L1222" s="105">
        <f t="shared" si="310"/>
        <v>31221.165359999995</v>
      </c>
      <c r="M1222" s="109" t="str">
        <f t="shared" si="311"/>
        <v>FOTO</v>
      </c>
      <c r="N1222" s="110"/>
    </row>
    <row r="1223" spans="1:15" ht="12.75" customHeight="1">
      <c r="A1223" s="111" t="s">
        <v>2196</v>
      </c>
      <c r="B1223" s="24"/>
      <c r="C1223" s="242"/>
      <c r="D1223" s="238"/>
      <c r="E1223" s="149"/>
      <c r="F1223" s="122" t="s">
        <v>2197</v>
      </c>
      <c r="G1223" s="105">
        <v>14.196</v>
      </c>
      <c r="H1223" s="106">
        <f t="shared" si="306"/>
        <v>21010.079999999998</v>
      </c>
      <c r="I1223" s="107">
        <f t="shared" si="307"/>
        <v>25422.196799999998</v>
      </c>
      <c r="J1223" s="108">
        <f t="shared" si="308"/>
        <v>25422.196799999998</v>
      </c>
      <c r="K1223" s="105">
        <f t="shared" si="309"/>
        <v>0</v>
      </c>
      <c r="L1223" s="105">
        <f t="shared" si="310"/>
        <v>35591.075519999991</v>
      </c>
      <c r="M1223" s="109" t="str">
        <f t="shared" si="311"/>
        <v>FOTO</v>
      </c>
      <c r="N1223" s="110"/>
      <c r="O1223" s="101" t="s">
        <v>81</v>
      </c>
    </row>
    <row r="1224" spans="1:15" ht="12.75" customHeight="1">
      <c r="A1224" s="111" t="s">
        <v>9663</v>
      </c>
      <c r="B1224" s="24"/>
      <c r="C1224" s="242"/>
      <c r="D1224" s="238"/>
      <c r="E1224" s="149"/>
      <c r="F1224" s="122" t="s">
        <v>9664</v>
      </c>
      <c r="G1224" s="105">
        <v>13.65</v>
      </c>
      <c r="H1224" s="106">
        <f t="shared" si="306"/>
        <v>20202</v>
      </c>
      <c r="I1224" s="107">
        <f t="shared" si="307"/>
        <v>24444.42</v>
      </c>
      <c r="J1224" s="108">
        <f t="shared" si="308"/>
        <v>24444.42</v>
      </c>
      <c r="K1224" s="105">
        <f t="shared" si="309"/>
        <v>0</v>
      </c>
      <c r="L1224" s="105">
        <f t="shared" si="310"/>
        <v>34222.187999999995</v>
      </c>
      <c r="M1224" s="109" t="str">
        <f t="shared" si="311"/>
        <v>FOTO</v>
      </c>
      <c r="N1224" s="110"/>
      <c r="O1224" s="101" t="s">
        <v>81</v>
      </c>
    </row>
    <row r="1225" spans="1:15" ht="12.75" customHeight="1">
      <c r="A1225" s="111" t="s">
        <v>9140</v>
      </c>
      <c r="B1225" s="24"/>
      <c r="C1225" s="242"/>
      <c r="D1225" s="238"/>
      <c r="E1225" s="149"/>
      <c r="F1225" s="122" t="s">
        <v>9141</v>
      </c>
      <c r="G1225" s="105">
        <v>14.77</v>
      </c>
      <c r="H1225" s="106">
        <f t="shared" si="306"/>
        <v>21859.599999999999</v>
      </c>
      <c r="I1225" s="107">
        <f t="shared" si="307"/>
        <v>26450.115999999998</v>
      </c>
      <c r="J1225" s="108">
        <f t="shared" si="308"/>
        <v>26450.115999999998</v>
      </c>
      <c r="K1225" s="105">
        <f t="shared" si="309"/>
        <v>0</v>
      </c>
      <c r="L1225" s="105">
        <f t="shared" si="310"/>
        <v>37030.162399999994</v>
      </c>
      <c r="M1225" s="109" t="str">
        <f t="shared" si="311"/>
        <v>FOTO</v>
      </c>
      <c r="N1225" s="110"/>
      <c r="O1225" s="101" t="s">
        <v>81</v>
      </c>
    </row>
    <row r="1226" spans="1:15" ht="12.75" customHeight="1">
      <c r="A1226" s="111" t="s">
        <v>2198</v>
      </c>
      <c r="B1226" s="24"/>
      <c r="C1226" s="242"/>
      <c r="D1226" s="238" t="s">
        <v>9122</v>
      </c>
      <c r="E1226" s="149">
        <v>-3.4169278996865171E-2</v>
      </c>
      <c r="F1226" s="122" t="s">
        <v>2199</v>
      </c>
      <c r="G1226" s="105">
        <v>18.486000000000001</v>
      </c>
      <c r="H1226" s="106">
        <f t="shared" si="306"/>
        <v>27359.280000000002</v>
      </c>
      <c r="I1226" s="107">
        <f t="shared" si="307"/>
        <v>33104.728800000004</v>
      </c>
      <c r="J1226" s="108">
        <f t="shared" si="308"/>
        <v>33104.728800000004</v>
      </c>
      <c r="K1226" s="105">
        <f t="shared" si="309"/>
        <v>0</v>
      </c>
      <c r="L1226" s="105">
        <f t="shared" si="310"/>
        <v>46346.620320000002</v>
      </c>
      <c r="M1226" s="109" t="str">
        <f t="shared" si="311"/>
        <v>FOTO</v>
      </c>
      <c r="N1226" s="110"/>
    </row>
    <row r="1227" spans="1:15" ht="12.75" customHeight="1">
      <c r="A1227" s="111" t="s">
        <v>2200</v>
      </c>
      <c r="B1227" s="24"/>
      <c r="C1227" s="242"/>
      <c r="D1227" s="238" t="s">
        <v>9122</v>
      </c>
      <c r="E1227" s="149">
        <v>-3.4069400630914792E-2</v>
      </c>
      <c r="F1227" s="122" t="s">
        <v>2201</v>
      </c>
      <c r="G1227" s="105">
        <v>18.372</v>
      </c>
      <c r="H1227" s="106">
        <f t="shared" si="306"/>
        <v>27190.560000000001</v>
      </c>
      <c r="I1227" s="107">
        <f t="shared" si="307"/>
        <v>32900.577600000004</v>
      </c>
      <c r="J1227" s="108">
        <f t="shared" si="308"/>
        <v>32900.577600000004</v>
      </c>
      <c r="K1227" s="105">
        <f t="shared" si="309"/>
        <v>0</v>
      </c>
      <c r="L1227" s="105">
        <f t="shared" si="310"/>
        <v>46060.808640000003</v>
      </c>
      <c r="M1227" s="109" t="str">
        <f t="shared" si="311"/>
        <v>FOTO</v>
      </c>
      <c r="N1227" s="110"/>
      <c r="O1227" s="36"/>
    </row>
    <row r="1228" spans="1:15" ht="12.75" customHeight="1">
      <c r="A1228" s="111" t="s">
        <v>2202</v>
      </c>
      <c r="B1228" s="13"/>
      <c r="C1228" s="242"/>
      <c r="D1228" s="238" t="s">
        <v>9122</v>
      </c>
      <c r="E1228" s="149">
        <v>-3.3823529411764697E-2</v>
      </c>
      <c r="F1228" s="104" t="s">
        <v>2203</v>
      </c>
      <c r="G1228" s="105">
        <v>1.3140000000000001</v>
      </c>
      <c r="H1228" s="106">
        <f t="shared" si="306"/>
        <v>1944.72</v>
      </c>
      <c r="I1228" s="107">
        <f t="shared" si="307"/>
        <v>2353.1111999999998</v>
      </c>
      <c r="J1228" s="108">
        <f t="shared" si="308"/>
        <v>2353.1111999999998</v>
      </c>
      <c r="K1228" s="105">
        <f t="shared" si="309"/>
        <v>0</v>
      </c>
      <c r="L1228" s="105">
        <f t="shared" si="310"/>
        <v>3294.3556799999997</v>
      </c>
      <c r="M1228" s="109" t="str">
        <f t="shared" si="311"/>
        <v>FOTO</v>
      </c>
      <c r="N1228" s="110"/>
    </row>
    <row r="1229" spans="1:15" ht="12.75" customHeight="1">
      <c r="A1229" s="111" t="s">
        <v>2204</v>
      </c>
      <c r="B1229" s="13"/>
      <c r="C1229" s="242"/>
      <c r="D1229" s="238" t="s">
        <v>9122</v>
      </c>
      <c r="E1229" s="150">
        <v>-0.62884615384615383</v>
      </c>
      <c r="F1229" s="104" t="s">
        <v>2205</v>
      </c>
      <c r="G1229" s="105">
        <v>0.38600000000000001</v>
      </c>
      <c r="H1229" s="106">
        <f t="shared" si="306"/>
        <v>571.28</v>
      </c>
      <c r="I1229" s="107">
        <f t="shared" si="307"/>
        <v>691.24879999999996</v>
      </c>
      <c r="J1229" s="108">
        <f t="shared" si="308"/>
        <v>691.24879999999996</v>
      </c>
      <c r="K1229" s="105">
        <f t="shared" si="309"/>
        <v>0</v>
      </c>
      <c r="L1229" s="105">
        <f t="shared" si="310"/>
        <v>967.74831999999992</v>
      </c>
      <c r="M1229" s="109" t="str">
        <f t="shared" si="311"/>
        <v>FOTO</v>
      </c>
      <c r="N1229" s="110"/>
    </row>
    <row r="1230" spans="1:15" ht="12.75" customHeight="1">
      <c r="A1230" s="103" t="s">
        <v>2206</v>
      </c>
      <c r="B1230" s="13"/>
      <c r="C1230" s="242"/>
      <c r="D1230" s="238" t="s">
        <v>9122</v>
      </c>
      <c r="E1230" s="150">
        <v>-0.25673076923076921</v>
      </c>
      <c r="F1230" s="104" t="s">
        <v>2207</v>
      </c>
      <c r="G1230" s="105">
        <v>0.77300000000000002</v>
      </c>
      <c r="H1230" s="106">
        <f t="shared" si="306"/>
        <v>1144.04</v>
      </c>
      <c r="I1230" s="107">
        <f t="shared" si="307"/>
        <v>1384.2883999999999</v>
      </c>
      <c r="J1230" s="108">
        <f t="shared" si="308"/>
        <v>1384.2883999999999</v>
      </c>
      <c r="K1230" s="105">
        <f t="shared" si="309"/>
        <v>0</v>
      </c>
      <c r="L1230" s="105">
        <f t="shared" si="310"/>
        <v>1938.0037599999998</v>
      </c>
      <c r="M1230" s="109" t="str">
        <f t="shared" si="311"/>
        <v>FOTO</v>
      </c>
      <c r="N1230" s="110"/>
    </row>
    <row r="1231" spans="1:15" ht="12.75" customHeight="1">
      <c r="A1231" s="103" t="s">
        <v>2208</v>
      </c>
      <c r="B1231" s="13"/>
      <c r="C1231" s="242"/>
      <c r="D1231" s="238" t="s">
        <v>9122</v>
      </c>
      <c r="E1231" s="149">
        <v>-2.9411764705882359E-2</v>
      </c>
      <c r="F1231" s="104" t="s">
        <v>2209</v>
      </c>
      <c r="G1231" s="105">
        <v>0.89100000000000001</v>
      </c>
      <c r="H1231" s="106">
        <f t="shared" si="306"/>
        <v>1318.68</v>
      </c>
      <c r="I1231" s="107">
        <f t="shared" si="307"/>
        <v>1595.6028000000001</v>
      </c>
      <c r="J1231" s="108">
        <f t="shared" si="308"/>
        <v>1595.6028000000001</v>
      </c>
      <c r="K1231" s="105">
        <f t="shared" si="309"/>
        <v>0</v>
      </c>
      <c r="L1231" s="105">
        <f t="shared" si="310"/>
        <v>2233.8439199999998</v>
      </c>
      <c r="M1231" s="109" t="str">
        <f t="shared" si="311"/>
        <v>FOTO</v>
      </c>
      <c r="N1231" s="110"/>
    </row>
    <row r="1232" spans="1:15" ht="12.75" customHeight="1">
      <c r="A1232" s="103" t="s">
        <v>2210</v>
      </c>
      <c r="B1232" s="13"/>
      <c r="C1232" s="242"/>
      <c r="D1232" s="238" t="s">
        <v>9122</v>
      </c>
      <c r="E1232" s="149">
        <v>-3.3750000000000058E-2</v>
      </c>
      <c r="F1232" s="104" t="s">
        <v>2211</v>
      </c>
      <c r="G1232" s="105">
        <v>0.77300000000000002</v>
      </c>
      <c r="H1232" s="106">
        <f t="shared" si="306"/>
        <v>1144.04</v>
      </c>
      <c r="I1232" s="107">
        <f t="shared" si="307"/>
        <v>1384.2883999999999</v>
      </c>
      <c r="J1232" s="108">
        <f t="shared" si="308"/>
        <v>1384.2883999999999</v>
      </c>
      <c r="K1232" s="105">
        <f t="shared" si="309"/>
        <v>0</v>
      </c>
      <c r="L1232" s="105">
        <f t="shared" si="310"/>
        <v>1938.0037599999998</v>
      </c>
      <c r="M1232" s="109" t="str">
        <f t="shared" si="311"/>
        <v>FOTO</v>
      </c>
      <c r="N1232" s="110"/>
      <c r="O1232" s="37"/>
    </row>
    <row r="1233" spans="1:15" ht="12.75" customHeight="1" thickBot="1">
      <c r="A1233" s="154" t="s">
        <v>2212</v>
      </c>
      <c r="B1233" s="13"/>
      <c r="C1233" s="243"/>
      <c r="D1233" s="238" t="s">
        <v>9122</v>
      </c>
      <c r="E1233" s="163">
        <v>-0.23320158102766808</v>
      </c>
      <c r="F1233" s="156" t="s">
        <v>2213</v>
      </c>
      <c r="G1233" s="157">
        <v>0.58199999999999996</v>
      </c>
      <c r="H1233" s="158">
        <f t="shared" si="306"/>
        <v>861.3599999999999</v>
      </c>
      <c r="I1233" s="159">
        <f t="shared" si="307"/>
        <v>1042.2455999999997</v>
      </c>
      <c r="J1233" s="160">
        <f t="shared" si="308"/>
        <v>1042.2455999999997</v>
      </c>
      <c r="K1233" s="157">
        <f t="shared" si="309"/>
        <v>0</v>
      </c>
      <c r="L1233" s="157">
        <f t="shared" si="310"/>
        <v>1459.1438399999995</v>
      </c>
      <c r="M1233" s="161" t="str">
        <f t="shared" si="311"/>
        <v>FOTO</v>
      </c>
      <c r="N1233" s="162"/>
    </row>
    <row r="1234" spans="1:15" ht="20.100000000000001" customHeight="1" thickBot="1">
      <c r="A1234" s="219" t="s">
        <v>2214</v>
      </c>
      <c r="B1234" s="34"/>
      <c r="C1234" s="241"/>
      <c r="D1234" s="236"/>
      <c r="E1234" s="221"/>
      <c r="F1234" s="222"/>
      <c r="G1234" s="223"/>
      <c r="H1234" s="224"/>
      <c r="I1234" s="224"/>
      <c r="J1234" s="225"/>
      <c r="K1234" s="223"/>
      <c r="L1234" s="223"/>
      <c r="M1234" s="226"/>
      <c r="N1234" s="227"/>
      <c r="O1234" s="228"/>
    </row>
    <row r="1235" spans="1:15" ht="20.100000000000001" customHeight="1" thickBot="1">
      <c r="A1235" s="219" t="s">
        <v>2215</v>
      </c>
      <c r="B1235" s="34"/>
      <c r="C1235" s="239"/>
      <c r="D1235" s="235"/>
      <c r="E1235" s="221"/>
      <c r="F1235" s="222"/>
      <c r="G1235" s="223"/>
      <c r="H1235" s="224"/>
      <c r="I1235" s="224"/>
      <c r="J1235" s="225"/>
      <c r="K1235" s="223"/>
      <c r="L1235" s="223"/>
      <c r="M1235" s="226"/>
      <c r="N1235" s="227"/>
      <c r="O1235" s="228"/>
    </row>
    <row r="1236" spans="1:15" ht="14.25">
      <c r="A1236" s="178" t="s">
        <v>2216</v>
      </c>
      <c r="B1236" s="13" t="s">
        <v>2217</v>
      </c>
      <c r="C1236" s="152"/>
      <c r="D1236" s="238" t="s">
        <v>9122</v>
      </c>
      <c r="E1236" s="180">
        <v>-3.286545703526178E-2</v>
      </c>
      <c r="F1236" s="181" t="s">
        <v>2218</v>
      </c>
      <c r="G1236" s="182">
        <v>2.8250000000000002</v>
      </c>
      <c r="H1236" s="183">
        <f t="shared" ref="H1236:H1241" si="312">+G1236*H$18</f>
        <v>4181</v>
      </c>
      <c r="I1236" s="184">
        <f t="shared" ref="I1236:I1261" si="313">+H1236*(1+I$18)</f>
        <v>5059.01</v>
      </c>
      <c r="J1236" s="185">
        <f t="shared" ref="J1236:J1261" si="314">+I1236*(1-J$18)</f>
        <v>5059.01</v>
      </c>
      <c r="K1236" s="182">
        <f t="shared" ref="K1236:K1241" si="315">+I1236*C1236</f>
        <v>0</v>
      </c>
      <c r="L1236" s="182">
        <f t="shared" ref="L1236:L1241" si="316">+I1236*(1+L$18)</f>
        <v>7082.6139999999996</v>
      </c>
      <c r="M1236" s="186" t="str">
        <f t="shared" ref="M1236:M1241" si="317">HYPERLINK(CONCATENATE("https://buscador.neorep.com.ar/",TRIM(A1236),"/"),"FOTO")</f>
        <v>FOTO</v>
      </c>
      <c r="N1236" s="187" t="s">
        <v>299</v>
      </c>
    </row>
    <row r="1237" spans="1:15" ht="14.25">
      <c r="A1237" s="103" t="s">
        <v>2219</v>
      </c>
      <c r="B1237" s="13"/>
      <c r="C1237" s="242"/>
      <c r="D1237" s="238" t="s">
        <v>9122</v>
      </c>
      <c r="E1237" s="149">
        <v>-8.3981841763942855E-2</v>
      </c>
      <c r="F1237" s="104" t="s">
        <v>2220</v>
      </c>
      <c r="G1237" s="105">
        <v>2.8250000000000002</v>
      </c>
      <c r="H1237" s="106">
        <f t="shared" si="312"/>
        <v>4181</v>
      </c>
      <c r="I1237" s="107">
        <f t="shared" si="313"/>
        <v>5059.01</v>
      </c>
      <c r="J1237" s="108">
        <f t="shared" si="314"/>
        <v>5059.01</v>
      </c>
      <c r="K1237" s="105">
        <f t="shared" si="315"/>
        <v>0</v>
      </c>
      <c r="L1237" s="105">
        <f t="shared" si="316"/>
        <v>7082.6139999999996</v>
      </c>
      <c r="M1237" s="109" t="str">
        <f t="shared" si="317"/>
        <v>FOTO</v>
      </c>
      <c r="N1237" s="110" t="s">
        <v>299</v>
      </c>
    </row>
    <row r="1238" spans="1:15" ht="12.75" customHeight="1">
      <c r="A1238" s="103" t="s">
        <v>2221</v>
      </c>
      <c r="B1238" s="13"/>
      <c r="C1238" s="242"/>
      <c r="D1238" s="238" t="s">
        <v>9122</v>
      </c>
      <c r="E1238" s="149">
        <v>-0.13404004711425199</v>
      </c>
      <c r="F1238" s="104" t="s">
        <v>2222</v>
      </c>
      <c r="G1238" s="105">
        <v>3.6760000000000002</v>
      </c>
      <c r="H1238" s="106">
        <f t="shared" si="312"/>
        <v>5440.4800000000005</v>
      </c>
      <c r="I1238" s="107">
        <f t="shared" si="313"/>
        <v>6582.9808000000003</v>
      </c>
      <c r="J1238" s="108">
        <f t="shared" si="314"/>
        <v>6582.9808000000003</v>
      </c>
      <c r="K1238" s="105">
        <f t="shared" si="315"/>
        <v>0</v>
      </c>
      <c r="L1238" s="105">
        <f t="shared" si="316"/>
        <v>9216.1731199999995</v>
      </c>
      <c r="M1238" s="109" t="str">
        <f t="shared" si="317"/>
        <v>FOTO</v>
      </c>
      <c r="N1238" s="110" t="s">
        <v>299</v>
      </c>
    </row>
    <row r="1239" spans="1:15" ht="12.75" customHeight="1">
      <c r="A1239" s="103" t="s">
        <v>2223</v>
      </c>
      <c r="B1239" s="13" t="s">
        <v>2217</v>
      </c>
      <c r="C1239" s="242"/>
      <c r="D1239" s="238" t="s">
        <v>9122</v>
      </c>
      <c r="E1239" s="149">
        <v>-7.4529914529914532E-2</v>
      </c>
      <c r="F1239" s="104" t="s">
        <v>2224</v>
      </c>
      <c r="G1239" s="105">
        <v>2.7069999999999999</v>
      </c>
      <c r="H1239" s="106">
        <f t="shared" si="312"/>
        <v>4006.3599999999997</v>
      </c>
      <c r="I1239" s="107">
        <f t="shared" si="313"/>
        <v>4847.6955999999991</v>
      </c>
      <c r="J1239" s="108">
        <f t="shared" si="314"/>
        <v>4847.6955999999991</v>
      </c>
      <c r="K1239" s="105">
        <f t="shared" si="315"/>
        <v>0</v>
      </c>
      <c r="L1239" s="105">
        <f t="shared" si="316"/>
        <v>6786.773839999998</v>
      </c>
      <c r="M1239" s="109" t="str">
        <f t="shared" si="317"/>
        <v>FOTO</v>
      </c>
      <c r="N1239" s="110" t="s">
        <v>299</v>
      </c>
      <c r="O1239" s="37"/>
    </row>
    <row r="1240" spans="1:15" ht="12.75" customHeight="1">
      <c r="A1240" s="103" t="s">
        <v>2225</v>
      </c>
      <c r="B1240" s="13" t="s">
        <v>2217</v>
      </c>
      <c r="C1240" s="242"/>
      <c r="D1240" s="238" t="s">
        <v>9122</v>
      </c>
      <c r="E1240" s="149">
        <v>-3.4030596315953843E-2</v>
      </c>
      <c r="F1240" s="104" t="s">
        <v>2226</v>
      </c>
      <c r="G1240" s="105">
        <v>3.0939999999999999</v>
      </c>
      <c r="H1240" s="106">
        <f t="shared" si="312"/>
        <v>4579.12</v>
      </c>
      <c r="I1240" s="107">
        <f t="shared" si="313"/>
        <v>5540.7352000000001</v>
      </c>
      <c r="J1240" s="108">
        <f t="shared" si="314"/>
        <v>5540.7352000000001</v>
      </c>
      <c r="K1240" s="105">
        <f t="shared" si="315"/>
        <v>0</v>
      </c>
      <c r="L1240" s="105">
        <f t="shared" si="316"/>
        <v>7757.0292799999997</v>
      </c>
      <c r="M1240" s="109" t="str">
        <f t="shared" si="317"/>
        <v>FOTO</v>
      </c>
      <c r="N1240" s="110" t="s">
        <v>299</v>
      </c>
    </row>
    <row r="1241" spans="1:15" ht="12.75" customHeight="1">
      <c r="A1241" s="103" t="s">
        <v>2227</v>
      </c>
      <c r="B1241" s="13"/>
      <c r="C1241" s="242"/>
      <c r="D1241" s="238" t="s">
        <v>9122</v>
      </c>
      <c r="E1241" s="149">
        <v>-3.3705140640155173E-2</v>
      </c>
      <c r="F1241" s="104" t="s">
        <v>2228</v>
      </c>
      <c r="G1241" s="105">
        <v>3.9849999999999999</v>
      </c>
      <c r="H1241" s="106">
        <f t="shared" si="312"/>
        <v>5897.8</v>
      </c>
      <c r="I1241" s="107">
        <f t="shared" si="313"/>
        <v>7136.3379999999997</v>
      </c>
      <c r="J1241" s="108">
        <f t="shared" si="314"/>
        <v>7136.3379999999997</v>
      </c>
      <c r="K1241" s="105">
        <f t="shared" si="315"/>
        <v>0</v>
      </c>
      <c r="L1241" s="105">
        <f t="shared" si="316"/>
        <v>9990.8731999999982</v>
      </c>
      <c r="M1241" s="109" t="str">
        <f t="shared" si="317"/>
        <v>FOTO</v>
      </c>
      <c r="N1241" s="110" t="s">
        <v>299</v>
      </c>
      <c r="O1241" s="101" t="s">
        <v>81</v>
      </c>
    </row>
    <row r="1242" spans="1:15" ht="12.75" customHeight="1">
      <c r="A1242" s="103" t="s">
        <v>2229</v>
      </c>
      <c r="B1242" s="13"/>
      <c r="C1242" s="242"/>
      <c r="D1242" s="238" t="s">
        <v>9122</v>
      </c>
      <c r="E1242" s="149">
        <v>-3.3075299085151277E-2</v>
      </c>
      <c r="F1242" s="104" t="s">
        <v>2230</v>
      </c>
      <c r="G1242" s="105">
        <v>2.7480000000000002</v>
      </c>
      <c r="H1242" s="106">
        <v>6872.8</v>
      </c>
      <c r="I1242" s="107">
        <f t="shared" si="313"/>
        <v>8316.0879999999997</v>
      </c>
      <c r="J1242" s="108">
        <f t="shared" si="314"/>
        <v>8316.0879999999997</v>
      </c>
      <c r="K1242" s="105">
        <v>0</v>
      </c>
      <c r="L1242" s="105">
        <v>9314.0185600000004</v>
      </c>
      <c r="M1242" s="109" t="s">
        <v>2231</v>
      </c>
      <c r="N1242" s="110" t="s">
        <v>299</v>
      </c>
      <c r="O1242" s="101" t="s">
        <v>81</v>
      </c>
    </row>
    <row r="1243" spans="1:15" ht="12.75" customHeight="1">
      <c r="A1243" s="103" t="s">
        <v>2232</v>
      </c>
      <c r="B1243" s="13"/>
      <c r="C1243" s="242"/>
      <c r="D1243" s="238" t="s">
        <v>9122</v>
      </c>
      <c r="E1243" s="149">
        <v>-3.4261927633685629E-2</v>
      </c>
      <c r="F1243" s="104" t="s">
        <v>2233</v>
      </c>
      <c r="G1243" s="105">
        <v>3.016</v>
      </c>
      <c r="H1243" s="106">
        <v>7550.4</v>
      </c>
      <c r="I1243" s="107">
        <f t="shared" si="313"/>
        <v>9135.9839999999986</v>
      </c>
      <c r="J1243" s="108">
        <f t="shared" si="314"/>
        <v>9135.9839999999986</v>
      </c>
      <c r="K1243" s="105">
        <v>0</v>
      </c>
      <c r="L1243" s="105">
        <v>10232.302079999999</v>
      </c>
      <c r="M1243" s="109" t="s">
        <v>2231</v>
      </c>
      <c r="N1243" s="110" t="s">
        <v>299</v>
      </c>
      <c r="O1243" s="101" t="s">
        <v>81</v>
      </c>
    </row>
    <row r="1244" spans="1:15" ht="12.75" customHeight="1">
      <c r="A1244" s="103" t="s">
        <v>2234</v>
      </c>
      <c r="B1244" s="13"/>
      <c r="C1244" s="242"/>
      <c r="D1244" s="238" t="s">
        <v>9122</v>
      </c>
      <c r="E1244" s="149">
        <v>-3.398199244844613E-2</v>
      </c>
      <c r="F1244" s="104" t="s">
        <v>2235</v>
      </c>
      <c r="G1244" s="105">
        <v>3.3260000000000001</v>
      </c>
      <c r="H1244" s="106">
        <v>8324.7999999999993</v>
      </c>
      <c r="I1244" s="107">
        <f t="shared" si="313"/>
        <v>10073.007999999998</v>
      </c>
      <c r="J1244" s="108">
        <f t="shared" si="314"/>
        <v>10073.007999999998</v>
      </c>
      <c r="K1244" s="105">
        <v>0</v>
      </c>
      <c r="L1244" s="105">
        <v>11281.768959999999</v>
      </c>
      <c r="M1244" s="109" t="s">
        <v>2231</v>
      </c>
      <c r="N1244" s="110" t="s">
        <v>299</v>
      </c>
      <c r="O1244" s="101" t="s">
        <v>81</v>
      </c>
    </row>
    <row r="1245" spans="1:15" ht="12.75" customHeight="1">
      <c r="A1245" s="103" t="s">
        <v>2236</v>
      </c>
      <c r="B1245" s="13"/>
      <c r="C1245" s="242"/>
      <c r="D1245" s="238" t="s">
        <v>9122</v>
      </c>
      <c r="E1245" s="149">
        <v>-3.3528352835283548E-2</v>
      </c>
      <c r="F1245" s="104" t="s">
        <v>2237</v>
      </c>
      <c r="G1245" s="105">
        <v>4.2949999999999999</v>
      </c>
      <c r="H1245" s="106">
        <f t="shared" ref="H1245:H1261" si="318">+G1245*H$18</f>
        <v>6356.5999999999995</v>
      </c>
      <c r="I1245" s="107">
        <f t="shared" si="313"/>
        <v>7691.485999999999</v>
      </c>
      <c r="J1245" s="108">
        <f t="shared" si="314"/>
        <v>7691.485999999999</v>
      </c>
      <c r="K1245" s="105">
        <f t="shared" ref="K1245:K1261" si="319">+I1245*C1245</f>
        <v>0</v>
      </c>
      <c r="L1245" s="105">
        <f t="shared" ref="L1245:L1261" si="320">+I1245*(1+L$18)</f>
        <v>10768.080399999997</v>
      </c>
      <c r="M1245" s="109" t="str">
        <f t="shared" ref="M1245:M1261" si="321">HYPERLINK(CONCATENATE("https://buscador.neorep.com.ar/",TRIM(A1245),"/"),"FOTO")</f>
        <v>FOTO</v>
      </c>
      <c r="N1245" s="110" t="s">
        <v>299</v>
      </c>
      <c r="O1245" s="101" t="s">
        <v>81</v>
      </c>
    </row>
    <row r="1246" spans="1:15" ht="12.75" customHeight="1">
      <c r="A1246" s="103" t="s">
        <v>2238</v>
      </c>
      <c r="B1246" s="13" t="s">
        <v>2217</v>
      </c>
      <c r="C1246" s="242"/>
      <c r="D1246" s="238" t="s">
        <v>9122</v>
      </c>
      <c r="E1246" s="149">
        <v>-7.4202496532593587E-2</v>
      </c>
      <c r="F1246" s="104" t="s">
        <v>2239</v>
      </c>
      <c r="G1246" s="105">
        <v>2.67</v>
      </c>
      <c r="H1246" s="106">
        <f t="shared" si="318"/>
        <v>3951.6</v>
      </c>
      <c r="I1246" s="107">
        <f t="shared" si="313"/>
        <v>4781.4359999999997</v>
      </c>
      <c r="J1246" s="108">
        <f t="shared" si="314"/>
        <v>4781.4359999999997</v>
      </c>
      <c r="K1246" s="105">
        <f t="shared" si="319"/>
        <v>0</v>
      </c>
      <c r="L1246" s="105">
        <f t="shared" si="320"/>
        <v>6694.0103999999992</v>
      </c>
      <c r="M1246" s="109" t="str">
        <f t="shared" si="321"/>
        <v>FOTO</v>
      </c>
      <c r="N1246" s="110" t="s">
        <v>299</v>
      </c>
    </row>
    <row r="1247" spans="1:15" ht="12.75" customHeight="1">
      <c r="A1247" s="103" t="s">
        <v>2240</v>
      </c>
      <c r="B1247" s="13" t="s">
        <v>2217</v>
      </c>
      <c r="C1247" s="242"/>
      <c r="D1247" s="238" t="s">
        <v>9122</v>
      </c>
      <c r="E1247" s="149">
        <v>-3.5401213755900218E-2</v>
      </c>
      <c r="F1247" s="104" t="s">
        <v>2241</v>
      </c>
      <c r="G1247" s="105">
        <v>2.8610000000000002</v>
      </c>
      <c r="H1247" s="106">
        <f t="shared" si="318"/>
        <v>4234.2800000000007</v>
      </c>
      <c r="I1247" s="107">
        <f t="shared" si="313"/>
        <v>5123.4788000000008</v>
      </c>
      <c r="J1247" s="108">
        <f t="shared" si="314"/>
        <v>5123.4788000000008</v>
      </c>
      <c r="K1247" s="105">
        <f t="shared" si="319"/>
        <v>0</v>
      </c>
      <c r="L1247" s="105">
        <f t="shared" si="320"/>
        <v>7172.8703200000009</v>
      </c>
      <c r="M1247" s="109" t="str">
        <f t="shared" si="321"/>
        <v>FOTO</v>
      </c>
      <c r="N1247" s="110" t="s">
        <v>299</v>
      </c>
      <c r="O1247" s="37"/>
    </row>
    <row r="1248" spans="1:15" ht="12.75" customHeight="1">
      <c r="A1248" s="103" t="s">
        <v>2242</v>
      </c>
      <c r="B1248" s="13" t="s">
        <v>2217</v>
      </c>
      <c r="C1248" s="242"/>
      <c r="D1248" s="238" t="s">
        <v>9122</v>
      </c>
      <c r="E1248" s="149">
        <v>-0.10677489853262556</v>
      </c>
      <c r="F1248" s="104" t="s">
        <v>2243</v>
      </c>
      <c r="G1248" s="105">
        <v>2.8610000000000002</v>
      </c>
      <c r="H1248" s="106">
        <f t="shared" si="318"/>
        <v>4234.2800000000007</v>
      </c>
      <c r="I1248" s="107">
        <f t="shared" si="313"/>
        <v>5123.4788000000008</v>
      </c>
      <c r="J1248" s="108">
        <f t="shared" si="314"/>
        <v>5123.4788000000008</v>
      </c>
      <c r="K1248" s="105">
        <f t="shared" si="319"/>
        <v>0</v>
      </c>
      <c r="L1248" s="105">
        <f t="shared" si="320"/>
        <v>7172.8703200000009</v>
      </c>
      <c r="M1248" s="109" t="str">
        <f t="shared" si="321"/>
        <v>FOTO</v>
      </c>
      <c r="N1248" s="110" t="s">
        <v>299</v>
      </c>
      <c r="O1248" s="37"/>
    </row>
    <row r="1249" spans="1:15" ht="12.75" customHeight="1">
      <c r="A1249" s="103" t="s">
        <v>2244</v>
      </c>
      <c r="B1249" s="13"/>
      <c r="C1249" s="242"/>
      <c r="D1249" s="238" t="s">
        <v>9122</v>
      </c>
      <c r="E1249" s="149">
        <v>-3.4115138592750616E-2</v>
      </c>
      <c r="F1249" s="104" t="s">
        <v>2245</v>
      </c>
      <c r="G1249" s="105">
        <v>3.1709999999999998</v>
      </c>
      <c r="H1249" s="106">
        <f t="shared" si="318"/>
        <v>4693.08</v>
      </c>
      <c r="I1249" s="107">
        <f t="shared" si="313"/>
        <v>5678.6268</v>
      </c>
      <c r="J1249" s="108">
        <f t="shared" si="314"/>
        <v>5678.6268</v>
      </c>
      <c r="K1249" s="105">
        <f t="shared" si="319"/>
        <v>0</v>
      </c>
      <c r="L1249" s="105">
        <f t="shared" si="320"/>
        <v>7950.0775199999998</v>
      </c>
      <c r="M1249" s="109" t="str">
        <f t="shared" si="321"/>
        <v>FOTO</v>
      </c>
      <c r="N1249" s="110" t="s">
        <v>299</v>
      </c>
      <c r="O1249" s="101" t="s">
        <v>81</v>
      </c>
    </row>
    <row r="1250" spans="1:15" ht="12.75" customHeight="1">
      <c r="A1250" s="103" t="s">
        <v>2246</v>
      </c>
      <c r="B1250" s="13"/>
      <c r="C1250" s="242"/>
      <c r="D1250" s="238" t="s">
        <v>9122</v>
      </c>
      <c r="E1250" s="149">
        <v>-3.3930857874519771E-2</v>
      </c>
      <c r="F1250" s="104" t="s">
        <v>2247</v>
      </c>
      <c r="G1250" s="105">
        <v>4.5270000000000001</v>
      </c>
      <c r="H1250" s="106">
        <f t="shared" si="318"/>
        <v>6699.96</v>
      </c>
      <c r="I1250" s="107">
        <f t="shared" si="313"/>
        <v>8106.9515999999994</v>
      </c>
      <c r="J1250" s="108">
        <f t="shared" si="314"/>
        <v>8106.9515999999994</v>
      </c>
      <c r="K1250" s="105">
        <f t="shared" si="319"/>
        <v>0</v>
      </c>
      <c r="L1250" s="105">
        <f t="shared" si="320"/>
        <v>11349.732239999999</v>
      </c>
      <c r="M1250" s="109" t="str">
        <f t="shared" si="321"/>
        <v>FOTO</v>
      </c>
      <c r="N1250" s="110" t="s">
        <v>299</v>
      </c>
    </row>
    <row r="1251" spans="1:15" ht="12.75" customHeight="1">
      <c r="A1251" s="103" t="s">
        <v>2248</v>
      </c>
      <c r="B1251" s="13" t="s">
        <v>2217</v>
      </c>
      <c r="C1251" s="242"/>
      <c r="D1251" s="238"/>
      <c r="E1251" s="149"/>
      <c r="F1251" s="104" t="s">
        <v>2249</v>
      </c>
      <c r="G1251" s="105">
        <v>3.0939999999999999</v>
      </c>
      <c r="H1251" s="106">
        <f t="shared" si="318"/>
        <v>4579.12</v>
      </c>
      <c r="I1251" s="107">
        <f t="shared" si="313"/>
        <v>5540.7352000000001</v>
      </c>
      <c r="J1251" s="108">
        <f t="shared" si="314"/>
        <v>5540.7352000000001</v>
      </c>
      <c r="K1251" s="105">
        <f t="shared" si="319"/>
        <v>0</v>
      </c>
      <c r="L1251" s="105">
        <f t="shared" si="320"/>
        <v>7757.0292799999997</v>
      </c>
      <c r="M1251" s="109" t="str">
        <f t="shared" si="321"/>
        <v>FOTO</v>
      </c>
      <c r="N1251" s="110" t="s">
        <v>299</v>
      </c>
      <c r="O1251" s="37"/>
    </row>
    <row r="1252" spans="1:15" ht="12.75" customHeight="1">
      <c r="A1252" s="103" t="s">
        <v>2250</v>
      </c>
      <c r="B1252" s="13" t="s">
        <v>2217</v>
      </c>
      <c r="C1252" s="242"/>
      <c r="D1252" s="238" t="s">
        <v>9122</v>
      </c>
      <c r="E1252" s="149">
        <v>-3.4880000000000022E-2</v>
      </c>
      <c r="F1252" s="104" t="s">
        <v>2251</v>
      </c>
      <c r="G1252" s="105">
        <v>3.016</v>
      </c>
      <c r="H1252" s="106">
        <f t="shared" si="318"/>
        <v>4463.68</v>
      </c>
      <c r="I1252" s="107">
        <f t="shared" si="313"/>
        <v>5401.0528000000004</v>
      </c>
      <c r="J1252" s="108">
        <f t="shared" si="314"/>
        <v>5401.0528000000004</v>
      </c>
      <c r="K1252" s="105">
        <f t="shared" si="319"/>
        <v>0</v>
      </c>
      <c r="L1252" s="105">
        <f t="shared" si="320"/>
        <v>7561.4739200000004</v>
      </c>
      <c r="M1252" s="109" t="str">
        <f t="shared" si="321"/>
        <v>FOTO</v>
      </c>
      <c r="N1252" s="110" t="s">
        <v>299</v>
      </c>
    </row>
    <row r="1253" spans="1:15" ht="12.75" customHeight="1">
      <c r="A1253" s="103" t="s">
        <v>2252</v>
      </c>
      <c r="B1253" s="13" t="s">
        <v>2217</v>
      </c>
      <c r="C1253" s="242"/>
      <c r="D1253" s="238" t="s">
        <v>9122</v>
      </c>
      <c r="E1253" s="149">
        <v>-7.2781065088757368E-2</v>
      </c>
      <c r="F1253" s="104" t="s">
        <v>2253</v>
      </c>
      <c r="G1253" s="105">
        <v>3.1339999999999999</v>
      </c>
      <c r="H1253" s="106">
        <f t="shared" si="318"/>
        <v>4638.32</v>
      </c>
      <c r="I1253" s="107">
        <f t="shared" si="313"/>
        <v>5612.3671999999997</v>
      </c>
      <c r="J1253" s="108">
        <f t="shared" si="314"/>
        <v>5612.3671999999997</v>
      </c>
      <c r="K1253" s="105">
        <f t="shared" si="319"/>
        <v>0</v>
      </c>
      <c r="L1253" s="105">
        <f t="shared" si="320"/>
        <v>7857.3140799999992</v>
      </c>
      <c r="M1253" s="109" t="str">
        <f t="shared" si="321"/>
        <v>FOTO</v>
      </c>
      <c r="N1253" s="110" t="s">
        <v>299</v>
      </c>
      <c r="O1253" s="37"/>
    </row>
    <row r="1254" spans="1:15" ht="12.75" customHeight="1">
      <c r="A1254" s="103" t="s">
        <v>2254</v>
      </c>
      <c r="B1254" s="13"/>
      <c r="C1254" s="242"/>
      <c r="D1254" s="238" t="s">
        <v>9122</v>
      </c>
      <c r="E1254" s="149">
        <v>-3.4195658638120685E-2</v>
      </c>
      <c r="F1254" s="104" t="s">
        <v>2255</v>
      </c>
      <c r="G1254" s="105">
        <v>3.2480000000000002</v>
      </c>
      <c r="H1254" s="106">
        <f t="shared" si="318"/>
        <v>4807.04</v>
      </c>
      <c r="I1254" s="107">
        <f t="shared" si="313"/>
        <v>5816.5183999999999</v>
      </c>
      <c r="J1254" s="108">
        <f t="shared" si="314"/>
        <v>5816.5183999999999</v>
      </c>
      <c r="K1254" s="105">
        <f t="shared" si="319"/>
        <v>0</v>
      </c>
      <c r="L1254" s="105">
        <f t="shared" si="320"/>
        <v>8143.125759999999</v>
      </c>
      <c r="M1254" s="109" t="str">
        <f t="shared" si="321"/>
        <v>FOTO</v>
      </c>
      <c r="N1254" s="110" t="s">
        <v>299</v>
      </c>
      <c r="O1254" s="101" t="s">
        <v>81</v>
      </c>
    </row>
    <row r="1255" spans="1:15" ht="12.75" customHeight="1">
      <c r="A1255" s="103" t="s">
        <v>2256</v>
      </c>
      <c r="B1255" s="13"/>
      <c r="C1255" s="242"/>
      <c r="D1255" s="238" t="s">
        <v>9122</v>
      </c>
      <c r="E1255" s="149">
        <v>-0.13679823486148568</v>
      </c>
      <c r="F1255" s="104" t="s">
        <v>2257</v>
      </c>
      <c r="G1255" s="105">
        <v>3.5209999999999999</v>
      </c>
      <c r="H1255" s="106">
        <f t="shared" si="318"/>
        <v>5211.08</v>
      </c>
      <c r="I1255" s="107">
        <f t="shared" si="313"/>
        <v>6305.4067999999997</v>
      </c>
      <c r="J1255" s="108">
        <f t="shared" si="314"/>
        <v>6305.4067999999997</v>
      </c>
      <c r="K1255" s="105">
        <f t="shared" si="319"/>
        <v>0</v>
      </c>
      <c r="L1255" s="105">
        <f t="shared" si="320"/>
        <v>8827.5695199999991</v>
      </c>
      <c r="M1255" s="109" t="str">
        <f t="shared" si="321"/>
        <v>FOTO</v>
      </c>
      <c r="N1255" s="110" t="s">
        <v>299</v>
      </c>
      <c r="O1255" s="36"/>
    </row>
    <row r="1256" spans="1:15" ht="12.75" customHeight="1">
      <c r="A1256" s="103" t="s">
        <v>2258</v>
      </c>
      <c r="B1256" s="13"/>
      <c r="C1256" s="242"/>
      <c r="D1256" s="238" t="s">
        <v>9122</v>
      </c>
      <c r="E1256" s="149">
        <v>-3.3398821218074692E-2</v>
      </c>
      <c r="F1256" s="104" t="s">
        <v>2259</v>
      </c>
      <c r="G1256" s="105">
        <v>3.444</v>
      </c>
      <c r="H1256" s="106">
        <f t="shared" si="318"/>
        <v>5097.12</v>
      </c>
      <c r="I1256" s="107">
        <f t="shared" si="313"/>
        <v>6167.5151999999998</v>
      </c>
      <c r="J1256" s="108">
        <f t="shared" si="314"/>
        <v>6167.5151999999998</v>
      </c>
      <c r="K1256" s="105">
        <f t="shared" si="319"/>
        <v>0</v>
      </c>
      <c r="L1256" s="105">
        <f t="shared" si="320"/>
        <v>8634.521279999999</v>
      </c>
      <c r="M1256" s="109" t="str">
        <f t="shared" si="321"/>
        <v>FOTO</v>
      </c>
      <c r="N1256" s="110" t="s">
        <v>299</v>
      </c>
      <c r="O1256" s="101" t="s">
        <v>81</v>
      </c>
    </row>
    <row r="1257" spans="1:15" ht="12.75" customHeight="1">
      <c r="A1257" s="103" t="s">
        <v>2260</v>
      </c>
      <c r="B1257" s="13" t="s">
        <v>2217</v>
      </c>
      <c r="C1257" s="242"/>
      <c r="D1257" s="238" t="s">
        <v>9122</v>
      </c>
      <c r="E1257" s="149">
        <v>-3.3908387864366452E-2</v>
      </c>
      <c r="F1257" s="104" t="s">
        <v>2261</v>
      </c>
      <c r="G1257" s="105">
        <v>3.2480000000000002</v>
      </c>
      <c r="H1257" s="106">
        <f t="shared" si="318"/>
        <v>4807.04</v>
      </c>
      <c r="I1257" s="107">
        <f t="shared" si="313"/>
        <v>5816.5183999999999</v>
      </c>
      <c r="J1257" s="108">
        <f t="shared" si="314"/>
        <v>5816.5183999999999</v>
      </c>
      <c r="K1257" s="105">
        <f t="shared" si="319"/>
        <v>0</v>
      </c>
      <c r="L1257" s="105">
        <f t="shared" si="320"/>
        <v>8143.125759999999</v>
      </c>
      <c r="M1257" s="109" t="str">
        <f t="shared" si="321"/>
        <v>FOTO</v>
      </c>
      <c r="N1257" s="110" t="s">
        <v>299</v>
      </c>
      <c r="O1257" s="37"/>
    </row>
    <row r="1258" spans="1:15" ht="12.75" customHeight="1">
      <c r="A1258" s="103" t="s">
        <v>2262</v>
      </c>
      <c r="B1258" s="13" t="s">
        <v>2217</v>
      </c>
      <c r="C1258" s="242"/>
      <c r="D1258" s="238" t="s">
        <v>9122</v>
      </c>
      <c r="E1258" s="149">
        <v>-4.1107871720116651E-2</v>
      </c>
      <c r="F1258" s="104" t="s">
        <v>2263</v>
      </c>
      <c r="G1258" s="105">
        <v>3.2890000000000001</v>
      </c>
      <c r="H1258" s="106">
        <f t="shared" si="318"/>
        <v>4867.72</v>
      </c>
      <c r="I1258" s="107">
        <f t="shared" si="313"/>
        <v>5889.9412000000002</v>
      </c>
      <c r="J1258" s="108">
        <f t="shared" si="314"/>
        <v>5889.9412000000002</v>
      </c>
      <c r="K1258" s="105">
        <f t="shared" si="319"/>
        <v>0</v>
      </c>
      <c r="L1258" s="105">
        <f t="shared" si="320"/>
        <v>8245.9176800000005</v>
      </c>
      <c r="M1258" s="109" t="str">
        <f t="shared" si="321"/>
        <v>FOTO</v>
      </c>
      <c r="N1258" s="110" t="s">
        <v>299</v>
      </c>
    </row>
    <row r="1259" spans="1:15" ht="12.75" customHeight="1">
      <c r="A1259" s="103" t="s">
        <v>2264</v>
      </c>
      <c r="B1259" s="13" t="s">
        <v>2217</v>
      </c>
      <c r="C1259" s="242"/>
      <c r="D1259" s="238" t="s">
        <v>9122</v>
      </c>
      <c r="E1259" s="149">
        <v>-6.3889670700816192E-2</v>
      </c>
      <c r="F1259" s="104" t="s">
        <v>2265</v>
      </c>
      <c r="G1259" s="105">
        <v>3.3260000000000001</v>
      </c>
      <c r="H1259" s="106">
        <f t="shared" si="318"/>
        <v>4922.4800000000005</v>
      </c>
      <c r="I1259" s="107">
        <f t="shared" si="313"/>
        <v>5956.2008000000005</v>
      </c>
      <c r="J1259" s="108">
        <f t="shared" si="314"/>
        <v>5956.2008000000005</v>
      </c>
      <c r="K1259" s="105">
        <f t="shared" si="319"/>
        <v>0</v>
      </c>
      <c r="L1259" s="105">
        <f t="shared" si="320"/>
        <v>8338.6811200000011</v>
      </c>
      <c r="M1259" s="109" t="str">
        <f t="shared" si="321"/>
        <v>FOTO</v>
      </c>
      <c r="N1259" s="110" t="s">
        <v>299</v>
      </c>
    </row>
    <row r="1260" spans="1:15" ht="12.75" customHeight="1">
      <c r="A1260" s="103" t="s">
        <v>2266</v>
      </c>
      <c r="B1260" s="13"/>
      <c r="C1260" s="242"/>
      <c r="D1260" s="238" t="s">
        <v>9122</v>
      </c>
      <c r="E1260" s="149">
        <v>-3.3499853070819818E-2</v>
      </c>
      <c r="F1260" s="104" t="s">
        <v>2267</v>
      </c>
      <c r="G1260" s="105">
        <v>3.2890000000000001</v>
      </c>
      <c r="H1260" s="106">
        <f t="shared" si="318"/>
        <v>4867.72</v>
      </c>
      <c r="I1260" s="107">
        <f t="shared" si="313"/>
        <v>5889.9412000000002</v>
      </c>
      <c r="J1260" s="108">
        <f t="shared" si="314"/>
        <v>5889.9412000000002</v>
      </c>
      <c r="K1260" s="105">
        <f t="shared" si="319"/>
        <v>0</v>
      </c>
      <c r="L1260" s="105">
        <f t="shared" si="320"/>
        <v>8245.9176800000005</v>
      </c>
      <c r="M1260" s="109" t="str">
        <f t="shared" si="321"/>
        <v>FOTO</v>
      </c>
      <c r="N1260" s="110" t="s">
        <v>299</v>
      </c>
      <c r="O1260" s="101" t="s">
        <v>81</v>
      </c>
    </row>
    <row r="1261" spans="1:15" ht="12.75" customHeight="1" thickBot="1">
      <c r="A1261" s="154" t="s">
        <v>2268</v>
      </c>
      <c r="B1261" s="13" t="s">
        <v>2217</v>
      </c>
      <c r="C1261" s="253"/>
      <c r="D1261" s="254" t="s">
        <v>9122</v>
      </c>
      <c r="E1261" s="155">
        <v>-4.4252873563218387E-2</v>
      </c>
      <c r="F1261" s="156" t="s">
        <v>2269</v>
      </c>
      <c r="G1261" s="157">
        <v>3.3260000000000001</v>
      </c>
      <c r="H1261" s="158">
        <f t="shared" si="318"/>
        <v>4922.4800000000005</v>
      </c>
      <c r="I1261" s="159">
        <f t="shared" si="313"/>
        <v>5956.2008000000005</v>
      </c>
      <c r="J1261" s="160">
        <f t="shared" si="314"/>
        <v>5956.2008000000005</v>
      </c>
      <c r="K1261" s="157">
        <f t="shared" si="319"/>
        <v>0</v>
      </c>
      <c r="L1261" s="157">
        <f t="shared" si="320"/>
        <v>8338.6811200000011</v>
      </c>
      <c r="M1261" s="161" t="str">
        <f t="shared" si="321"/>
        <v>FOTO</v>
      </c>
      <c r="N1261" s="162" t="s">
        <v>299</v>
      </c>
    </row>
    <row r="1262" spans="1:15" ht="20.100000000000001" customHeight="1" thickBot="1">
      <c r="A1262" s="219" t="s">
        <v>2270</v>
      </c>
      <c r="B1262" s="258"/>
      <c r="C1262" s="211"/>
      <c r="D1262" s="220"/>
      <c r="E1262" s="221"/>
      <c r="F1262" s="222"/>
      <c r="G1262" s="223"/>
      <c r="H1262" s="224"/>
      <c r="I1262" s="224"/>
      <c r="J1262" s="225"/>
      <c r="K1262" s="223"/>
      <c r="L1262" s="223"/>
      <c r="M1262" s="226"/>
      <c r="N1262" s="227"/>
      <c r="O1262" s="228"/>
    </row>
    <row r="1263" spans="1:15" ht="12.75" customHeight="1">
      <c r="A1263" s="178" t="s">
        <v>2271</v>
      </c>
      <c r="B1263" s="13"/>
      <c r="C1263" s="179"/>
      <c r="D1263" s="256"/>
      <c r="E1263" s="180"/>
      <c r="F1263" s="206" t="s">
        <v>2272</v>
      </c>
      <c r="G1263" s="182">
        <v>24.173999999999999</v>
      </c>
      <c r="H1263" s="183">
        <f t="shared" ref="H1263:H1293" si="322">+G1263*H$18</f>
        <v>35777.519999999997</v>
      </c>
      <c r="I1263" s="184">
        <f t="shared" ref="I1263:I1293" si="323">+H1263*(1+I$18)</f>
        <v>43290.799199999994</v>
      </c>
      <c r="J1263" s="185">
        <f t="shared" ref="J1263:J1293" si="324">+I1263*(1-J$18)</f>
        <v>43290.799199999994</v>
      </c>
      <c r="K1263" s="182">
        <f t="shared" ref="K1263:K1293" si="325">+I1263*C1263</f>
        <v>0</v>
      </c>
      <c r="L1263" s="182">
        <f t="shared" ref="L1263:L1293" si="326">+I1263*(1+L$18)</f>
        <v>60607.118879999987</v>
      </c>
      <c r="M1263" s="186" t="str">
        <f t="shared" ref="M1263:M1293" si="327">HYPERLINK(CONCATENATE("https://buscador.neorep.com.ar/",TRIM(A1263),"/"),"FOTO")</f>
        <v>FOTO</v>
      </c>
      <c r="N1263" s="187"/>
      <c r="O1263" s="101" t="s">
        <v>81</v>
      </c>
    </row>
    <row r="1264" spans="1:15" ht="12.75" customHeight="1">
      <c r="A1264" s="103" t="s">
        <v>2273</v>
      </c>
      <c r="B1264" s="13"/>
      <c r="C1264" s="242"/>
      <c r="D1264" s="238"/>
      <c r="E1264" s="149"/>
      <c r="F1264" s="135" t="s">
        <v>2272</v>
      </c>
      <c r="G1264" s="105">
        <v>23.4</v>
      </c>
      <c r="H1264" s="106">
        <f t="shared" si="322"/>
        <v>34632</v>
      </c>
      <c r="I1264" s="107">
        <f t="shared" si="323"/>
        <v>41904.720000000001</v>
      </c>
      <c r="J1264" s="108">
        <f t="shared" si="324"/>
        <v>41904.720000000001</v>
      </c>
      <c r="K1264" s="105">
        <f t="shared" si="325"/>
        <v>0</v>
      </c>
      <c r="L1264" s="105">
        <f t="shared" si="326"/>
        <v>58666.608</v>
      </c>
      <c r="M1264" s="109" t="str">
        <f t="shared" si="327"/>
        <v>FOTO</v>
      </c>
      <c r="N1264" s="110"/>
      <c r="O1264" s="101" t="s">
        <v>81</v>
      </c>
    </row>
    <row r="1265" spans="1:15" ht="12.75" customHeight="1">
      <c r="A1265" s="103" t="s">
        <v>9557</v>
      </c>
      <c r="B1265" s="13"/>
      <c r="C1265" s="242"/>
      <c r="D1265" s="238"/>
      <c r="E1265" s="149"/>
      <c r="F1265" s="135" t="s">
        <v>9562</v>
      </c>
      <c r="G1265" s="105">
        <v>23.205000000000002</v>
      </c>
      <c r="H1265" s="106">
        <f t="shared" si="322"/>
        <v>34343.4</v>
      </c>
      <c r="I1265" s="107">
        <f t="shared" si="323"/>
        <v>41555.514000000003</v>
      </c>
      <c r="J1265" s="108">
        <f t="shared" si="324"/>
        <v>41555.514000000003</v>
      </c>
      <c r="K1265" s="105">
        <f t="shared" si="325"/>
        <v>0</v>
      </c>
      <c r="L1265" s="105">
        <f t="shared" si="326"/>
        <v>58177.719599999997</v>
      </c>
      <c r="M1265" s="109" t="str">
        <f t="shared" si="327"/>
        <v>FOTO</v>
      </c>
      <c r="N1265" s="110"/>
      <c r="O1265" s="101" t="s">
        <v>81</v>
      </c>
    </row>
    <row r="1266" spans="1:15" ht="12.75" customHeight="1">
      <c r="A1266" s="103" t="s">
        <v>9558</v>
      </c>
      <c r="B1266" s="13"/>
      <c r="C1266" s="242"/>
      <c r="D1266" s="238"/>
      <c r="E1266" s="149"/>
      <c r="F1266" s="135" t="s">
        <v>9562</v>
      </c>
      <c r="G1266" s="105">
        <v>23.205000000000002</v>
      </c>
      <c r="H1266" s="106">
        <f t="shared" si="322"/>
        <v>34343.4</v>
      </c>
      <c r="I1266" s="107">
        <f t="shared" si="323"/>
        <v>41555.514000000003</v>
      </c>
      <c r="J1266" s="108">
        <f t="shared" si="324"/>
        <v>41555.514000000003</v>
      </c>
      <c r="K1266" s="105">
        <f t="shared" si="325"/>
        <v>0</v>
      </c>
      <c r="L1266" s="105">
        <f t="shared" si="326"/>
        <v>58177.719599999997</v>
      </c>
      <c r="M1266" s="109" t="str">
        <f t="shared" si="327"/>
        <v>FOTO</v>
      </c>
      <c r="N1266" s="110"/>
      <c r="O1266" s="101" t="s">
        <v>81</v>
      </c>
    </row>
    <row r="1267" spans="1:15" ht="12.75" customHeight="1">
      <c r="A1267" s="103" t="s">
        <v>2274</v>
      </c>
      <c r="B1267" s="13"/>
      <c r="C1267" s="242"/>
      <c r="D1267" s="238" t="s">
        <v>9122</v>
      </c>
      <c r="E1267" s="149">
        <v>-3.3979328165374634E-2</v>
      </c>
      <c r="F1267" s="135" t="s">
        <v>9586</v>
      </c>
      <c r="G1267" s="105">
        <v>22.431000000000001</v>
      </c>
      <c r="H1267" s="106">
        <f t="shared" si="322"/>
        <v>33197.880000000005</v>
      </c>
      <c r="I1267" s="107">
        <f t="shared" si="323"/>
        <v>40169.434800000003</v>
      </c>
      <c r="J1267" s="108">
        <f t="shared" si="324"/>
        <v>40169.434800000003</v>
      </c>
      <c r="K1267" s="105">
        <f t="shared" si="325"/>
        <v>0</v>
      </c>
      <c r="L1267" s="105">
        <f t="shared" si="326"/>
        <v>56237.208720000002</v>
      </c>
      <c r="M1267" s="109" t="str">
        <f t="shared" si="327"/>
        <v>FOTO</v>
      </c>
      <c r="N1267" s="110"/>
      <c r="O1267" s="101" t="s">
        <v>81</v>
      </c>
    </row>
    <row r="1268" spans="1:15" ht="12.75" customHeight="1">
      <c r="A1268" s="103" t="s">
        <v>9559</v>
      </c>
      <c r="B1268" s="13"/>
      <c r="C1268" s="242"/>
      <c r="D1268" s="238"/>
      <c r="E1268" s="149"/>
      <c r="F1268" s="135" t="s">
        <v>9563</v>
      </c>
      <c r="G1268" s="105">
        <v>30.785299999999999</v>
      </c>
      <c r="H1268" s="106">
        <f t="shared" si="322"/>
        <v>45562.243999999999</v>
      </c>
      <c r="I1268" s="107">
        <f t="shared" si="323"/>
        <v>55130.315239999996</v>
      </c>
      <c r="J1268" s="108">
        <f t="shared" si="324"/>
        <v>55130.315239999996</v>
      </c>
      <c r="K1268" s="105">
        <f t="shared" si="325"/>
        <v>0</v>
      </c>
      <c r="L1268" s="105">
        <f t="shared" si="326"/>
        <v>77182.441335999989</v>
      </c>
      <c r="M1268" s="109" t="str">
        <f t="shared" si="327"/>
        <v>FOTO</v>
      </c>
      <c r="N1268" s="110"/>
      <c r="O1268" s="101" t="s">
        <v>81</v>
      </c>
    </row>
    <row r="1269" spans="1:15" ht="12.75" customHeight="1">
      <c r="A1269" s="103" t="s">
        <v>9560</v>
      </c>
      <c r="B1269" s="13"/>
      <c r="C1269" s="242"/>
      <c r="D1269" s="238"/>
      <c r="E1269" s="149"/>
      <c r="F1269" s="135" t="s">
        <v>9564</v>
      </c>
      <c r="G1269" s="105">
        <v>38.3292</v>
      </c>
      <c r="H1269" s="106">
        <f t="shared" si="322"/>
        <v>56727.216</v>
      </c>
      <c r="I1269" s="107">
        <f t="shared" si="323"/>
        <v>68639.931360000002</v>
      </c>
      <c r="J1269" s="108">
        <f t="shared" si="324"/>
        <v>68639.931360000002</v>
      </c>
      <c r="K1269" s="105">
        <f t="shared" si="325"/>
        <v>0</v>
      </c>
      <c r="L1269" s="105">
        <f t="shared" si="326"/>
        <v>96095.903903999992</v>
      </c>
      <c r="M1269" s="109" t="str">
        <f t="shared" si="327"/>
        <v>FOTO</v>
      </c>
      <c r="N1269" s="110"/>
      <c r="O1269" s="101" t="s">
        <v>81</v>
      </c>
    </row>
    <row r="1270" spans="1:15" ht="12.75" customHeight="1">
      <c r="A1270" s="103" t="s">
        <v>2275</v>
      </c>
      <c r="B1270" s="13"/>
      <c r="C1270" s="242"/>
      <c r="D1270" s="238"/>
      <c r="E1270" s="149"/>
      <c r="F1270" s="135" t="s">
        <v>9584</v>
      </c>
      <c r="G1270" s="105">
        <v>18.218</v>
      </c>
      <c r="H1270" s="106">
        <f t="shared" si="322"/>
        <v>26962.639999999999</v>
      </c>
      <c r="I1270" s="107">
        <f t="shared" si="323"/>
        <v>32624.794399999999</v>
      </c>
      <c r="J1270" s="108">
        <f t="shared" si="324"/>
        <v>32624.794399999999</v>
      </c>
      <c r="K1270" s="105">
        <f t="shared" si="325"/>
        <v>0</v>
      </c>
      <c r="L1270" s="105">
        <f t="shared" si="326"/>
        <v>45674.712159999995</v>
      </c>
      <c r="M1270" s="109" t="str">
        <f t="shared" si="327"/>
        <v>FOTO</v>
      </c>
      <c r="N1270" s="110"/>
      <c r="O1270" s="61"/>
    </row>
    <row r="1271" spans="1:15" ht="12.75" customHeight="1">
      <c r="A1271" s="103" t="s">
        <v>2276</v>
      </c>
      <c r="B1271" s="13"/>
      <c r="C1271" s="242"/>
      <c r="D1271" s="238" t="s">
        <v>9122</v>
      </c>
      <c r="E1271" s="149">
        <v>-9.7870182555780949E-2</v>
      </c>
      <c r="F1271" s="135" t="s">
        <v>2277</v>
      </c>
      <c r="G1271" s="105">
        <v>17.79</v>
      </c>
      <c r="H1271" s="106">
        <f t="shared" si="322"/>
        <v>26329.199999999997</v>
      </c>
      <c r="I1271" s="107">
        <f t="shared" si="323"/>
        <v>31858.331999999995</v>
      </c>
      <c r="J1271" s="108">
        <f t="shared" si="324"/>
        <v>31858.331999999995</v>
      </c>
      <c r="K1271" s="105">
        <f t="shared" si="325"/>
        <v>0</v>
      </c>
      <c r="L1271" s="105">
        <f t="shared" si="326"/>
        <v>44601.664799999991</v>
      </c>
      <c r="M1271" s="109" t="str">
        <f t="shared" si="327"/>
        <v>FOTO</v>
      </c>
      <c r="N1271" s="110"/>
      <c r="O1271" s="101" t="s">
        <v>81</v>
      </c>
    </row>
    <row r="1272" spans="1:15" ht="12.75" customHeight="1">
      <c r="A1272" s="103" t="s">
        <v>2278</v>
      </c>
      <c r="B1272" s="13"/>
      <c r="C1272" s="242"/>
      <c r="D1272" s="238"/>
      <c r="E1272" s="149"/>
      <c r="F1272" s="135" t="s">
        <v>9585</v>
      </c>
      <c r="G1272" s="105">
        <v>22.122</v>
      </c>
      <c r="H1272" s="106">
        <f t="shared" si="322"/>
        <v>32740.560000000001</v>
      </c>
      <c r="I1272" s="107">
        <f t="shared" si="323"/>
        <v>39616.077599999997</v>
      </c>
      <c r="J1272" s="108">
        <f t="shared" si="324"/>
        <v>39616.077599999997</v>
      </c>
      <c r="K1272" s="105">
        <f t="shared" si="325"/>
        <v>0</v>
      </c>
      <c r="L1272" s="105">
        <f t="shared" si="326"/>
        <v>55462.508639999993</v>
      </c>
      <c r="M1272" s="109" t="str">
        <f t="shared" si="327"/>
        <v>FOTO</v>
      </c>
      <c r="N1272" s="110"/>
      <c r="O1272" s="61"/>
    </row>
    <row r="1273" spans="1:15" ht="12.75" customHeight="1">
      <c r="A1273" s="103" t="s">
        <v>2279</v>
      </c>
      <c r="B1273" s="13"/>
      <c r="C1273" s="242"/>
      <c r="D1273" s="238"/>
      <c r="E1273" s="149"/>
      <c r="F1273" s="135" t="s">
        <v>2280</v>
      </c>
      <c r="G1273" s="105">
        <v>22.972000000000001</v>
      </c>
      <c r="H1273" s="106">
        <f t="shared" si="322"/>
        <v>33998.560000000005</v>
      </c>
      <c r="I1273" s="107">
        <f t="shared" si="323"/>
        <v>41138.257600000004</v>
      </c>
      <c r="J1273" s="108">
        <f t="shared" si="324"/>
        <v>41138.257600000004</v>
      </c>
      <c r="K1273" s="105">
        <f t="shared" si="325"/>
        <v>0</v>
      </c>
      <c r="L1273" s="105">
        <f t="shared" si="326"/>
        <v>57593.560640000003</v>
      </c>
      <c r="M1273" s="109" t="str">
        <f t="shared" si="327"/>
        <v>FOTO</v>
      </c>
      <c r="N1273" s="110"/>
      <c r="O1273" s="101" t="s">
        <v>81</v>
      </c>
    </row>
    <row r="1274" spans="1:15" ht="12.75" customHeight="1">
      <c r="A1274" s="103" t="s">
        <v>9561</v>
      </c>
      <c r="B1274" s="13"/>
      <c r="C1274" s="242"/>
      <c r="D1274" s="238"/>
      <c r="E1274" s="149"/>
      <c r="F1274" s="135" t="s">
        <v>9565</v>
      </c>
      <c r="G1274" s="105">
        <v>53.371499999999997</v>
      </c>
      <c r="H1274" s="106">
        <f t="shared" ref="H1274" si="328">+G1274*H$18</f>
        <v>78989.819999999992</v>
      </c>
      <c r="I1274" s="107">
        <f t="shared" ref="I1274" si="329">+H1274*(1+I$18)</f>
        <v>95577.682199999981</v>
      </c>
      <c r="J1274" s="108">
        <f t="shared" ref="J1274" si="330">+I1274*(1-J$18)</f>
        <v>95577.682199999981</v>
      </c>
      <c r="K1274" s="105">
        <f t="shared" ref="K1274" si="331">+I1274*C1274</f>
        <v>0</v>
      </c>
      <c r="L1274" s="105">
        <f t="shared" ref="L1274" si="332">+I1274*(1+L$18)</f>
        <v>133808.75507999997</v>
      </c>
      <c r="M1274" s="109" t="str">
        <f t="shared" ref="M1274" si="333">HYPERLINK(CONCATENATE("https://buscador.neorep.com.ar/",TRIM(A1274),"/"),"FOTO")</f>
        <v>FOTO</v>
      </c>
      <c r="N1274" s="110"/>
      <c r="O1274" s="101" t="s">
        <v>81</v>
      </c>
    </row>
    <row r="1275" spans="1:15" ht="12.75" customHeight="1">
      <c r="A1275" s="103" t="s">
        <v>2281</v>
      </c>
      <c r="B1275" s="13"/>
      <c r="C1275" s="242"/>
      <c r="D1275" s="238"/>
      <c r="E1275" s="149"/>
      <c r="F1275" s="135" t="s">
        <v>9580</v>
      </c>
      <c r="G1275" s="105">
        <v>17.367000000000001</v>
      </c>
      <c r="H1275" s="106">
        <f t="shared" si="322"/>
        <v>25703.16</v>
      </c>
      <c r="I1275" s="107">
        <f t="shared" si="323"/>
        <v>31100.8236</v>
      </c>
      <c r="J1275" s="108">
        <f t="shared" si="324"/>
        <v>31100.8236</v>
      </c>
      <c r="K1275" s="105">
        <f t="shared" si="325"/>
        <v>0</v>
      </c>
      <c r="L1275" s="105">
        <f t="shared" si="326"/>
        <v>43541.153039999997</v>
      </c>
      <c r="M1275" s="109" t="str">
        <f t="shared" si="327"/>
        <v>FOTO</v>
      </c>
      <c r="N1275" s="110"/>
      <c r="O1275" s="61"/>
    </row>
    <row r="1276" spans="1:15" ht="12.75" customHeight="1">
      <c r="A1276" s="103" t="s">
        <v>2282</v>
      </c>
      <c r="B1276" s="13"/>
      <c r="C1276" s="242"/>
      <c r="D1276" s="238" t="s">
        <v>9122</v>
      </c>
      <c r="E1276" s="149">
        <v>-5.5783009211873069E-2</v>
      </c>
      <c r="F1276" s="135" t="s">
        <v>2283</v>
      </c>
      <c r="G1276" s="105">
        <v>18.45</v>
      </c>
      <c r="H1276" s="106">
        <f t="shared" si="322"/>
        <v>27306</v>
      </c>
      <c r="I1276" s="107">
        <f t="shared" si="323"/>
        <v>33040.26</v>
      </c>
      <c r="J1276" s="108">
        <f t="shared" si="324"/>
        <v>33040.26</v>
      </c>
      <c r="K1276" s="105">
        <f t="shared" si="325"/>
        <v>0</v>
      </c>
      <c r="L1276" s="105">
        <f t="shared" si="326"/>
        <v>46256.364000000001</v>
      </c>
      <c r="M1276" s="109" t="str">
        <f t="shared" si="327"/>
        <v>FOTO</v>
      </c>
      <c r="N1276" s="110"/>
      <c r="O1276" s="101" t="s">
        <v>81</v>
      </c>
    </row>
    <row r="1277" spans="1:15" ht="12.75" customHeight="1">
      <c r="A1277" s="103" t="s">
        <v>2284</v>
      </c>
      <c r="B1277" s="13"/>
      <c r="C1277" s="242"/>
      <c r="D1277" s="238"/>
      <c r="E1277" s="149"/>
      <c r="F1277" s="135" t="s">
        <v>2285</v>
      </c>
      <c r="G1277" s="105">
        <v>24.56</v>
      </c>
      <c r="H1277" s="106">
        <f t="shared" si="322"/>
        <v>36348.799999999996</v>
      </c>
      <c r="I1277" s="107">
        <f t="shared" si="323"/>
        <v>43982.047999999995</v>
      </c>
      <c r="J1277" s="108">
        <f t="shared" si="324"/>
        <v>43982.047999999995</v>
      </c>
      <c r="K1277" s="105">
        <f t="shared" si="325"/>
        <v>0</v>
      </c>
      <c r="L1277" s="105">
        <f t="shared" si="326"/>
        <v>61574.867199999986</v>
      </c>
      <c r="M1277" s="109" t="str">
        <f t="shared" si="327"/>
        <v>FOTO</v>
      </c>
      <c r="N1277" s="110"/>
      <c r="O1277" s="101" t="s">
        <v>81</v>
      </c>
    </row>
    <row r="1278" spans="1:15" ht="12.75" customHeight="1">
      <c r="A1278" s="103" t="s">
        <v>2286</v>
      </c>
      <c r="B1278" s="13"/>
      <c r="C1278" s="242"/>
      <c r="D1278" s="238"/>
      <c r="E1278" s="149"/>
      <c r="F1278" s="135" t="s">
        <v>9581</v>
      </c>
      <c r="G1278" s="105">
        <v>21.312000000000001</v>
      </c>
      <c r="H1278" s="106">
        <f t="shared" si="322"/>
        <v>31541.760000000002</v>
      </c>
      <c r="I1278" s="107">
        <f t="shared" si="323"/>
        <v>38165.529600000002</v>
      </c>
      <c r="J1278" s="108">
        <f t="shared" si="324"/>
        <v>38165.529600000002</v>
      </c>
      <c r="K1278" s="105">
        <f t="shared" si="325"/>
        <v>0</v>
      </c>
      <c r="L1278" s="105">
        <f t="shared" si="326"/>
        <v>53431.741439999998</v>
      </c>
      <c r="M1278" s="109" t="str">
        <f t="shared" si="327"/>
        <v>FOTO</v>
      </c>
      <c r="N1278" s="110"/>
      <c r="O1278" s="61"/>
    </row>
    <row r="1279" spans="1:15" ht="12.75" customHeight="1">
      <c r="A1279" s="103" t="s">
        <v>2287</v>
      </c>
      <c r="B1279" s="13"/>
      <c r="C1279" s="242"/>
      <c r="D1279" s="238"/>
      <c r="E1279" s="149"/>
      <c r="F1279" s="135" t="s">
        <v>2288</v>
      </c>
      <c r="G1279" s="105">
        <v>68.972999999999999</v>
      </c>
      <c r="H1279" s="106">
        <f t="shared" si="322"/>
        <v>102080.04</v>
      </c>
      <c r="I1279" s="107">
        <f t="shared" si="323"/>
        <v>123516.84839999999</v>
      </c>
      <c r="J1279" s="108">
        <f t="shared" si="324"/>
        <v>123516.84839999999</v>
      </c>
      <c r="K1279" s="105">
        <f t="shared" si="325"/>
        <v>0</v>
      </c>
      <c r="L1279" s="105">
        <f t="shared" si="326"/>
        <v>172923.58775999997</v>
      </c>
      <c r="M1279" s="109" t="str">
        <f t="shared" si="327"/>
        <v>FOTO</v>
      </c>
      <c r="N1279" s="110"/>
      <c r="O1279" s="101" t="s">
        <v>81</v>
      </c>
    </row>
    <row r="1280" spans="1:15" ht="12.75" customHeight="1">
      <c r="A1280" s="103" t="s">
        <v>2289</v>
      </c>
      <c r="B1280" s="13"/>
      <c r="C1280" s="242"/>
      <c r="D1280" s="238" t="s">
        <v>9122</v>
      </c>
      <c r="E1280" s="149">
        <v>-0.10438238453276039</v>
      </c>
      <c r="F1280" s="135" t="s">
        <v>2290</v>
      </c>
      <c r="G1280" s="105">
        <v>41.691000000000003</v>
      </c>
      <c r="H1280" s="106">
        <f t="shared" si="322"/>
        <v>61702.68</v>
      </c>
      <c r="I1280" s="107">
        <f t="shared" si="323"/>
        <v>74660.242799999993</v>
      </c>
      <c r="J1280" s="108">
        <f t="shared" si="324"/>
        <v>74660.242799999993</v>
      </c>
      <c r="K1280" s="105">
        <f t="shared" si="325"/>
        <v>0</v>
      </c>
      <c r="L1280" s="105">
        <f t="shared" si="326"/>
        <v>104524.33991999998</v>
      </c>
      <c r="M1280" s="109" t="str">
        <f t="shared" si="327"/>
        <v>FOTO</v>
      </c>
      <c r="N1280" s="110"/>
      <c r="O1280" s="101" t="s">
        <v>81</v>
      </c>
    </row>
    <row r="1281" spans="1:15" ht="12.75" customHeight="1">
      <c r="A1281" s="103" t="s">
        <v>2291</v>
      </c>
      <c r="B1281" s="13"/>
      <c r="C1281" s="242"/>
      <c r="D1281" s="238"/>
      <c r="E1281" s="149"/>
      <c r="F1281" s="135" t="s">
        <v>9587</v>
      </c>
      <c r="G1281" s="105">
        <v>85.784999999999997</v>
      </c>
      <c r="H1281" s="106">
        <f t="shared" si="322"/>
        <v>126961.79999999999</v>
      </c>
      <c r="I1281" s="107">
        <f t="shared" si="323"/>
        <v>153623.77799999999</v>
      </c>
      <c r="J1281" s="108">
        <f t="shared" si="324"/>
        <v>153623.77799999999</v>
      </c>
      <c r="K1281" s="105">
        <f t="shared" si="325"/>
        <v>0</v>
      </c>
      <c r="L1281" s="105">
        <f t="shared" si="326"/>
        <v>215073.28919999997</v>
      </c>
      <c r="M1281" s="109" t="str">
        <f t="shared" si="327"/>
        <v>FOTO</v>
      </c>
      <c r="N1281" s="110"/>
      <c r="O1281" s="61"/>
    </row>
    <row r="1282" spans="1:15" ht="12.75" customHeight="1">
      <c r="A1282" s="103" t="s">
        <v>2292</v>
      </c>
      <c r="B1282" s="13"/>
      <c r="C1282" s="242"/>
      <c r="D1282" s="238" t="s">
        <v>9122</v>
      </c>
      <c r="E1282" s="149">
        <v>-0.10437152629328772</v>
      </c>
      <c r="F1282" s="135" t="s">
        <v>2293</v>
      </c>
      <c r="G1282" s="105">
        <v>50.277000000000001</v>
      </c>
      <c r="H1282" s="106">
        <f t="shared" si="322"/>
        <v>74409.960000000006</v>
      </c>
      <c r="I1282" s="107">
        <f t="shared" si="323"/>
        <v>90036.051600000006</v>
      </c>
      <c r="J1282" s="108">
        <f t="shared" si="324"/>
        <v>90036.051600000006</v>
      </c>
      <c r="K1282" s="105">
        <f t="shared" si="325"/>
        <v>0</v>
      </c>
      <c r="L1282" s="105">
        <f t="shared" si="326"/>
        <v>126050.47224</v>
      </c>
      <c r="M1282" s="109" t="str">
        <f t="shared" si="327"/>
        <v>FOTO</v>
      </c>
      <c r="N1282" s="110"/>
      <c r="O1282" s="61"/>
    </row>
    <row r="1283" spans="1:15" ht="12.75" customHeight="1">
      <c r="A1283" s="103" t="s">
        <v>2294</v>
      </c>
      <c r="B1283" s="13"/>
      <c r="C1283" s="242"/>
      <c r="D1283" s="238"/>
      <c r="E1283" s="149"/>
      <c r="F1283" s="135" t="s">
        <v>9582</v>
      </c>
      <c r="G1283" s="105">
        <v>24.751999999999999</v>
      </c>
      <c r="H1283" s="106">
        <f t="shared" si="322"/>
        <v>36632.959999999999</v>
      </c>
      <c r="I1283" s="107">
        <f t="shared" si="323"/>
        <v>44325.881600000001</v>
      </c>
      <c r="J1283" s="108">
        <f t="shared" si="324"/>
        <v>44325.881600000001</v>
      </c>
      <c r="K1283" s="105">
        <f t="shared" si="325"/>
        <v>0</v>
      </c>
      <c r="L1283" s="105">
        <f t="shared" si="326"/>
        <v>62056.234239999998</v>
      </c>
      <c r="M1283" s="109" t="str">
        <f t="shared" si="327"/>
        <v>FOTO</v>
      </c>
      <c r="N1283" s="110"/>
      <c r="O1283" s="61"/>
    </row>
    <row r="1284" spans="1:15" ht="12.75" customHeight="1">
      <c r="A1284" s="103" t="s">
        <v>2295</v>
      </c>
      <c r="B1284" s="13"/>
      <c r="C1284" s="242"/>
      <c r="D1284" s="238"/>
      <c r="E1284" s="149"/>
      <c r="F1284" s="135" t="s">
        <v>9583</v>
      </c>
      <c r="G1284" s="105">
        <v>26.494</v>
      </c>
      <c r="H1284" s="106">
        <f t="shared" si="322"/>
        <v>39211.120000000003</v>
      </c>
      <c r="I1284" s="107">
        <f t="shared" si="323"/>
        <v>47445.455200000004</v>
      </c>
      <c r="J1284" s="108">
        <f t="shared" si="324"/>
        <v>47445.455200000004</v>
      </c>
      <c r="K1284" s="105">
        <f t="shared" si="325"/>
        <v>0</v>
      </c>
      <c r="L1284" s="105">
        <f t="shared" si="326"/>
        <v>66423.637279999995</v>
      </c>
      <c r="M1284" s="109" t="str">
        <f t="shared" si="327"/>
        <v>FOTO</v>
      </c>
      <c r="N1284" s="110"/>
      <c r="O1284" s="61"/>
    </row>
    <row r="1285" spans="1:15" ht="12.75" customHeight="1">
      <c r="A1285" s="103" t="s">
        <v>2296</v>
      </c>
      <c r="B1285" s="13"/>
      <c r="C1285" s="242"/>
      <c r="D1285" s="238" t="s">
        <v>9122</v>
      </c>
      <c r="E1285" s="149">
        <v>-5.5135520684736039E-2</v>
      </c>
      <c r="F1285" s="135" t="s">
        <v>2297</v>
      </c>
      <c r="G1285" s="105">
        <v>26.494</v>
      </c>
      <c r="H1285" s="106">
        <f t="shared" si="322"/>
        <v>39211.120000000003</v>
      </c>
      <c r="I1285" s="107">
        <f t="shared" si="323"/>
        <v>47445.455200000004</v>
      </c>
      <c r="J1285" s="108">
        <f t="shared" si="324"/>
        <v>47445.455200000004</v>
      </c>
      <c r="K1285" s="105">
        <f t="shared" si="325"/>
        <v>0</v>
      </c>
      <c r="L1285" s="105">
        <f t="shared" si="326"/>
        <v>66423.637279999995</v>
      </c>
      <c r="M1285" s="109" t="str">
        <f t="shared" si="327"/>
        <v>FOTO</v>
      </c>
      <c r="N1285" s="110"/>
      <c r="O1285" s="101" t="s">
        <v>81</v>
      </c>
    </row>
    <row r="1286" spans="1:15" ht="12.75" customHeight="1">
      <c r="A1286" s="103" t="s">
        <v>2298</v>
      </c>
      <c r="B1286" s="13"/>
      <c r="C1286" s="242"/>
      <c r="D1286" s="238"/>
      <c r="E1286" s="149"/>
      <c r="F1286" s="135" t="s">
        <v>2299</v>
      </c>
      <c r="G1286" s="105">
        <v>25.721</v>
      </c>
      <c r="H1286" s="106">
        <f t="shared" si="322"/>
        <v>38067.08</v>
      </c>
      <c r="I1286" s="107">
        <f t="shared" si="323"/>
        <v>46061.166799999999</v>
      </c>
      <c r="J1286" s="108">
        <f t="shared" si="324"/>
        <v>46061.166799999999</v>
      </c>
      <c r="K1286" s="105">
        <f t="shared" si="325"/>
        <v>0</v>
      </c>
      <c r="L1286" s="105">
        <f t="shared" si="326"/>
        <v>64485.633519999996</v>
      </c>
      <c r="M1286" s="109" t="str">
        <f t="shared" si="327"/>
        <v>FOTO</v>
      </c>
      <c r="N1286" s="110"/>
      <c r="O1286" s="101" t="s">
        <v>81</v>
      </c>
    </row>
    <row r="1287" spans="1:15" ht="12.75" customHeight="1">
      <c r="A1287" s="103" t="s">
        <v>2300</v>
      </c>
      <c r="B1287" s="13"/>
      <c r="C1287" s="242"/>
      <c r="D1287" s="238" t="s">
        <v>9122</v>
      </c>
      <c r="E1287" s="149">
        <v>-3.4020301445709E-2</v>
      </c>
      <c r="F1287" s="135" t="s">
        <v>2301</v>
      </c>
      <c r="G1287" s="105">
        <v>31.404</v>
      </c>
      <c r="H1287" s="106">
        <f t="shared" si="322"/>
        <v>46477.919999999998</v>
      </c>
      <c r="I1287" s="107">
        <f t="shared" si="323"/>
        <v>56238.283199999998</v>
      </c>
      <c r="J1287" s="108">
        <f t="shared" si="324"/>
        <v>56238.283199999998</v>
      </c>
      <c r="K1287" s="105">
        <f t="shared" si="325"/>
        <v>0</v>
      </c>
      <c r="L1287" s="105">
        <f t="shared" si="326"/>
        <v>78733.596479999993</v>
      </c>
      <c r="M1287" s="109" t="str">
        <f t="shared" si="327"/>
        <v>FOTO</v>
      </c>
      <c r="N1287" s="110"/>
      <c r="O1287" s="101" t="s">
        <v>81</v>
      </c>
    </row>
    <row r="1288" spans="1:15" ht="12.75" customHeight="1">
      <c r="A1288" s="103" t="s">
        <v>2302</v>
      </c>
      <c r="B1288" s="13"/>
      <c r="C1288" s="242"/>
      <c r="D1288" s="238" t="s">
        <v>9122</v>
      </c>
      <c r="E1288" s="149">
        <v>-3.4020301445709E-2</v>
      </c>
      <c r="F1288" s="135" t="s">
        <v>2301</v>
      </c>
      <c r="G1288" s="105">
        <v>31.404</v>
      </c>
      <c r="H1288" s="106">
        <f t="shared" si="322"/>
        <v>46477.919999999998</v>
      </c>
      <c r="I1288" s="107">
        <f t="shared" si="323"/>
        <v>56238.283199999998</v>
      </c>
      <c r="J1288" s="108">
        <f t="shared" si="324"/>
        <v>56238.283199999998</v>
      </c>
      <c r="K1288" s="105">
        <f t="shared" si="325"/>
        <v>0</v>
      </c>
      <c r="L1288" s="105">
        <f t="shared" si="326"/>
        <v>78733.596479999993</v>
      </c>
      <c r="M1288" s="109" t="str">
        <f t="shared" si="327"/>
        <v>FOTO</v>
      </c>
      <c r="N1288" s="110"/>
      <c r="O1288" s="101" t="s">
        <v>81</v>
      </c>
    </row>
    <row r="1289" spans="1:15" ht="12.75" customHeight="1">
      <c r="A1289" s="103" t="s">
        <v>2303</v>
      </c>
      <c r="B1289" s="13"/>
      <c r="C1289" s="242"/>
      <c r="D1289" s="238"/>
      <c r="E1289" s="149"/>
      <c r="F1289" s="135" t="s">
        <v>2304</v>
      </c>
      <c r="G1289" s="105">
        <v>85.784999999999997</v>
      </c>
      <c r="H1289" s="106">
        <f t="shared" si="322"/>
        <v>126961.79999999999</v>
      </c>
      <c r="I1289" s="107">
        <f t="shared" si="323"/>
        <v>153623.77799999999</v>
      </c>
      <c r="J1289" s="108">
        <f t="shared" si="324"/>
        <v>153623.77799999999</v>
      </c>
      <c r="K1289" s="105">
        <f t="shared" si="325"/>
        <v>0</v>
      </c>
      <c r="L1289" s="105">
        <f t="shared" si="326"/>
        <v>215073.28919999997</v>
      </c>
      <c r="M1289" s="109" t="str">
        <f t="shared" si="327"/>
        <v>FOTO</v>
      </c>
      <c r="N1289" s="110"/>
      <c r="O1289" s="61"/>
    </row>
    <row r="1290" spans="1:15" ht="12.75" customHeight="1">
      <c r="A1290" s="103" t="s">
        <v>2305</v>
      </c>
      <c r="B1290" s="13"/>
      <c r="C1290" s="242"/>
      <c r="D1290" s="238" t="s">
        <v>9122</v>
      </c>
      <c r="E1290" s="149">
        <v>-3.411854103343448E-2</v>
      </c>
      <c r="F1290" s="135" t="s">
        <v>2306</v>
      </c>
      <c r="G1290" s="105">
        <v>38.133000000000003</v>
      </c>
      <c r="H1290" s="106">
        <f t="shared" si="322"/>
        <v>56436.840000000004</v>
      </c>
      <c r="I1290" s="107">
        <f t="shared" si="323"/>
        <v>68288.576400000005</v>
      </c>
      <c r="J1290" s="108">
        <f t="shared" si="324"/>
        <v>68288.576400000005</v>
      </c>
      <c r="K1290" s="105">
        <f t="shared" si="325"/>
        <v>0</v>
      </c>
      <c r="L1290" s="105">
        <f t="shared" si="326"/>
        <v>95604.006959999999</v>
      </c>
      <c r="M1290" s="109" t="str">
        <f t="shared" si="327"/>
        <v>FOTO</v>
      </c>
      <c r="N1290" s="110"/>
      <c r="O1290" s="101" t="s">
        <v>81</v>
      </c>
    </row>
    <row r="1291" spans="1:15" ht="12.75" customHeight="1">
      <c r="A1291" s="103" t="s">
        <v>2307</v>
      </c>
      <c r="B1291" s="13"/>
      <c r="C1291" s="242"/>
      <c r="D1291" s="238" t="s">
        <v>9122</v>
      </c>
      <c r="E1291" s="149">
        <v>-3.4123343527013184E-2</v>
      </c>
      <c r="F1291" s="135" t="s">
        <v>2308</v>
      </c>
      <c r="G1291" s="105">
        <v>37.901000000000003</v>
      </c>
      <c r="H1291" s="106">
        <f t="shared" si="322"/>
        <v>56093.48</v>
      </c>
      <c r="I1291" s="107">
        <f t="shared" si="323"/>
        <v>67873.110799999995</v>
      </c>
      <c r="J1291" s="108">
        <f t="shared" si="324"/>
        <v>67873.110799999995</v>
      </c>
      <c r="K1291" s="105">
        <f t="shared" si="325"/>
        <v>0</v>
      </c>
      <c r="L1291" s="105">
        <f t="shared" si="326"/>
        <v>95022.355119999993</v>
      </c>
      <c r="M1291" s="109" t="str">
        <f t="shared" si="327"/>
        <v>FOTO</v>
      </c>
      <c r="N1291" s="110"/>
      <c r="O1291" s="101" t="s">
        <v>81</v>
      </c>
    </row>
    <row r="1292" spans="1:15" ht="12.75" customHeight="1">
      <c r="A1292" s="103" t="s">
        <v>2309</v>
      </c>
      <c r="B1292" s="13"/>
      <c r="C1292" s="242"/>
      <c r="D1292" s="238" t="s">
        <v>9122</v>
      </c>
      <c r="E1292" s="149">
        <v>-3.4039131600107186E-2</v>
      </c>
      <c r="F1292" s="135" t="s">
        <v>9146</v>
      </c>
      <c r="G1292" s="105">
        <v>39.643999999999998</v>
      </c>
      <c r="H1292" s="106">
        <f t="shared" si="322"/>
        <v>58673.119999999995</v>
      </c>
      <c r="I1292" s="107">
        <f t="shared" si="323"/>
        <v>70994.475199999986</v>
      </c>
      <c r="J1292" s="108">
        <f t="shared" si="324"/>
        <v>70994.475199999986</v>
      </c>
      <c r="K1292" s="105">
        <f t="shared" si="325"/>
        <v>0</v>
      </c>
      <c r="L1292" s="105">
        <f t="shared" si="326"/>
        <v>99392.265279999978</v>
      </c>
      <c r="M1292" s="109" t="str">
        <f t="shared" si="327"/>
        <v>FOTO</v>
      </c>
      <c r="N1292" s="110"/>
      <c r="O1292" s="101" t="s">
        <v>81</v>
      </c>
    </row>
    <row r="1293" spans="1:15" ht="12.75" customHeight="1" thickBot="1">
      <c r="A1293" s="154" t="s">
        <v>2310</v>
      </c>
      <c r="B1293" s="13"/>
      <c r="C1293" s="253"/>
      <c r="D1293" s="254" t="s">
        <v>9122</v>
      </c>
      <c r="E1293" s="155">
        <v>-3.275807969877631E-2</v>
      </c>
      <c r="F1293" s="170" t="s">
        <v>2311</v>
      </c>
      <c r="G1293" s="157">
        <v>30.826000000000001</v>
      </c>
      <c r="H1293" s="158">
        <f t="shared" si="322"/>
        <v>45622.48</v>
      </c>
      <c r="I1293" s="159">
        <f t="shared" si="323"/>
        <v>55203.200799999999</v>
      </c>
      <c r="J1293" s="160">
        <f t="shared" si="324"/>
        <v>55203.200799999999</v>
      </c>
      <c r="K1293" s="157">
        <f t="shared" si="325"/>
        <v>0</v>
      </c>
      <c r="L1293" s="157">
        <f t="shared" si="326"/>
        <v>77284.481119999997</v>
      </c>
      <c r="M1293" s="161" t="str">
        <f t="shared" si="327"/>
        <v>FOTO</v>
      </c>
      <c r="N1293" s="162"/>
      <c r="O1293" s="101" t="s">
        <v>81</v>
      </c>
    </row>
    <row r="1294" spans="1:15" ht="20.100000000000001" customHeight="1" thickBot="1">
      <c r="A1294" s="219" t="s">
        <v>2312</v>
      </c>
      <c r="B1294" s="266"/>
      <c r="C1294" s="211"/>
      <c r="D1294" s="220"/>
      <c r="E1294" s="221"/>
      <c r="F1294" s="222"/>
      <c r="G1294" s="223"/>
      <c r="H1294" s="224"/>
      <c r="I1294" s="224"/>
      <c r="J1294" s="225"/>
      <c r="K1294" s="223"/>
      <c r="L1294" s="223"/>
      <c r="M1294" s="226"/>
      <c r="N1294" s="227"/>
      <c r="O1294" s="228"/>
    </row>
    <row r="1295" spans="1:15" ht="12.75" customHeight="1">
      <c r="A1295" s="178" t="s">
        <v>2313</v>
      </c>
      <c r="B1295" s="13"/>
      <c r="C1295" s="179"/>
      <c r="D1295" s="256" t="s">
        <v>9122</v>
      </c>
      <c r="E1295" s="180">
        <v>-3.3194444444444415E-2</v>
      </c>
      <c r="F1295" s="181" t="s">
        <v>2314</v>
      </c>
      <c r="G1295" s="182">
        <v>6.9610000000000003</v>
      </c>
      <c r="H1295" s="183">
        <f>+G1295*H$18</f>
        <v>10302.280000000001</v>
      </c>
      <c r="I1295" s="184">
        <f>+H1295*(1+I$18)</f>
        <v>12465.7588</v>
      </c>
      <c r="J1295" s="185">
        <f>+I1295*(1-J$18)</f>
        <v>12465.7588</v>
      </c>
      <c r="K1295" s="182">
        <f>+I1295*C1295</f>
        <v>0</v>
      </c>
      <c r="L1295" s="182">
        <f>+I1295*(1+L$18)</f>
        <v>17452.062319999997</v>
      </c>
      <c r="M1295" s="186" t="str">
        <f>HYPERLINK(CONCATENATE("https://buscador.neorep.com.ar/",TRIM(A1295),"/"),"FOTO")</f>
        <v>FOTO</v>
      </c>
      <c r="N1295" s="187"/>
    </row>
    <row r="1296" spans="1:15" ht="12.75" customHeight="1">
      <c r="A1296" s="103" t="s">
        <v>2315</v>
      </c>
      <c r="B1296" s="13"/>
      <c r="C1296" s="242"/>
      <c r="D1296" s="238" t="s">
        <v>9122</v>
      </c>
      <c r="E1296" s="149">
        <v>-3.3194444444444415E-2</v>
      </c>
      <c r="F1296" s="104" t="s">
        <v>2316</v>
      </c>
      <c r="G1296" s="105">
        <v>6.9610000000000003</v>
      </c>
      <c r="H1296" s="106">
        <f>+G1296*H$18</f>
        <v>10302.280000000001</v>
      </c>
      <c r="I1296" s="107">
        <f>+H1296*(1+I$18)</f>
        <v>12465.7588</v>
      </c>
      <c r="J1296" s="108">
        <f>+I1296*(1-J$18)</f>
        <v>12465.7588</v>
      </c>
      <c r="K1296" s="105">
        <f>+I1296*C1296</f>
        <v>0</v>
      </c>
      <c r="L1296" s="105">
        <f>+I1296*(1+L$18)</f>
        <v>17452.062319999997</v>
      </c>
      <c r="M1296" s="109" t="str">
        <f>HYPERLINK(CONCATENATE("https://buscador.neorep.com.ar/",TRIM(A1296),"/"),"FOTO")</f>
        <v>FOTO</v>
      </c>
      <c r="N1296" s="110" t="s">
        <v>218</v>
      </c>
    </row>
    <row r="1297" spans="1:15" ht="12.75" customHeight="1" thickBot="1">
      <c r="A1297" s="154" t="s">
        <v>2317</v>
      </c>
      <c r="B1297" s="13"/>
      <c r="C1297" s="243"/>
      <c r="D1297" s="238" t="s">
        <v>9122</v>
      </c>
      <c r="E1297" s="155">
        <v>-3.3200000000000118E-2</v>
      </c>
      <c r="F1297" s="156" t="s">
        <v>2318</v>
      </c>
      <c r="G1297" s="157">
        <v>9.6679999999999993</v>
      </c>
      <c r="H1297" s="158">
        <f>+G1297*H$18</f>
        <v>14308.64</v>
      </c>
      <c r="I1297" s="159">
        <f>+H1297*(1+I$18)</f>
        <v>17313.454399999999</v>
      </c>
      <c r="J1297" s="160">
        <f>+I1297*(1-J$18)</f>
        <v>17313.454399999999</v>
      </c>
      <c r="K1297" s="157">
        <f>+I1297*C1297</f>
        <v>0</v>
      </c>
      <c r="L1297" s="157">
        <f>+I1297*(1+L$18)</f>
        <v>24238.836159999995</v>
      </c>
      <c r="M1297" s="161" t="str">
        <f>HYPERLINK(CONCATENATE("https://buscador.neorep.com.ar/",TRIM(A1297),"/"),"FOTO")</f>
        <v>FOTO</v>
      </c>
      <c r="N1297" s="162"/>
    </row>
    <row r="1298" spans="1:15" ht="20.100000000000001" customHeight="1" thickBot="1">
      <c r="A1298" s="219" t="s">
        <v>2319</v>
      </c>
      <c r="B1298" s="34"/>
      <c r="C1298" s="240"/>
      <c r="D1298" s="151"/>
      <c r="E1298" s="221"/>
      <c r="F1298" s="222"/>
      <c r="G1298" s="223"/>
      <c r="H1298" s="224"/>
      <c r="I1298" s="224"/>
      <c r="J1298" s="225"/>
      <c r="K1298" s="223"/>
      <c r="L1298" s="223"/>
      <c r="M1298" s="226"/>
      <c r="N1298" s="227"/>
      <c r="O1298" s="228"/>
    </row>
    <row r="1299" spans="1:15" ht="12.75" customHeight="1">
      <c r="A1299" s="178" t="s">
        <v>2339</v>
      </c>
      <c r="B1299" s="13" t="s">
        <v>2321</v>
      </c>
      <c r="C1299" s="152"/>
      <c r="D1299" s="238" t="s">
        <v>9122</v>
      </c>
      <c r="E1299" s="180">
        <v>-3.0349013657056223E-2</v>
      </c>
      <c r="F1299" s="181" t="s">
        <v>2340</v>
      </c>
      <c r="G1299" s="182">
        <v>1.278</v>
      </c>
      <c r="H1299" s="183">
        <f t="shared" ref="H1299:H1314" si="334">+G1299*H$18</f>
        <v>1891.44</v>
      </c>
      <c r="I1299" s="184">
        <f t="shared" ref="I1299:I1314" si="335">+H1299*(1+I$18)</f>
        <v>2288.6424000000002</v>
      </c>
      <c r="J1299" s="185">
        <f t="shared" ref="J1299:J1314" si="336">+I1299*(1-J$18)</f>
        <v>2288.6424000000002</v>
      </c>
      <c r="K1299" s="182">
        <f t="shared" ref="K1299:K1314" si="337">+I1299*C1299</f>
        <v>0</v>
      </c>
      <c r="L1299" s="182">
        <f t="shared" ref="L1299:L1314" si="338">+I1299*(1+L$18)</f>
        <v>3204.0993600000002</v>
      </c>
      <c r="M1299" s="186" t="str">
        <f t="shared" ref="M1299:M1314" si="339">HYPERLINK(CONCATENATE("https://buscador.neorep.com.ar/",TRIM(A1299),"/"),"FOTO")</f>
        <v>FOTO</v>
      </c>
      <c r="N1299" s="187"/>
    </row>
    <row r="1300" spans="1:15" ht="12.75" customHeight="1">
      <c r="A1300" s="103" t="s">
        <v>2337</v>
      </c>
      <c r="B1300" s="13" t="s">
        <v>2321</v>
      </c>
      <c r="C1300" s="242"/>
      <c r="D1300" s="238" t="s">
        <v>9122</v>
      </c>
      <c r="E1300" s="149">
        <v>-3.3125000000000071E-2</v>
      </c>
      <c r="F1300" s="104" t="s">
        <v>2338</v>
      </c>
      <c r="G1300" s="105">
        <v>6.1879999999999997</v>
      </c>
      <c r="H1300" s="106">
        <f t="shared" si="334"/>
        <v>9158.24</v>
      </c>
      <c r="I1300" s="107">
        <f t="shared" si="335"/>
        <v>11081.4704</v>
      </c>
      <c r="J1300" s="108">
        <f t="shared" si="336"/>
        <v>11081.4704</v>
      </c>
      <c r="K1300" s="105">
        <f t="shared" si="337"/>
        <v>0</v>
      </c>
      <c r="L1300" s="105">
        <f t="shared" si="338"/>
        <v>15514.058559999999</v>
      </c>
      <c r="M1300" s="109" t="str">
        <f t="shared" si="339"/>
        <v>FOTO</v>
      </c>
      <c r="N1300" s="110"/>
    </row>
    <row r="1301" spans="1:15" ht="12.75" customHeight="1">
      <c r="A1301" s="103" t="s">
        <v>2343</v>
      </c>
      <c r="B1301" s="14" t="s">
        <v>533</v>
      </c>
      <c r="C1301" s="242"/>
      <c r="D1301" s="238" t="s">
        <v>9122</v>
      </c>
      <c r="E1301" s="149">
        <v>-3.2991838860913392E-2</v>
      </c>
      <c r="F1301" s="104" t="s">
        <v>2344</v>
      </c>
      <c r="G1301" s="105">
        <v>5.569</v>
      </c>
      <c r="H1301" s="106">
        <f t="shared" si="334"/>
        <v>8242.1200000000008</v>
      </c>
      <c r="I1301" s="107">
        <f t="shared" si="335"/>
        <v>9972.9652000000006</v>
      </c>
      <c r="J1301" s="108">
        <f t="shared" si="336"/>
        <v>9972.9652000000006</v>
      </c>
      <c r="K1301" s="105">
        <f t="shared" si="337"/>
        <v>0</v>
      </c>
      <c r="L1301" s="105">
        <f t="shared" si="338"/>
        <v>13962.15128</v>
      </c>
      <c r="M1301" s="109" t="str">
        <f t="shared" si="339"/>
        <v>FOTO</v>
      </c>
      <c r="N1301" s="110"/>
    </row>
    <row r="1302" spans="1:15" ht="12.75" customHeight="1">
      <c r="A1302" s="103" t="s">
        <v>9245</v>
      </c>
      <c r="B1302" s="13"/>
      <c r="C1302" s="242"/>
      <c r="D1302" s="238"/>
      <c r="E1302" s="149"/>
      <c r="F1302" s="104" t="s">
        <v>9243</v>
      </c>
      <c r="G1302" s="105">
        <v>3.56</v>
      </c>
      <c r="H1302" s="106">
        <f t="shared" si="334"/>
        <v>5268.8</v>
      </c>
      <c r="I1302" s="107">
        <f t="shared" si="335"/>
        <v>6375.2479999999996</v>
      </c>
      <c r="J1302" s="108">
        <f t="shared" si="336"/>
        <v>6375.2479999999996</v>
      </c>
      <c r="K1302" s="105">
        <f t="shared" si="337"/>
        <v>0</v>
      </c>
      <c r="L1302" s="105">
        <f t="shared" si="338"/>
        <v>8925.3471999999983</v>
      </c>
      <c r="M1302" s="109" t="str">
        <f t="shared" si="339"/>
        <v>FOTO</v>
      </c>
      <c r="N1302" s="110"/>
      <c r="O1302" s="101" t="s">
        <v>81</v>
      </c>
    </row>
    <row r="1303" spans="1:15" ht="12.75" customHeight="1">
      <c r="A1303" s="103" t="s">
        <v>9246</v>
      </c>
      <c r="B1303" s="13"/>
      <c r="C1303" s="242"/>
      <c r="D1303" s="238"/>
      <c r="E1303" s="149"/>
      <c r="F1303" s="104" t="s">
        <v>9244</v>
      </c>
      <c r="G1303" s="105">
        <v>4.5599999999999996</v>
      </c>
      <c r="H1303" s="106">
        <f t="shared" si="334"/>
        <v>6748.7999999999993</v>
      </c>
      <c r="I1303" s="107">
        <f t="shared" si="335"/>
        <v>8166.0479999999989</v>
      </c>
      <c r="J1303" s="108">
        <f t="shared" si="336"/>
        <v>8166.0479999999989</v>
      </c>
      <c r="K1303" s="105">
        <f t="shared" si="337"/>
        <v>0</v>
      </c>
      <c r="L1303" s="105">
        <f t="shared" si="338"/>
        <v>11432.467199999997</v>
      </c>
      <c r="M1303" s="109" t="str">
        <f t="shared" si="339"/>
        <v>FOTO</v>
      </c>
      <c r="N1303" s="110"/>
      <c r="O1303" s="101" t="s">
        <v>81</v>
      </c>
    </row>
    <row r="1304" spans="1:15" ht="12.75" customHeight="1">
      <c r="A1304" s="103" t="s">
        <v>2345</v>
      </c>
      <c r="B1304" s="14" t="s">
        <v>533</v>
      </c>
      <c r="C1304" s="242"/>
      <c r="D1304" s="238" t="s">
        <v>9122</v>
      </c>
      <c r="E1304" s="149">
        <v>-3.2666666666666622E-2</v>
      </c>
      <c r="F1304" s="125" t="s">
        <v>2346</v>
      </c>
      <c r="G1304" s="105">
        <v>2.9020000000000001</v>
      </c>
      <c r="H1304" s="106">
        <f t="shared" si="334"/>
        <v>4294.96</v>
      </c>
      <c r="I1304" s="107">
        <f t="shared" si="335"/>
        <v>5196.9016000000001</v>
      </c>
      <c r="J1304" s="108">
        <f t="shared" si="336"/>
        <v>5196.9016000000001</v>
      </c>
      <c r="K1304" s="105">
        <f t="shared" si="337"/>
        <v>0</v>
      </c>
      <c r="L1304" s="105">
        <f t="shared" si="338"/>
        <v>7275.6622399999997</v>
      </c>
      <c r="M1304" s="109" t="str">
        <f t="shared" si="339"/>
        <v>FOTO</v>
      </c>
      <c r="N1304" s="110" t="s">
        <v>280</v>
      </c>
    </row>
    <row r="1305" spans="1:15" ht="12.75" customHeight="1">
      <c r="A1305" s="103" t="s">
        <v>2347</v>
      </c>
      <c r="B1305" s="14" t="s">
        <v>533</v>
      </c>
      <c r="C1305" s="242"/>
      <c r="D1305" s="238" t="s">
        <v>9122</v>
      </c>
      <c r="E1305" s="149">
        <v>-3.318328931215353E-2</v>
      </c>
      <c r="F1305" s="104" t="s">
        <v>2348</v>
      </c>
      <c r="G1305" s="105">
        <v>25.989000000000001</v>
      </c>
      <c r="H1305" s="106">
        <f t="shared" si="334"/>
        <v>38463.72</v>
      </c>
      <c r="I1305" s="107">
        <f t="shared" si="335"/>
        <v>46541.101199999997</v>
      </c>
      <c r="J1305" s="108">
        <f t="shared" si="336"/>
        <v>46541.101199999997</v>
      </c>
      <c r="K1305" s="105">
        <f t="shared" si="337"/>
        <v>0</v>
      </c>
      <c r="L1305" s="105">
        <f t="shared" si="338"/>
        <v>65157.541679999995</v>
      </c>
      <c r="M1305" s="109" t="str">
        <f t="shared" si="339"/>
        <v>FOTO</v>
      </c>
      <c r="N1305" s="110"/>
    </row>
    <row r="1306" spans="1:15" ht="12.75" customHeight="1">
      <c r="A1306" s="103" t="s">
        <v>2335</v>
      </c>
      <c r="B1306" s="13" t="s">
        <v>2321</v>
      </c>
      <c r="C1306" s="242"/>
      <c r="D1306" s="238" t="s">
        <v>9122</v>
      </c>
      <c r="E1306" s="149">
        <v>-3.3499999999999974E-2</v>
      </c>
      <c r="F1306" s="104" t="s">
        <v>2336</v>
      </c>
      <c r="G1306" s="105">
        <v>1.9330000000000001</v>
      </c>
      <c r="H1306" s="106">
        <f t="shared" si="334"/>
        <v>2860.84</v>
      </c>
      <c r="I1306" s="107">
        <f t="shared" si="335"/>
        <v>3461.6163999999999</v>
      </c>
      <c r="J1306" s="108">
        <f t="shared" si="336"/>
        <v>3461.6163999999999</v>
      </c>
      <c r="K1306" s="105">
        <f t="shared" si="337"/>
        <v>0</v>
      </c>
      <c r="L1306" s="105">
        <f t="shared" si="338"/>
        <v>4846.2629599999991</v>
      </c>
      <c r="M1306" s="109" t="str">
        <f t="shared" si="339"/>
        <v>FOTO</v>
      </c>
      <c r="N1306" s="110" t="s">
        <v>40</v>
      </c>
    </row>
    <row r="1307" spans="1:15" ht="12.75" customHeight="1">
      <c r="A1307" s="103" t="s">
        <v>2341</v>
      </c>
      <c r="B1307" s="13" t="s">
        <v>2321</v>
      </c>
      <c r="C1307" s="242"/>
      <c r="D1307" s="238" t="s">
        <v>9122</v>
      </c>
      <c r="E1307" s="149">
        <v>-3.2200357781753119E-2</v>
      </c>
      <c r="F1307" s="104" t="s">
        <v>2342</v>
      </c>
      <c r="G1307" s="105">
        <v>0.54100000000000004</v>
      </c>
      <c r="H1307" s="106">
        <f t="shared" si="334"/>
        <v>800.68000000000006</v>
      </c>
      <c r="I1307" s="107">
        <f t="shared" si="335"/>
        <v>968.82280000000003</v>
      </c>
      <c r="J1307" s="108">
        <f t="shared" si="336"/>
        <v>968.82280000000003</v>
      </c>
      <c r="K1307" s="105">
        <f t="shared" si="337"/>
        <v>0</v>
      </c>
      <c r="L1307" s="105">
        <f t="shared" si="338"/>
        <v>1356.3519200000001</v>
      </c>
      <c r="M1307" s="109" t="str">
        <f t="shared" si="339"/>
        <v>FOTO</v>
      </c>
      <c r="N1307" s="110" t="s">
        <v>218</v>
      </c>
    </row>
    <row r="1308" spans="1:15" ht="12.75" customHeight="1">
      <c r="A1308" s="103" t="s">
        <v>2320</v>
      </c>
      <c r="B1308" s="13" t="s">
        <v>2321</v>
      </c>
      <c r="C1308" s="242"/>
      <c r="D1308" s="238" t="s">
        <v>9122</v>
      </c>
      <c r="E1308" s="149">
        <v>-6.009453072248494E-2</v>
      </c>
      <c r="F1308" s="104" t="s">
        <v>2322</v>
      </c>
      <c r="G1308" s="105">
        <v>1.3919999999999999</v>
      </c>
      <c r="H1308" s="106">
        <f t="shared" si="334"/>
        <v>2060.16</v>
      </c>
      <c r="I1308" s="107">
        <f t="shared" si="335"/>
        <v>2492.7936</v>
      </c>
      <c r="J1308" s="108">
        <f t="shared" si="336"/>
        <v>2492.7936</v>
      </c>
      <c r="K1308" s="105">
        <f t="shared" si="337"/>
        <v>0</v>
      </c>
      <c r="L1308" s="105">
        <f t="shared" si="338"/>
        <v>3489.91104</v>
      </c>
      <c r="M1308" s="109" t="str">
        <f t="shared" si="339"/>
        <v>FOTO</v>
      </c>
      <c r="N1308" s="110" t="s">
        <v>99</v>
      </c>
    </row>
    <row r="1309" spans="1:15" ht="12.75" customHeight="1">
      <c r="A1309" s="103" t="s">
        <v>2327</v>
      </c>
      <c r="B1309" s="13" t="s">
        <v>2321</v>
      </c>
      <c r="C1309" s="242"/>
      <c r="D1309" s="238" t="s">
        <v>9122</v>
      </c>
      <c r="E1309" s="149">
        <v>-3.2885595182954974E-2</v>
      </c>
      <c r="F1309" s="104" t="s">
        <v>2328</v>
      </c>
      <c r="G1309" s="105">
        <v>4.1760000000000002</v>
      </c>
      <c r="H1309" s="106">
        <f t="shared" si="334"/>
        <v>6180.4800000000005</v>
      </c>
      <c r="I1309" s="107">
        <f t="shared" si="335"/>
        <v>7478.3807999999999</v>
      </c>
      <c r="J1309" s="108">
        <f t="shared" si="336"/>
        <v>7478.3807999999999</v>
      </c>
      <c r="K1309" s="105">
        <f t="shared" si="337"/>
        <v>0</v>
      </c>
      <c r="L1309" s="105">
        <f t="shared" si="338"/>
        <v>10469.733119999999</v>
      </c>
      <c r="M1309" s="109" t="str">
        <f t="shared" si="339"/>
        <v>FOTO</v>
      </c>
      <c r="N1309" s="110"/>
    </row>
    <row r="1310" spans="1:15" ht="12.75" customHeight="1">
      <c r="A1310" s="103" t="s">
        <v>2331</v>
      </c>
      <c r="B1310" s="13" t="s">
        <v>2321</v>
      </c>
      <c r="C1310" s="242"/>
      <c r="D1310" s="238" t="s">
        <v>9122</v>
      </c>
      <c r="E1310" s="149">
        <v>-3.5000000000000031E-2</v>
      </c>
      <c r="F1310" s="104" t="s">
        <v>2332</v>
      </c>
      <c r="G1310" s="105">
        <v>0.38600000000000001</v>
      </c>
      <c r="H1310" s="106">
        <f t="shared" si="334"/>
        <v>571.28</v>
      </c>
      <c r="I1310" s="107">
        <f t="shared" si="335"/>
        <v>691.24879999999996</v>
      </c>
      <c r="J1310" s="108">
        <f t="shared" si="336"/>
        <v>691.24879999999996</v>
      </c>
      <c r="K1310" s="105">
        <f t="shared" si="337"/>
        <v>0</v>
      </c>
      <c r="L1310" s="105">
        <f t="shared" si="338"/>
        <v>967.74831999999992</v>
      </c>
      <c r="M1310" s="109" t="str">
        <f t="shared" si="339"/>
        <v>FOTO</v>
      </c>
      <c r="N1310" s="110" t="s">
        <v>218</v>
      </c>
    </row>
    <row r="1311" spans="1:15" ht="12.75" customHeight="1">
      <c r="A1311" s="103" t="s">
        <v>2329</v>
      </c>
      <c r="B1311" s="13" t="s">
        <v>2321</v>
      </c>
      <c r="C1311" s="242"/>
      <c r="D1311" s="238" t="s">
        <v>9122</v>
      </c>
      <c r="E1311" s="149">
        <v>-3.3526363913441104E-2</v>
      </c>
      <c r="F1311" s="104" t="s">
        <v>2330</v>
      </c>
      <c r="G1311" s="105">
        <v>3.1709999999999998</v>
      </c>
      <c r="H1311" s="106">
        <f t="shared" si="334"/>
        <v>4693.08</v>
      </c>
      <c r="I1311" s="107">
        <f t="shared" si="335"/>
        <v>5678.6268</v>
      </c>
      <c r="J1311" s="108">
        <f t="shared" si="336"/>
        <v>5678.6268</v>
      </c>
      <c r="K1311" s="105">
        <f t="shared" si="337"/>
        <v>0</v>
      </c>
      <c r="L1311" s="105">
        <f t="shared" si="338"/>
        <v>7950.0775199999998</v>
      </c>
      <c r="M1311" s="109" t="str">
        <f t="shared" si="339"/>
        <v>FOTO</v>
      </c>
      <c r="N1311" s="110"/>
    </row>
    <row r="1312" spans="1:15" ht="12.75" customHeight="1">
      <c r="A1312" s="103" t="s">
        <v>2323</v>
      </c>
      <c r="B1312" s="13" t="s">
        <v>2321</v>
      </c>
      <c r="C1312" s="242"/>
      <c r="D1312" s="238" t="s">
        <v>9122</v>
      </c>
      <c r="E1312" s="149">
        <v>-3.3333333333333326E-2</v>
      </c>
      <c r="F1312" s="104" t="s">
        <v>2324</v>
      </c>
      <c r="G1312" s="105">
        <v>2.552</v>
      </c>
      <c r="H1312" s="106">
        <f t="shared" si="334"/>
        <v>3776.96</v>
      </c>
      <c r="I1312" s="107">
        <f t="shared" si="335"/>
        <v>4570.1215999999995</v>
      </c>
      <c r="J1312" s="108">
        <f t="shared" si="336"/>
        <v>4570.1215999999995</v>
      </c>
      <c r="K1312" s="105">
        <f t="shared" si="337"/>
        <v>0</v>
      </c>
      <c r="L1312" s="105">
        <f t="shared" si="338"/>
        <v>6398.1702399999986</v>
      </c>
      <c r="M1312" s="109" t="str">
        <f t="shared" si="339"/>
        <v>FOTO</v>
      </c>
      <c r="N1312" s="110"/>
    </row>
    <row r="1313" spans="1:15" ht="12.75" customHeight="1">
      <c r="A1313" s="103" t="s">
        <v>2325</v>
      </c>
      <c r="B1313" s="13" t="s">
        <v>2321</v>
      </c>
      <c r="C1313" s="242"/>
      <c r="D1313" s="238"/>
      <c r="E1313" s="149"/>
      <c r="F1313" s="104" t="s">
        <v>2326</v>
      </c>
      <c r="G1313" s="105">
        <v>7.0380000000000003</v>
      </c>
      <c r="H1313" s="106">
        <f t="shared" si="334"/>
        <v>10416.24</v>
      </c>
      <c r="I1313" s="107">
        <f t="shared" si="335"/>
        <v>12603.650399999999</v>
      </c>
      <c r="J1313" s="108">
        <f t="shared" si="336"/>
        <v>12603.650399999999</v>
      </c>
      <c r="K1313" s="105">
        <f t="shared" si="337"/>
        <v>0</v>
      </c>
      <c r="L1313" s="105">
        <f t="shared" si="338"/>
        <v>17645.110559999997</v>
      </c>
      <c r="M1313" s="109" t="str">
        <f t="shared" si="339"/>
        <v>FOTO</v>
      </c>
      <c r="N1313" s="110"/>
    </row>
    <row r="1314" spans="1:15" ht="12.75" customHeight="1" thickBot="1">
      <c r="A1314" s="154" t="s">
        <v>2333</v>
      </c>
      <c r="B1314" s="13" t="s">
        <v>2321</v>
      </c>
      <c r="C1314" s="243"/>
      <c r="D1314" s="238" t="s">
        <v>9122</v>
      </c>
      <c r="E1314" s="155">
        <v>-0.13005936319481914</v>
      </c>
      <c r="F1314" s="156" t="s">
        <v>2334</v>
      </c>
      <c r="G1314" s="157">
        <v>4.8360000000000003</v>
      </c>
      <c r="H1314" s="158">
        <f t="shared" si="334"/>
        <v>7157.2800000000007</v>
      </c>
      <c r="I1314" s="159">
        <f t="shared" si="335"/>
        <v>8660.3088000000007</v>
      </c>
      <c r="J1314" s="160">
        <f t="shared" si="336"/>
        <v>8660.3088000000007</v>
      </c>
      <c r="K1314" s="157">
        <f t="shared" si="337"/>
        <v>0</v>
      </c>
      <c r="L1314" s="157">
        <f t="shared" si="338"/>
        <v>12124.43232</v>
      </c>
      <c r="M1314" s="161" t="str">
        <f t="shared" si="339"/>
        <v>FOTO</v>
      </c>
      <c r="N1314" s="162" t="s">
        <v>99</v>
      </c>
    </row>
    <row r="1315" spans="1:15" ht="20.100000000000001" customHeight="1" thickBot="1">
      <c r="A1315" s="219" t="s">
        <v>2349</v>
      </c>
      <c r="B1315" s="34"/>
      <c r="C1315" s="240"/>
      <c r="D1315" s="151"/>
      <c r="E1315" s="221"/>
      <c r="F1315" s="222"/>
      <c r="G1315" s="223"/>
      <c r="H1315" s="224"/>
      <c r="I1315" s="224"/>
      <c r="J1315" s="225"/>
      <c r="K1315" s="223"/>
      <c r="L1315" s="223"/>
      <c r="M1315" s="226"/>
      <c r="N1315" s="227"/>
      <c r="O1315" s="228"/>
    </row>
    <row r="1316" spans="1:15" ht="12.75" customHeight="1">
      <c r="A1316" s="178" t="s">
        <v>2350</v>
      </c>
      <c r="B1316" s="13"/>
      <c r="C1316" s="152"/>
      <c r="D1316" s="238" t="s">
        <v>9122</v>
      </c>
      <c r="E1316" s="180">
        <v>-5.3260869565217472E-2</v>
      </c>
      <c r="F1316" s="181" t="s">
        <v>2351</v>
      </c>
      <c r="G1316" s="182">
        <v>1.742</v>
      </c>
      <c r="H1316" s="183">
        <f t="shared" ref="H1316:H1345" si="340">+G1316*H$18</f>
        <v>2578.16</v>
      </c>
      <c r="I1316" s="184">
        <f t="shared" ref="I1316:I1345" si="341">+H1316*(1+I$18)</f>
        <v>3119.5735999999997</v>
      </c>
      <c r="J1316" s="185">
        <f t="shared" ref="J1316:J1345" si="342">+I1316*(1-J$18)</f>
        <v>3119.5735999999997</v>
      </c>
      <c r="K1316" s="182">
        <f t="shared" ref="K1316:K1345" si="343">+I1316*C1316</f>
        <v>0</v>
      </c>
      <c r="L1316" s="182">
        <f t="shared" ref="L1316:L1345" si="344">+I1316*(1+L$18)</f>
        <v>4367.4030399999992</v>
      </c>
      <c r="M1316" s="186" t="str">
        <f t="shared" ref="M1316:M1345" si="345">HYPERLINK(CONCATENATE("https://buscador.neorep.com.ar/",TRIM(A1316),"/"),"FOTO")</f>
        <v>FOTO</v>
      </c>
      <c r="N1316" s="187" t="s">
        <v>458</v>
      </c>
    </row>
    <row r="1317" spans="1:15" ht="12.75" customHeight="1">
      <c r="A1317" s="103" t="s">
        <v>2352</v>
      </c>
      <c r="B1317" s="13"/>
      <c r="C1317" s="242"/>
      <c r="D1317" s="238" t="s">
        <v>9122</v>
      </c>
      <c r="E1317" s="149">
        <v>-3.2647058823529362E-2</v>
      </c>
      <c r="F1317" s="104" t="s">
        <v>2353</v>
      </c>
      <c r="G1317" s="105">
        <v>3.2890000000000001</v>
      </c>
      <c r="H1317" s="106">
        <f t="shared" si="340"/>
        <v>4867.72</v>
      </c>
      <c r="I1317" s="107">
        <f t="shared" si="341"/>
        <v>5889.9412000000002</v>
      </c>
      <c r="J1317" s="108">
        <f t="shared" si="342"/>
        <v>5889.9412000000002</v>
      </c>
      <c r="K1317" s="105">
        <f t="shared" si="343"/>
        <v>0</v>
      </c>
      <c r="L1317" s="105">
        <f t="shared" si="344"/>
        <v>8245.9176800000005</v>
      </c>
      <c r="M1317" s="109" t="str">
        <f t="shared" si="345"/>
        <v>FOTO</v>
      </c>
      <c r="N1317" s="110" t="s">
        <v>314</v>
      </c>
      <c r="O1317" s="37"/>
    </row>
    <row r="1318" spans="1:15" ht="12.75" customHeight="1">
      <c r="A1318" s="103" t="s">
        <v>2354</v>
      </c>
      <c r="B1318" s="13"/>
      <c r="C1318" s="242"/>
      <c r="D1318" s="238" t="s">
        <v>9122</v>
      </c>
      <c r="E1318" s="149">
        <v>-8.333333333333337E-2</v>
      </c>
      <c r="F1318" s="104" t="s">
        <v>2355</v>
      </c>
      <c r="G1318" s="105">
        <v>4.95</v>
      </c>
      <c r="H1318" s="106">
        <f t="shared" si="340"/>
        <v>7326</v>
      </c>
      <c r="I1318" s="107">
        <f t="shared" si="341"/>
        <v>8864.4599999999991</v>
      </c>
      <c r="J1318" s="108">
        <f t="shared" si="342"/>
        <v>8864.4599999999991</v>
      </c>
      <c r="K1318" s="105">
        <f t="shared" si="343"/>
        <v>0</v>
      </c>
      <c r="L1318" s="105">
        <f t="shared" si="344"/>
        <v>12410.243999999999</v>
      </c>
      <c r="M1318" s="109" t="str">
        <f t="shared" si="345"/>
        <v>FOTO</v>
      </c>
      <c r="N1318" s="110"/>
      <c r="O1318" s="36"/>
    </row>
    <row r="1319" spans="1:15" ht="12.75" customHeight="1">
      <c r="A1319" s="103" t="s">
        <v>2356</v>
      </c>
      <c r="B1319" s="13"/>
      <c r="C1319" s="242"/>
      <c r="D1319" s="238" t="s">
        <v>9122</v>
      </c>
      <c r="E1319" s="149">
        <v>-0.1266921207913918</v>
      </c>
      <c r="F1319" s="104" t="s">
        <v>2357</v>
      </c>
      <c r="G1319" s="105">
        <v>2.516</v>
      </c>
      <c r="H1319" s="106">
        <f t="shared" si="340"/>
        <v>3723.68</v>
      </c>
      <c r="I1319" s="107">
        <f t="shared" si="341"/>
        <v>4505.6527999999998</v>
      </c>
      <c r="J1319" s="108">
        <f t="shared" si="342"/>
        <v>4505.6527999999998</v>
      </c>
      <c r="K1319" s="105">
        <f t="shared" si="343"/>
        <v>0</v>
      </c>
      <c r="L1319" s="105">
        <f t="shared" si="344"/>
        <v>6307.9139199999991</v>
      </c>
      <c r="M1319" s="109" t="str">
        <f t="shared" si="345"/>
        <v>FOTO</v>
      </c>
      <c r="N1319" s="110"/>
    </row>
    <row r="1320" spans="1:15" ht="12.75" customHeight="1">
      <c r="A1320" s="103" t="s">
        <v>2358</v>
      </c>
      <c r="B1320" s="13"/>
      <c r="C1320" s="242"/>
      <c r="D1320" s="238" t="s">
        <v>9122</v>
      </c>
      <c r="E1320" s="149">
        <v>-3.2853403141361204E-2</v>
      </c>
      <c r="F1320" s="104" t="s">
        <v>2359</v>
      </c>
      <c r="G1320" s="105">
        <v>7.3890000000000002</v>
      </c>
      <c r="H1320" s="106">
        <f t="shared" si="340"/>
        <v>10935.720000000001</v>
      </c>
      <c r="I1320" s="107">
        <f t="shared" si="341"/>
        <v>13232.221200000002</v>
      </c>
      <c r="J1320" s="108">
        <f t="shared" si="342"/>
        <v>13232.221200000002</v>
      </c>
      <c r="K1320" s="105">
        <f t="shared" si="343"/>
        <v>0</v>
      </c>
      <c r="L1320" s="105">
        <f t="shared" si="344"/>
        <v>18525.109680000001</v>
      </c>
      <c r="M1320" s="109" t="str">
        <f t="shared" si="345"/>
        <v>FOTO</v>
      </c>
      <c r="N1320" s="110"/>
      <c r="O1320" s="37"/>
    </row>
    <row r="1321" spans="1:15" ht="12.75" customHeight="1">
      <c r="A1321" s="103" t="s">
        <v>2360</v>
      </c>
      <c r="B1321" s="13"/>
      <c r="C1321" s="242"/>
      <c r="D1321" s="238" t="s">
        <v>9122</v>
      </c>
      <c r="E1321" s="149">
        <v>-0.10593062290190236</v>
      </c>
      <c r="F1321" s="104" t="s">
        <v>2361</v>
      </c>
      <c r="G1321" s="105">
        <v>2.3969999999999998</v>
      </c>
      <c r="H1321" s="106">
        <f t="shared" si="340"/>
        <v>3547.5599999999995</v>
      </c>
      <c r="I1321" s="107">
        <f t="shared" si="341"/>
        <v>4292.547599999999</v>
      </c>
      <c r="J1321" s="108">
        <f t="shared" si="342"/>
        <v>4292.547599999999</v>
      </c>
      <c r="K1321" s="105">
        <f t="shared" si="343"/>
        <v>0</v>
      </c>
      <c r="L1321" s="105">
        <f t="shared" si="344"/>
        <v>6009.5666399999982</v>
      </c>
      <c r="M1321" s="109" t="str">
        <f t="shared" si="345"/>
        <v>FOTO</v>
      </c>
      <c r="N1321" s="110" t="s">
        <v>218</v>
      </c>
    </row>
    <row r="1322" spans="1:15" ht="12.75" customHeight="1">
      <c r="A1322" s="103" t="s">
        <v>2362</v>
      </c>
      <c r="B1322" s="13"/>
      <c r="C1322" s="242"/>
      <c r="D1322" s="238" t="s">
        <v>9122</v>
      </c>
      <c r="E1322" s="149">
        <v>-8.3003952569170036E-2</v>
      </c>
      <c r="F1322" s="104" t="s">
        <v>2363</v>
      </c>
      <c r="G1322" s="105">
        <v>1.3919999999999999</v>
      </c>
      <c r="H1322" s="106">
        <f t="shared" si="340"/>
        <v>2060.16</v>
      </c>
      <c r="I1322" s="107">
        <f t="shared" si="341"/>
        <v>2492.7936</v>
      </c>
      <c r="J1322" s="108">
        <f t="shared" si="342"/>
        <v>2492.7936</v>
      </c>
      <c r="K1322" s="105">
        <f t="shared" si="343"/>
        <v>0</v>
      </c>
      <c r="L1322" s="105">
        <f t="shared" si="344"/>
        <v>3489.91104</v>
      </c>
      <c r="M1322" s="109" t="str">
        <f t="shared" si="345"/>
        <v>FOTO</v>
      </c>
      <c r="N1322" s="110"/>
    </row>
    <row r="1323" spans="1:15" ht="12.75" customHeight="1">
      <c r="A1323" s="103" t="s">
        <v>2364</v>
      </c>
      <c r="B1323" s="13"/>
      <c r="C1323" s="242"/>
      <c r="D1323" s="238" t="s">
        <v>9122</v>
      </c>
      <c r="E1323" s="149">
        <v>-4.6830985915492951E-2</v>
      </c>
      <c r="F1323" s="104" t="s">
        <v>2365</v>
      </c>
      <c r="G1323" s="105">
        <v>2.7069999999999999</v>
      </c>
      <c r="H1323" s="106">
        <f t="shared" si="340"/>
        <v>4006.3599999999997</v>
      </c>
      <c r="I1323" s="107">
        <f t="shared" si="341"/>
        <v>4847.6955999999991</v>
      </c>
      <c r="J1323" s="108">
        <f t="shared" si="342"/>
        <v>4847.6955999999991</v>
      </c>
      <c r="K1323" s="105">
        <f t="shared" si="343"/>
        <v>0</v>
      </c>
      <c r="L1323" s="105">
        <f t="shared" si="344"/>
        <v>6786.773839999998</v>
      </c>
      <c r="M1323" s="109" t="str">
        <f t="shared" si="345"/>
        <v>FOTO</v>
      </c>
      <c r="N1323" s="110" t="s">
        <v>218</v>
      </c>
    </row>
    <row r="1324" spans="1:15" ht="12.75" customHeight="1">
      <c r="A1324" s="103" t="s">
        <v>2366</v>
      </c>
      <c r="B1324" s="13"/>
      <c r="C1324" s="242"/>
      <c r="D1324" s="238" t="s">
        <v>9122</v>
      </c>
      <c r="E1324" s="149">
        <v>-3.2608695652173836E-2</v>
      </c>
      <c r="F1324" s="104" t="s">
        <v>2367</v>
      </c>
      <c r="G1324" s="105">
        <v>2.67</v>
      </c>
      <c r="H1324" s="106">
        <f t="shared" si="340"/>
        <v>3951.6</v>
      </c>
      <c r="I1324" s="107">
        <f t="shared" si="341"/>
        <v>4781.4359999999997</v>
      </c>
      <c r="J1324" s="108">
        <f t="shared" si="342"/>
        <v>4781.4359999999997</v>
      </c>
      <c r="K1324" s="105">
        <f t="shared" si="343"/>
        <v>0</v>
      </c>
      <c r="L1324" s="105">
        <f t="shared" si="344"/>
        <v>6694.0103999999992</v>
      </c>
      <c r="M1324" s="109" t="str">
        <f t="shared" si="345"/>
        <v>FOTO</v>
      </c>
      <c r="N1324" s="110"/>
      <c r="O1324" s="101" t="s">
        <v>81</v>
      </c>
    </row>
    <row r="1325" spans="1:15" ht="12.75" customHeight="1">
      <c r="A1325" s="111" t="s">
        <v>2368</v>
      </c>
      <c r="B1325" s="13"/>
      <c r="C1325" s="242"/>
      <c r="D1325" s="238" t="s">
        <v>9122</v>
      </c>
      <c r="E1325" s="149">
        <v>-3.1793132683340497E-2</v>
      </c>
      <c r="F1325" s="122" t="s">
        <v>2369</v>
      </c>
      <c r="G1325" s="105">
        <v>2.2839999999999998</v>
      </c>
      <c r="H1325" s="106">
        <f t="shared" si="340"/>
        <v>3380.3199999999997</v>
      </c>
      <c r="I1325" s="107">
        <f t="shared" si="341"/>
        <v>4090.1871999999994</v>
      </c>
      <c r="J1325" s="108">
        <f t="shared" si="342"/>
        <v>4090.1871999999994</v>
      </c>
      <c r="K1325" s="105">
        <f t="shared" si="343"/>
        <v>0</v>
      </c>
      <c r="L1325" s="105">
        <f t="shared" si="344"/>
        <v>5726.2620799999986</v>
      </c>
      <c r="M1325" s="109" t="str">
        <f t="shared" si="345"/>
        <v>FOTO</v>
      </c>
      <c r="N1325" s="110"/>
    </row>
    <row r="1326" spans="1:15" ht="12.75" customHeight="1">
      <c r="A1326" s="103" t="s">
        <v>2370</v>
      </c>
      <c r="B1326" s="13"/>
      <c r="C1326" s="242"/>
      <c r="D1326" s="238" t="s">
        <v>9122</v>
      </c>
      <c r="E1326" s="149">
        <v>-0.10467809170912445</v>
      </c>
      <c r="F1326" s="104" t="s">
        <v>2371</v>
      </c>
      <c r="G1326" s="105">
        <v>1.9330000000000001</v>
      </c>
      <c r="H1326" s="106">
        <f t="shared" si="340"/>
        <v>2860.84</v>
      </c>
      <c r="I1326" s="107">
        <f t="shared" si="341"/>
        <v>3461.6163999999999</v>
      </c>
      <c r="J1326" s="108">
        <f t="shared" si="342"/>
        <v>3461.6163999999999</v>
      </c>
      <c r="K1326" s="105">
        <f t="shared" si="343"/>
        <v>0</v>
      </c>
      <c r="L1326" s="105">
        <f t="shared" si="344"/>
        <v>4846.2629599999991</v>
      </c>
      <c r="M1326" s="109" t="str">
        <f t="shared" si="345"/>
        <v>FOTO</v>
      </c>
      <c r="N1326" s="110"/>
    </row>
    <row r="1327" spans="1:15" ht="12.75" customHeight="1">
      <c r="A1327" s="103" t="s">
        <v>2372</v>
      </c>
      <c r="B1327" s="13"/>
      <c r="C1327" s="242"/>
      <c r="D1327" s="238" t="s">
        <v>9122</v>
      </c>
      <c r="E1327" s="149">
        <v>-0.1042830540037244</v>
      </c>
      <c r="F1327" s="104" t="s">
        <v>2373</v>
      </c>
      <c r="G1327" s="105">
        <v>3.367</v>
      </c>
      <c r="H1327" s="106">
        <f t="shared" si="340"/>
        <v>4983.16</v>
      </c>
      <c r="I1327" s="107">
        <f t="shared" si="341"/>
        <v>6029.6235999999999</v>
      </c>
      <c r="J1327" s="108">
        <f t="shared" si="342"/>
        <v>6029.6235999999999</v>
      </c>
      <c r="K1327" s="105">
        <f t="shared" si="343"/>
        <v>0</v>
      </c>
      <c r="L1327" s="105">
        <f t="shared" si="344"/>
        <v>8441.4730399999989</v>
      </c>
      <c r="M1327" s="109" t="str">
        <f t="shared" si="345"/>
        <v>FOTO</v>
      </c>
      <c r="N1327" s="110" t="s">
        <v>218</v>
      </c>
      <c r="O1327" s="36"/>
    </row>
    <row r="1328" spans="1:15" ht="12.75" customHeight="1">
      <c r="A1328" s="111" t="s">
        <v>2374</v>
      </c>
      <c r="B1328" s="13"/>
      <c r="C1328" s="242"/>
      <c r="D1328" s="238" t="s">
        <v>9122</v>
      </c>
      <c r="E1328" s="149">
        <v>-3.0849825378346907E-2</v>
      </c>
      <c r="F1328" s="122" t="s">
        <v>2375</v>
      </c>
      <c r="G1328" s="105">
        <v>1.665</v>
      </c>
      <c r="H1328" s="106">
        <f t="shared" si="340"/>
        <v>2464.2000000000003</v>
      </c>
      <c r="I1328" s="107">
        <f t="shared" si="341"/>
        <v>2981.6820000000002</v>
      </c>
      <c r="J1328" s="108">
        <f t="shared" si="342"/>
        <v>2981.6820000000002</v>
      </c>
      <c r="K1328" s="105">
        <f t="shared" si="343"/>
        <v>0</v>
      </c>
      <c r="L1328" s="105">
        <f t="shared" si="344"/>
        <v>4174.3548000000001</v>
      </c>
      <c r="M1328" s="109" t="str">
        <f t="shared" si="345"/>
        <v>FOTO</v>
      </c>
      <c r="N1328" s="110"/>
    </row>
    <row r="1329" spans="1:15" ht="12.75" customHeight="1">
      <c r="A1329" s="111" t="s">
        <v>2376</v>
      </c>
      <c r="B1329" s="13"/>
      <c r="C1329" s="242"/>
      <c r="D1329" s="238" t="s">
        <v>9122</v>
      </c>
      <c r="E1329" s="149">
        <v>-3.2429558745348142E-2</v>
      </c>
      <c r="F1329" s="122" t="s">
        <v>2377</v>
      </c>
      <c r="G1329" s="105">
        <v>1.82</v>
      </c>
      <c r="H1329" s="106">
        <f t="shared" si="340"/>
        <v>2693.6</v>
      </c>
      <c r="I1329" s="107">
        <f t="shared" si="341"/>
        <v>3259.2559999999999</v>
      </c>
      <c r="J1329" s="108">
        <f t="shared" si="342"/>
        <v>3259.2559999999999</v>
      </c>
      <c r="K1329" s="105">
        <f t="shared" si="343"/>
        <v>0</v>
      </c>
      <c r="L1329" s="105">
        <f t="shared" si="344"/>
        <v>4562.9583999999995</v>
      </c>
      <c r="M1329" s="109" t="str">
        <f t="shared" si="345"/>
        <v>FOTO</v>
      </c>
      <c r="N1329" s="110"/>
    </row>
    <row r="1330" spans="1:15" ht="12.75" customHeight="1">
      <c r="A1330" s="103" t="s">
        <v>2378</v>
      </c>
      <c r="B1330" s="13"/>
      <c r="C1330" s="242"/>
      <c r="D1330" s="238" t="s">
        <v>9122</v>
      </c>
      <c r="E1330" s="149">
        <v>-8.0833333333333313E-2</v>
      </c>
      <c r="F1330" s="104" t="s">
        <v>2379</v>
      </c>
      <c r="G1330" s="105">
        <v>2.206</v>
      </c>
      <c r="H1330" s="106">
        <f t="shared" si="340"/>
        <v>3264.88</v>
      </c>
      <c r="I1330" s="107">
        <f t="shared" si="341"/>
        <v>3950.5048000000002</v>
      </c>
      <c r="J1330" s="108">
        <f t="shared" si="342"/>
        <v>3950.5048000000002</v>
      </c>
      <c r="K1330" s="105">
        <f t="shared" si="343"/>
        <v>0</v>
      </c>
      <c r="L1330" s="105">
        <f t="shared" si="344"/>
        <v>5530.7067200000001</v>
      </c>
      <c r="M1330" s="109" t="str">
        <f t="shared" si="345"/>
        <v>FOTO</v>
      </c>
      <c r="N1330" s="110" t="s">
        <v>218</v>
      </c>
    </row>
    <row r="1331" spans="1:15" ht="12.75" customHeight="1">
      <c r="A1331" s="136" t="s">
        <v>2380</v>
      </c>
      <c r="B1331" s="13"/>
      <c r="C1331" s="242"/>
      <c r="D1331" s="238" t="s">
        <v>9122</v>
      </c>
      <c r="E1331" s="149">
        <v>-3.3857315598548987E-2</v>
      </c>
      <c r="F1331" s="122" t="s">
        <v>2381</v>
      </c>
      <c r="G1331" s="105">
        <v>2.3969999999999998</v>
      </c>
      <c r="H1331" s="106">
        <f t="shared" si="340"/>
        <v>3547.5599999999995</v>
      </c>
      <c r="I1331" s="107">
        <f t="shared" si="341"/>
        <v>4292.547599999999</v>
      </c>
      <c r="J1331" s="108">
        <f t="shared" si="342"/>
        <v>4292.547599999999</v>
      </c>
      <c r="K1331" s="105">
        <f t="shared" si="343"/>
        <v>0</v>
      </c>
      <c r="L1331" s="105">
        <f t="shared" si="344"/>
        <v>6009.5666399999982</v>
      </c>
      <c r="M1331" s="109" t="str">
        <f t="shared" si="345"/>
        <v>FOTO</v>
      </c>
      <c r="N1331" s="110" t="s">
        <v>173</v>
      </c>
    </row>
    <row r="1332" spans="1:15" ht="12.75" customHeight="1">
      <c r="A1332" s="136" t="s">
        <v>2382</v>
      </c>
      <c r="B1332" s="13"/>
      <c r="C1332" s="242"/>
      <c r="D1332" s="238" t="s">
        <v>9122</v>
      </c>
      <c r="E1332" s="149">
        <v>-3.2880315651030334E-2</v>
      </c>
      <c r="F1332" s="104" t="s">
        <v>2383</v>
      </c>
      <c r="G1332" s="105">
        <v>2.206</v>
      </c>
      <c r="H1332" s="106">
        <f t="shared" si="340"/>
        <v>3264.88</v>
      </c>
      <c r="I1332" s="107">
        <f t="shared" si="341"/>
        <v>3950.5048000000002</v>
      </c>
      <c r="J1332" s="108">
        <f t="shared" si="342"/>
        <v>3950.5048000000002</v>
      </c>
      <c r="K1332" s="105">
        <f t="shared" si="343"/>
        <v>0</v>
      </c>
      <c r="L1332" s="105">
        <f t="shared" si="344"/>
        <v>5530.7067200000001</v>
      </c>
      <c r="M1332" s="109" t="str">
        <f t="shared" si="345"/>
        <v>FOTO</v>
      </c>
      <c r="N1332" s="110"/>
    </row>
    <row r="1333" spans="1:15" ht="12.75" customHeight="1">
      <c r="A1333" s="103" t="s">
        <v>2384</v>
      </c>
      <c r="B1333" s="13"/>
      <c r="C1333" s="242"/>
      <c r="D1333" s="238" t="s">
        <v>9122</v>
      </c>
      <c r="E1333" s="149">
        <v>-3.2880315651030334E-2</v>
      </c>
      <c r="F1333" s="104" t="s">
        <v>2385</v>
      </c>
      <c r="G1333" s="105">
        <v>2.206</v>
      </c>
      <c r="H1333" s="106">
        <f t="shared" si="340"/>
        <v>3264.88</v>
      </c>
      <c r="I1333" s="107">
        <f t="shared" si="341"/>
        <v>3950.5048000000002</v>
      </c>
      <c r="J1333" s="108">
        <f t="shared" si="342"/>
        <v>3950.5048000000002</v>
      </c>
      <c r="K1333" s="105">
        <f t="shared" si="343"/>
        <v>0</v>
      </c>
      <c r="L1333" s="105">
        <f t="shared" si="344"/>
        <v>5530.7067200000001</v>
      </c>
      <c r="M1333" s="109" t="str">
        <f t="shared" si="345"/>
        <v>FOTO</v>
      </c>
      <c r="N1333" s="110"/>
    </row>
    <row r="1334" spans="1:15" ht="12.75" customHeight="1">
      <c r="A1334" s="103" t="s">
        <v>2386</v>
      </c>
      <c r="B1334" s="13"/>
      <c r="C1334" s="242"/>
      <c r="D1334" s="238" t="s">
        <v>9122</v>
      </c>
      <c r="E1334" s="149">
        <v>-3.3214285714285752E-2</v>
      </c>
      <c r="F1334" s="104" t="s">
        <v>2387</v>
      </c>
      <c r="G1334" s="105">
        <v>2.7069999999999999</v>
      </c>
      <c r="H1334" s="106">
        <f t="shared" si="340"/>
        <v>4006.3599999999997</v>
      </c>
      <c r="I1334" s="107">
        <f t="shared" si="341"/>
        <v>4847.6955999999991</v>
      </c>
      <c r="J1334" s="108">
        <f t="shared" si="342"/>
        <v>4847.6955999999991</v>
      </c>
      <c r="K1334" s="105">
        <f t="shared" si="343"/>
        <v>0</v>
      </c>
      <c r="L1334" s="105">
        <f t="shared" si="344"/>
        <v>6786.773839999998</v>
      </c>
      <c r="M1334" s="109" t="str">
        <f t="shared" si="345"/>
        <v>FOTO</v>
      </c>
      <c r="N1334" s="110"/>
    </row>
    <row r="1335" spans="1:15" ht="12.75" customHeight="1">
      <c r="A1335" s="103" t="s">
        <v>2388</v>
      </c>
      <c r="B1335" s="13"/>
      <c r="C1335" s="242"/>
      <c r="D1335" s="238" t="s">
        <v>9122</v>
      </c>
      <c r="E1335" s="149">
        <v>-3.3203125E-2</v>
      </c>
      <c r="F1335" s="104" t="s">
        <v>2389</v>
      </c>
      <c r="G1335" s="105">
        <v>2.4750000000000001</v>
      </c>
      <c r="H1335" s="106">
        <f t="shared" si="340"/>
        <v>3663</v>
      </c>
      <c r="I1335" s="107">
        <f t="shared" si="341"/>
        <v>4432.2299999999996</v>
      </c>
      <c r="J1335" s="108">
        <f t="shared" si="342"/>
        <v>4432.2299999999996</v>
      </c>
      <c r="K1335" s="105">
        <f t="shared" si="343"/>
        <v>0</v>
      </c>
      <c r="L1335" s="105">
        <f t="shared" si="344"/>
        <v>6205.1219999999994</v>
      </c>
      <c r="M1335" s="109" t="str">
        <f t="shared" si="345"/>
        <v>FOTO</v>
      </c>
      <c r="N1335" s="110"/>
      <c r="O1335" s="101" t="s">
        <v>81</v>
      </c>
    </row>
    <row r="1336" spans="1:15" ht="12.75" customHeight="1">
      <c r="A1336" s="103" t="s">
        <v>2390</v>
      </c>
      <c r="B1336" s="13"/>
      <c r="C1336" s="242"/>
      <c r="D1336" s="238" t="s">
        <v>9122</v>
      </c>
      <c r="E1336" s="150">
        <v>-0.3046875</v>
      </c>
      <c r="F1336" s="104" t="s">
        <v>2391</v>
      </c>
      <c r="G1336" s="105">
        <v>2.67</v>
      </c>
      <c r="H1336" s="106">
        <f t="shared" si="340"/>
        <v>3951.6</v>
      </c>
      <c r="I1336" s="107">
        <f t="shared" si="341"/>
        <v>4781.4359999999997</v>
      </c>
      <c r="J1336" s="108">
        <f t="shared" si="342"/>
        <v>4781.4359999999997</v>
      </c>
      <c r="K1336" s="105">
        <f t="shared" si="343"/>
        <v>0</v>
      </c>
      <c r="L1336" s="105">
        <f t="shared" si="344"/>
        <v>6694.0103999999992</v>
      </c>
      <c r="M1336" s="109" t="str">
        <f t="shared" si="345"/>
        <v>FOTO</v>
      </c>
      <c r="N1336" s="110" t="s">
        <v>218</v>
      </c>
    </row>
    <row r="1337" spans="1:15" ht="12.75" customHeight="1">
      <c r="A1337" s="103" t="s">
        <v>2392</v>
      </c>
      <c r="B1337" s="13"/>
      <c r="C1337" s="242"/>
      <c r="D1337" s="238" t="s">
        <v>9122</v>
      </c>
      <c r="E1337" s="149">
        <v>-3.280141843971629E-2</v>
      </c>
      <c r="F1337" s="104" t="s">
        <v>2393</v>
      </c>
      <c r="G1337" s="105">
        <v>5.4550000000000001</v>
      </c>
      <c r="H1337" s="106">
        <f t="shared" si="340"/>
        <v>8073.4000000000005</v>
      </c>
      <c r="I1337" s="107">
        <f t="shared" si="341"/>
        <v>9768.8140000000003</v>
      </c>
      <c r="J1337" s="108">
        <f t="shared" si="342"/>
        <v>9768.8140000000003</v>
      </c>
      <c r="K1337" s="105">
        <f t="shared" si="343"/>
        <v>0</v>
      </c>
      <c r="L1337" s="105">
        <f t="shared" si="344"/>
        <v>13676.339599999999</v>
      </c>
      <c r="M1337" s="109" t="str">
        <f t="shared" si="345"/>
        <v>FOTO</v>
      </c>
      <c r="N1337" s="110"/>
      <c r="O1337" s="37"/>
    </row>
    <row r="1338" spans="1:15" ht="12.75" customHeight="1">
      <c r="A1338" s="103" t="s">
        <v>2394</v>
      </c>
      <c r="B1338" s="13"/>
      <c r="C1338" s="242"/>
      <c r="D1338" s="238" t="s">
        <v>9122</v>
      </c>
      <c r="E1338" s="150">
        <v>-0.27045404694011843</v>
      </c>
      <c r="F1338" s="104" t="s">
        <v>2395</v>
      </c>
      <c r="G1338" s="105">
        <v>3.3260000000000001</v>
      </c>
      <c r="H1338" s="106">
        <f t="shared" si="340"/>
        <v>4922.4800000000005</v>
      </c>
      <c r="I1338" s="107">
        <f t="shared" si="341"/>
        <v>5956.2008000000005</v>
      </c>
      <c r="J1338" s="108">
        <f t="shared" si="342"/>
        <v>5956.2008000000005</v>
      </c>
      <c r="K1338" s="105">
        <f t="shared" si="343"/>
        <v>0</v>
      </c>
      <c r="L1338" s="105">
        <f t="shared" si="344"/>
        <v>8338.6811200000011</v>
      </c>
      <c r="M1338" s="109" t="str">
        <f t="shared" si="345"/>
        <v>FOTO</v>
      </c>
      <c r="N1338" s="110" t="s">
        <v>218</v>
      </c>
    </row>
    <row r="1339" spans="1:15" ht="12.75" customHeight="1">
      <c r="A1339" s="103" t="s">
        <v>2396</v>
      </c>
      <c r="B1339" s="13"/>
      <c r="C1339" s="242"/>
      <c r="D1339" s="238" t="s">
        <v>9122</v>
      </c>
      <c r="E1339" s="149">
        <v>-7.1102570261830422E-2</v>
      </c>
      <c r="F1339" s="104" t="s">
        <v>2397</v>
      </c>
      <c r="G1339" s="105">
        <v>3.867</v>
      </c>
      <c r="H1339" s="106">
        <f t="shared" si="340"/>
        <v>5723.16</v>
      </c>
      <c r="I1339" s="107">
        <f t="shared" si="341"/>
        <v>6925.0235999999995</v>
      </c>
      <c r="J1339" s="108">
        <f t="shared" si="342"/>
        <v>6925.0235999999995</v>
      </c>
      <c r="K1339" s="105">
        <f t="shared" si="343"/>
        <v>0</v>
      </c>
      <c r="L1339" s="105">
        <f t="shared" si="344"/>
        <v>9695.0330399999984</v>
      </c>
      <c r="M1339" s="109" t="str">
        <f t="shared" si="345"/>
        <v>FOTO</v>
      </c>
      <c r="N1339" s="110"/>
    </row>
    <row r="1340" spans="1:15" ht="12.75" customHeight="1">
      <c r="A1340" s="137" t="s">
        <v>2398</v>
      </c>
      <c r="B1340" s="13"/>
      <c r="C1340" s="242"/>
      <c r="D1340" s="238" t="s">
        <v>9122</v>
      </c>
      <c r="E1340" s="149">
        <v>-3.2940610723731556E-2</v>
      </c>
      <c r="F1340" s="137" t="s">
        <v>2399</v>
      </c>
      <c r="G1340" s="105">
        <v>4.0220000000000002</v>
      </c>
      <c r="H1340" s="106">
        <f t="shared" si="340"/>
        <v>5952.56</v>
      </c>
      <c r="I1340" s="107">
        <f t="shared" si="341"/>
        <v>7202.5976000000001</v>
      </c>
      <c r="J1340" s="108">
        <f t="shared" si="342"/>
        <v>7202.5976000000001</v>
      </c>
      <c r="K1340" s="105">
        <f t="shared" si="343"/>
        <v>0</v>
      </c>
      <c r="L1340" s="105">
        <f t="shared" si="344"/>
        <v>10083.636639999999</v>
      </c>
      <c r="M1340" s="109" t="str">
        <f t="shared" si="345"/>
        <v>FOTO</v>
      </c>
      <c r="N1340" s="110"/>
    </row>
    <row r="1341" spans="1:15" ht="12.75" customHeight="1">
      <c r="A1341" s="136" t="s">
        <v>2400</v>
      </c>
      <c r="B1341" s="13"/>
      <c r="C1341" s="242"/>
      <c r="D1341" s="238" t="s">
        <v>9122</v>
      </c>
      <c r="E1341" s="149">
        <v>-9.5929060862555371E-2</v>
      </c>
      <c r="F1341" s="138" t="s">
        <v>2401</v>
      </c>
      <c r="G1341" s="105">
        <v>2.2429999999999999</v>
      </c>
      <c r="H1341" s="106">
        <f t="shared" si="340"/>
        <v>3319.64</v>
      </c>
      <c r="I1341" s="107">
        <f t="shared" si="341"/>
        <v>4016.7643999999996</v>
      </c>
      <c r="J1341" s="108">
        <f t="shared" si="342"/>
        <v>4016.7643999999996</v>
      </c>
      <c r="K1341" s="105">
        <f t="shared" si="343"/>
        <v>0</v>
      </c>
      <c r="L1341" s="105">
        <f t="shared" si="344"/>
        <v>5623.4701599999989</v>
      </c>
      <c r="M1341" s="109" t="str">
        <f t="shared" si="345"/>
        <v>FOTO</v>
      </c>
      <c r="N1341" s="110"/>
    </row>
    <row r="1342" spans="1:15" ht="12.75" customHeight="1">
      <c r="A1342" s="103" t="s">
        <v>2402</v>
      </c>
      <c r="B1342" s="13"/>
      <c r="C1342" s="242"/>
      <c r="D1342" s="238" t="s">
        <v>9122</v>
      </c>
      <c r="E1342" s="150">
        <v>-0.29920260964117429</v>
      </c>
      <c r="F1342" s="104" t="s">
        <v>2403</v>
      </c>
      <c r="G1342" s="105">
        <v>3.867</v>
      </c>
      <c r="H1342" s="106">
        <f t="shared" si="340"/>
        <v>5723.16</v>
      </c>
      <c r="I1342" s="107">
        <f t="shared" si="341"/>
        <v>6925.0235999999995</v>
      </c>
      <c r="J1342" s="108">
        <f t="shared" si="342"/>
        <v>6925.0235999999995</v>
      </c>
      <c r="K1342" s="105">
        <f t="shared" si="343"/>
        <v>0</v>
      </c>
      <c r="L1342" s="105">
        <f t="shared" si="344"/>
        <v>9695.0330399999984</v>
      </c>
      <c r="M1342" s="109" t="str">
        <f t="shared" si="345"/>
        <v>FOTO</v>
      </c>
      <c r="N1342" s="110" t="s">
        <v>110</v>
      </c>
    </row>
    <row r="1343" spans="1:15" ht="12.75" customHeight="1">
      <c r="A1343" s="103" t="s">
        <v>2404</v>
      </c>
      <c r="B1343" s="13"/>
      <c r="C1343" s="242"/>
      <c r="D1343" s="238" t="s">
        <v>9122</v>
      </c>
      <c r="E1343" s="149">
        <v>-3.2781564427134091E-2</v>
      </c>
      <c r="F1343" s="104" t="s">
        <v>2405</v>
      </c>
      <c r="G1343" s="105">
        <v>2.98</v>
      </c>
      <c r="H1343" s="106">
        <f t="shared" si="340"/>
        <v>4410.3999999999996</v>
      </c>
      <c r="I1343" s="107">
        <f t="shared" si="341"/>
        <v>5336.5839999999998</v>
      </c>
      <c r="J1343" s="108">
        <f t="shared" si="342"/>
        <v>5336.5839999999998</v>
      </c>
      <c r="K1343" s="105">
        <f t="shared" si="343"/>
        <v>0</v>
      </c>
      <c r="L1343" s="105">
        <f t="shared" si="344"/>
        <v>7471.217599999999</v>
      </c>
      <c r="M1343" s="109" t="str">
        <f t="shared" si="345"/>
        <v>FOTO</v>
      </c>
      <c r="N1343" s="110"/>
    </row>
    <row r="1344" spans="1:15" ht="12.75" customHeight="1">
      <c r="A1344" s="103" t="s">
        <v>2406</v>
      </c>
      <c r="B1344" s="13"/>
      <c r="C1344" s="242"/>
      <c r="D1344" s="238" t="s">
        <v>9122</v>
      </c>
      <c r="E1344" s="149">
        <v>-3.1771247021445403E-2</v>
      </c>
      <c r="F1344" s="104" t="s">
        <v>2407</v>
      </c>
      <c r="G1344" s="105">
        <v>2.4380000000000002</v>
      </c>
      <c r="H1344" s="106">
        <f t="shared" si="340"/>
        <v>3608.2400000000002</v>
      </c>
      <c r="I1344" s="107">
        <f t="shared" si="341"/>
        <v>4365.9704000000002</v>
      </c>
      <c r="J1344" s="108">
        <f t="shared" si="342"/>
        <v>4365.9704000000002</v>
      </c>
      <c r="K1344" s="105">
        <f t="shared" si="343"/>
        <v>0</v>
      </c>
      <c r="L1344" s="105">
        <f t="shared" si="344"/>
        <v>6112.3585599999997</v>
      </c>
      <c r="M1344" s="109" t="str">
        <f t="shared" si="345"/>
        <v>FOTO</v>
      </c>
      <c r="N1344" s="110"/>
    </row>
    <row r="1345" spans="1:15" ht="12.75" customHeight="1" thickBot="1">
      <c r="A1345" s="154" t="s">
        <v>2408</v>
      </c>
      <c r="B1345" s="13"/>
      <c r="C1345" s="243"/>
      <c r="D1345" s="238" t="s">
        <v>9122</v>
      </c>
      <c r="E1345" s="155">
        <v>-3.0640668523676862E-2</v>
      </c>
      <c r="F1345" s="156" t="s">
        <v>2409</v>
      </c>
      <c r="G1345" s="157">
        <v>1.3919999999999999</v>
      </c>
      <c r="H1345" s="158">
        <f t="shared" si="340"/>
        <v>2060.16</v>
      </c>
      <c r="I1345" s="159">
        <f t="shared" si="341"/>
        <v>2492.7936</v>
      </c>
      <c r="J1345" s="160">
        <f t="shared" si="342"/>
        <v>2492.7936</v>
      </c>
      <c r="K1345" s="157">
        <f t="shared" si="343"/>
        <v>0</v>
      </c>
      <c r="L1345" s="157">
        <f t="shared" si="344"/>
        <v>3489.91104</v>
      </c>
      <c r="M1345" s="161" t="str">
        <f t="shared" si="345"/>
        <v>FOTO</v>
      </c>
      <c r="N1345" s="162" t="s">
        <v>218</v>
      </c>
      <c r="O1345" s="36"/>
    </row>
    <row r="1346" spans="1:15" ht="20.100000000000001" customHeight="1" thickBot="1">
      <c r="A1346" s="219" t="s">
        <v>2410</v>
      </c>
      <c r="B1346" s="34"/>
      <c r="C1346" s="240"/>
      <c r="D1346" s="151"/>
      <c r="E1346" s="221"/>
      <c r="F1346" s="222"/>
      <c r="G1346" s="223"/>
      <c r="H1346" s="224"/>
      <c r="I1346" s="224"/>
      <c r="J1346" s="225"/>
      <c r="K1346" s="223"/>
      <c r="L1346" s="223"/>
      <c r="M1346" s="226"/>
      <c r="N1346" s="227"/>
      <c r="O1346" s="228"/>
    </row>
    <row r="1347" spans="1:15" ht="12.75" customHeight="1">
      <c r="A1347" s="178" t="s">
        <v>2411</v>
      </c>
      <c r="B1347" s="13"/>
      <c r="C1347" s="152"/>
      <c r="D1347" s="238" t="s">
        <v>9122</v>
      </c>
      <c r="E1347" s="180">
        <v>-3.3152173913043592E-2</v>
      </c>
      <c r="F1347" s="181" t="s">
        <v>2412</v>
      </c>
      <c r="G1347" s="182">
        <v>1.7789999999999999</v>
      </c>
      <c r="H1347" s="183">
        <f t="shared" ref="H1347:H1357" si="346">+G1347*H$18</f>
        <v>2632.92</v>
      </c>
      <c r="I1347" s="184">
        <f t="shared" ref="I1347:I1357" si="347">+H1347*(1+I$18)</f>
        <v>3185.8332</v>
      </c>
      <c r="J1347" s="185">
        <f t="shared" ref="J1347:J1357" si="348">+I1347*(1-J$18)</f>
        <v>3185.8332</v>
      </c>
      <c r="K1347" s="182">
        <f t="shared" ref="K1347:K1357" si="349">+I1347*C1347</f>
        <v>0</v>
      </c>
      <c r="L1347" s="182">
        <f t="shared" ref="L1347:L1357" si="350">+I1347*(1+L$18)</f>
        <v>4460.1664799999999</v>
      </c>
      <c r="M1347" s="186" t="str">
        <f t="shared" ref="M1347:M1357" si="351">HYPERLINK(CONCATENATE("https://buscador.neorep.com.ar/",TRIM(A1347),"/"),"FOTO")</f>
        <v>FOTO</v>
      </c>
      <c r="N1347" s="187"/>
    </row>
    <row r="1348" spans="1:15" ht="12.75" customHeight="1">
      <c r="A1348" s="103" t="s">
        <v>2413</v>
      </c>
      <c r="B1348" s="13"/>
      <c r="C1348" s="242"/>
      <c r="D1348" s="238" t="s">
        <v>9122</v>
      </c>
      <c r="E1348" s="149">
        <v>-3.2200357781753119E-2</v>
      </c>
      <c r="F1348" s="104" t="s">
        <v>2414</v>
      </c>
      <c r="G1348" s="105">
        <v>1.0820000000000001</v>
      </c>
      <c r="H1348" s="106">
        <f t="shared" si="346"/>
        <v>1601.3600000000001</v>
      </c>
      <c r="I1348" s="107">
        <f t="shared" si="347"/>
        <v>1937.6456000000001</v>
      </c>
      <c r="J1348" s="108">
        <f t="shared" si="348"/>
        <v>1937.6456000000001</v>
      </c>
      <c r="K1348" s="105">
        <f t="shared" si="349"/>
        <v>0</v>
      </c>
      <c r="L1348" s="105">
        <f t="shared" si="350"/>
        <v>2712.7038400000001</v>
      </c>
      <c r="M1348" s="109" t="str">
        <f t="shared" si="351"/>
        <v>FOTO</v>
      </c>
      <c r="N1348" s="110" t="s">
        <v>458</v>
      </c>
    </row>
    <row r="1349" spans="1:15" ht="12.75" customHeight="1">
      <c r="A1349" s="103" t="s">
        <v>2415</v>
      </c>
      <c r="B1349" s="13"/>
      <c r="C1349" s="242"/>
      <c r="D1349" s="238" t="s">
        <v>9122</v>
      </c>
      <c r="E1349" s="149">
        <v>-7.3896863370547572E-2</v>
      </c>
      <c r="F1349" s="104" t="s">
        <v>2416</v>
      </c>
      <c r="G1349" s="105">
        <v>1.742</v>
      </c>
      <c r="H1349" s="106">
        <f t="shared" si="346"/>
        <v>2578.16</v>
      </c>
      <c r="I1349" s="107">
        <f t="shared" si="347"/>
        <v>3119.5735999999997</v>
      </c>
      <c r="J1349" s="108">
        <f t="shared" si="348"/>
        <v>3119.5735999999997</v>
      </c>
      <c r="K1349" s="105">
        <f t="shared" si="349"/>
        <v>0</v>
      </c>
      <c r="L1349" s="105">
        <f t="shared" si="350"/>
        <v>4367.4030399999992</v>
      </c>
      <c r="M1349" s="109" t="str">
        <f t="shared" si="351"/>
        <v>FOTO</v>
      </c>
      <c r="N1349" s="110" t="s">
        <v>173</v>
      </c>
    </row>
    <row r="1350" spans="1:15" ht="12.75" customHeight="1">
      <c r="A1350" s="103" t="s">
        <v>2417</v>
      </c>
      <c r="B1350" s="13"/>
      <c r="C1350" s="242"/>
      <c r="D1350" s="238" t="s">
        <v>9122</v>
      </c>
      <c r="E1350" s="149">
        <v>-3.3333333333333326E-2</v>
      </c>
      <c r="F1350" s="104" t="s">
        <v>2418</v>
      </c>
      <c r="G1350" s="105">
        <v>1.1599999999999999</v>
      </c>
      <c r="H1350" s="106">
        <f t="shared" si="346"/>
        <v>1716.8</v>
      </c>
      <c r="I1350" s="107">
        <f t="shared" si="347"/>
        <v>2077.328</v>
      </c>
      <c r="J1350" s="108">
        <f t="shared" si="348"/>
        <v>2077.328</v>
      </c>
      <c r="K1350" s="105">
        <f t="shared" si="349"/>
        <v>0</v>
      </c>
      <c r="L1350" s="105">
        <f t="shared" si="350"/>
        <v>2908.2592</v>
      </c>
      <c r="M1350" s="109" t="str">
        <f t="shared" si="351"/>
        <v>FOTO</v>
      </c>
      <c r="N1350" s="110"/>
    </row>
    <row r="1351" spans="1:15" ht="12.75" customHeight="1">
      <c r="A1351" s="103" t="s">
        <v>2419</v>
      </c>
      <c r="B1351" s="13"/>
      <c r="C1351" s="242"/>
      <c r="D1351" s="238" t="s">
        <v>9122</v>
      </c>
      <c r="E1351" s="149">
        <v>-8.1875000000000031E-2</v>
      </c>
      <c r="F1351" s="104" t="s">
        <v>2420</v>
      </c>
      <c r="G1351" s="105">
        <v>1.4690000000000001</v>
      </c>
      <c r="H1351" s="106">
        <f t="shared" si="346"/>
        <v>2174.1200000000003</v>
      </c>
      <c r="I1351" s="107">
        <f t="shared" si="347"/>
        <v>2630.6852000000003</v>
      </c>
      <c r="J1351" s="108">
        <f t="shared" si="348"/>
        <v>2630.6852000000003</v>
      </c>
      <c r="K1351" s="105">
        <f t="shared" si="349"/>
        <v>0</v>
      </c>
      <c r="L1351" s="105">
        <f t="shared" si="350"/>
        <v>3682.95928</v>
      </c>
      <c r="M1351" s="109" t="str">
        <f t="shared" si="351"/>
        <v>FOTO</v>
      </c>
      <c r="N1351" s="110" t="s">
        <v>110</v>
      </c>
    </row>
    <row r="1352" spans="1:15" ht="12.75" customHeight="1">
      <c r="A1352" s="103" t="s">
        <v>2421</v>
      </c>
      <c r="B1352" s="13"/>
      <c r="C1352" s="242"/>
      <c r="D1352" s="238" t="s">
        <v>9122</v>
      </c>
      <c r="E1352" s="150">
        <v>-0.16133333333333333</v>
      </c>
      <c r="F1352" s="104" t="s">
        <v>2422</v>
      </c>
      <c r="G1352" s="105">
        <v>2.516</v>
      </c>
      <c r="H1352" s="106">
        <f t="shared" si="346"/>
        <v>3723.68</v>
      </c>
      <c r="I1352" s="107">
        <f t="shared" si="347"/>
        <v>4505.6527999999998</v>
      </c>
      <c r="J1352" s="108">
        <f t="shared" si="348"/>
        <v>4505.6527999999998</v>
      </c>
      <c r="K1352" s="105">
        <f t="shared" si="349"/>
        <v>0</v>
      </c>
      <c r="L1352" s="105">
        <f t="shared" si="350"/>
        <v>6307.9139199999991</v>
      </c>
      <c r="M1352" s="109" t="str">
        <f t="shared" si="351"/>
        <v>FOTO</v>
      </c>
      <c r="N1352" s="110"/>
      <c r="O1352" s="101" t="s">
        <v>81</v>
      </c>
    </row>
    <row r="1353" spans="1:15" ht="12.75" customHeight="1">
      <c r="A1353" s="103" t="s">
        <v>2423</v>
      </c>
      <c r="B1353" s="13"/>
      <c r="C1353" s="242"/>
      <c r="D1353" s="238" t="s">
        <v>9122</v>
      </c>
      <c r="E1353" s="149">
        <v>-3.4348165495706295E-2</v>
      </c>
      <c r="F1353" s="104" t="s">
        <v>2424</v>
      </c>
      <c r="G1353" s="105">
        <v>1.2370000000000001</v>
      </c>
      <c r="H1353" s="106">
        <f t="shared" si="346"/>
        <v>1830.7600000000002</v>
      </c>
      <c r="I1353" s="107">
        <f t="shared" si="347"/>
        <v>2215.2196000000004</v>
      </c>
      <c r="J1353" s="108">
        <f t="shared" si="348"/>
        <v>2215.2196000000004</v>
      </c>
      <c r="K1353" s="105">
        <f t="shared" si="349"/>
        <v>0</v>
      </c>
      <c r="L1353" s="105">
        <f t="shared" si="350"/>
        <v>3101.3074400000005</v>
      </c>
      <c r="M1353" s="109" t="str">
        <f t="shared" si="351"/>
        <v>FOTO</v>
      </c>
      <c r="N1353" s="110"/>
    </row>
    <row r="1354" spans="1:15" ht="12.75" customHeight="1">
      <c r="A1354" s="103" t="s">
        <v>2425</v>
      </c>
      <c r="B1354" s="13"/>
      <c r="C1354" s="242"/>
      <c r="D1354" s="238" t="s">
        <v>9122</v>
      </c>
      <c r="E1354" s="149">
        <v>-3.214285714285714E-2</v>
      </c>
      <c r="F1354" s="104" t="s">
        <v>2426</v>
      </c>
      <c r="G1354" s="105">
        <v>1.355</v>
      </c>
      <c r="H1354" s="106">
        <f t="shared" si="346"/>
        <v>2005.3999999999999</v>
      </c>
      <c r="I1354" s="107">
        <f t="shared" si="347"/>
        <v>2426.5339999999997</v>
      </c>
      <c r="J1354" s="108">
        <f t="shared" si="348"/>
        <v>2426.5339999999997</v>
      </c>
      <c r="K1354" s="105">
        <f t="shared" si="349"/>
        <v>0</v>
      </c>
      <c r="L1354" s="105">
        <f t="shared" si="350"/>
        <v>3397.1475999999993</v>
      </c>
      <c r="M1354" s="109" t="str">
        <f t="shared" si="351"/>
        <v>FOTO</v>
      </c>
      <c r="N1354" s="110"/>
      <c r="O1354" s="37"/>
    </row>
    <row r="1355" spans="1:15" ht="12.75" customHeight="1">
      <c r="A1355" s="103" t="s">
        <v>2427</v>
      </c>
      <c r="B1355" s="13"/>
      <c r="C1355" s="242"/>
      <c r="D1355" s="238" t="s">
        <v>9122</v>
      </c>
      <c r="E1355" s="149">
        <v>-3.0349013657056223E-2</v>
      </c>
      <c r="F1355" s="104" t="s">
        <v>2428</v>
      </c>
      <c r="G1355" s="105">
        <v>1.278</v>
      </c>
      <c r="H1355" s="106">
        <f t="shared" si="346"/>
        <v>1891.44</v>
      </c>
      <c r="I1355" s="107">
        <f t="shared" si="347"/>
        <v>2288.6424000000002</v>
      </c>
      <c r="J1355" s="108">
        <f t="shared" si="348"/>
        <v>2288.6424000000002</v>
      </c>
      <c r="K1355" s="105">
        <f t="shared" si="349"/>
        <v>0</v>
      </c>
      <c r="L1355" s="105">
        <f t="shared" si="350"/>
        <v>3204.0993600000002</v>
      </c>
      <c r="M1355" s="109" t="str">
        <f t="shared" si="351"/>
        <v>FOTO</v>
      </c>
      <c r="N1355" s="110" t="s">
        <v>110</v>
      </c>
    </row>
    <row r="1356" spans="1:15" ht="12.75" customHeight="1">
      <c r="A1356" s="103" t="s">
        <v>2429</v>
      </c>
      <c r="B1356" s="13"/>
      <c r="C1356" s="242"/>
      <c r="D1356" s="238" t="s">
        <v>9122</v>
      </c>
      <c r="E1356" s="149">
        <v>-3.1430404105195597E-2</v>
      </c>
      <c r="F1356" s="104" t="s">
        <v>2430</v>
      </c>
      <c r="G1356" s="105">
        <v>1.51</v>
      </c>
      <c r="H1356" s="106">
        <f t="shared" si="346"/>
        <v>2234.8000000000002</v>
      </c>
      <c r="I1356" s="107">
        <f t="shared" si="347"/>
        <v>2704.1080000000002</v>
      </c>
      <c r="J1356" s="108">
        <f t="shared" si="348"/>
        <v>2704.1080000000002</v>
      </c>
      <c r="K1356" s="105">
        <f t="shared" si="349"/>
        <v>0</v>
      </c>
      <c r="L1356" s="105">
        <f t="shared" si="350"/>
        <v>3785.7512000000002</v>
      </c>
      <c r="M1356" s="109" t="str">
        <f t="shared" si="351"/>
        <v>FOTO</v>
      </c>
      <c r="N1356" s="110" t="s">
        <v>314</v>
      </c>
    </row>
    <row r="1357" spans="1:15" ht="12.75" customHeight="1" thickBot="1">
      <c r="A1357" s="154" t="s">
        <v>2431</v>
      </c>
      <c r="B1357" s="13"/>
      <c r="C1357" s="243"/>
      <c r="D1357" s="238" t="s">
        <v>9122</v>
      </c>
      <c r="E1357" s="155">
        <v>-3.2885595182954974E-2</v>
      </c>
      <c r="F1357" s="156" t="s">
        <v>2432</v>
      </c>
      <c r="G1357" s="157">
        <v>2.0880000000000001</v>
      </c>
      <c r="H1357" s="158">
        <f t="shared" si="346"/>
        <v>3090.2400000000002</v>
      </c>
      <c r="I1357" s="159">
        <f t="shared" si="347"/>
        <v>3739.1904</v>
      </c>
      <c r="J1357" s="160">
        <f t="shared" si="348"/>
        <v>3739.1904</v>
      </c>
      <c r="K1357" s="157">
        <f t="shared" si="349"/>
        <v>0</v>
      </c>
      <c r="L1357" s="157">
        <f t="shared" si="350"/>
        <v>5234.8665599999995</v>
      </c>
      <c r="M1357" s="161" t="str">
        <f t="shared" si="351"/>
        <v>FOTO</v>
      </c>
      <c r="N1357" s="162"/>
    </row>
    <row r="1358" spans="1:15" ht="20.100000000000001" customHeight="1" thickBot="1">
      <c r="A1358" s="219" t="s">
        <v>2433</v>
      </c>
      <c r="B1358" s="34"/>
      <c r="C1358" s="240"/>
      <c r="D1358" s="151"/>
      <c r="E1358" s="221"/>
      <c r="F1358" s="222"/>
      <c r="G1358" s="223"/>
      <c r="H1358" s="224"/>
      <c r="I1358" s="224"/>
      <c r="J1358" s="225"/>
      <c r="K1358" s="223"/>
      <c r="L1358" s="223"/>
      <c r="M1358" s="226"/>
      <c r="N1358" s="227"/>
      <c r="O1358" s="228"/>
    </row>
    <row r="1359" spans="1:15" ht="12.75" customHeight="1">
      <c r="A1359" s="198" t="s">
        <v>2434</v>
      </c>
      <c r="B1359" s="15"/>
      <c r="C1359" s="152"/>
      <c r="D1359" s="238" t="s">
        <v>9122</v>
      </c>
      <c r="E1359" s="180">
        <v>-7.4319352465047839E-2</v>
      </c>
      <c r="F1359" s="181" t="s">
        <v>2435</v>
      </c>
      <c r="G1359" s="182">
        <v>2.516</v>
      </c>
      <c r="H1359" s="183">
        <f t="shared" ref="H1359:H1365" si="352">+G1359*H$18</f>
        <v>3723.68</v>
      </c>
      <c r="I1359" s="184">
        <f t="shared" ref="I1359:I1365" si="353">+H1359*(1+I$18)</f>
        <v>4505.6527999999998</v>
      </c>
      <c r="J1359" s="185">
        <f t="shared" ref="J1359:J1365" si="354">+I1359*(1-J$18)</f>
        <v>4505.6527999999998</v>
      </c>
      <c r="K1359" s="182">
        <f t="shared" ref="K1359:K1365" si="355">+I1359*C1359</f>
        <v>0</v>
      </c>
      <c r="L1359" s="182">
        <f t="shared" ref="L1359:L1365" si="356">+I1359*(1+L$18)</f>
        <v>6307.9139199999991</v>
      </c>
      <c r="M1359" s="186" t="str">
        <f t="shared" ref="M1359:M1365" si="357">HYPERLINK(CONCATENATE("https://buscador.neorep.com.ar/",TRIM(A1359),"/"),"FOTO")</f>
        <v>FOTO</v>
      </c>
      <c r="N1359" s="187" t="s">
        <v>215</v>
      </c>
    </row>
    <row r="1360" spans="1:15" ht="12.75" customHeight="1">
      <c r="A1360" s="103" t="s">
        <v>2436</v>
      </c>
      <c r="B1360" s="13"/>
      <c r="C1360" s="242"/>
      <c r="D1360" s="238" t="s">
        <v>9122</v>
      </c>
      <c r="E1360" s="149">
        <v>-2.5069637883008422E-2</v>
      </c>
      <c r="F1360" s="104" t="s">
        <v>2437</v>
      </c>
      <c r="G1360" s="105">
        <v>0.35</v>
      </c>
      <c r="H1360" s="106">
        <f t="shared" si="352"/>
        <v>518</v>
      </c>
      <c r="I1360" s="107">
        <f t="shared" si="353"/>
        <v>626.78</v>
      </c>
      <c r="J1360" s="108">
        <f t="shared" si="354"/>
        <v>626.78</v>
      </c>
      <c r="K1360" s="105">
        <f t="shared" si="355"/>
        <v>0</v>
      </c>
      <c r="L1360" s="105">
        <f t="shared" si="356"/>
        <v>877.49199999999996</v>
      </c>
      <c r="M1360" s="109" t="str">
        <f t="shared" si="357"/>
        <v>FOTO</v>
      </c>
      <c r="N1360" s="110" t="s">
        <v>458</v>
      </c>
    </row>
    <row r="1361" spans="1:15" ht="12.75" customHeight="1">
      <c r="A1361" s="103" t="s">
        <v>2438</v>
      </c>
      <c r="B1361" s="13"/>
      <c r="C1361" s="242"/>
      <c r="D1361" s="238" t="s">
        <v>9122</v>
      </c>
      <c r="E1361" s="149">
        <v>-3.0952380952380953E-2</v>
      </c>
      <c r="F1361" s="104" t="s">
        <v>2439</v>
      </c>
      <c r="G1361" s="105">
        <v>0.81399999999999995</v>
      </c>
      <c r="H1361" s="106">
        <f t="shared" si="352"/>
        <v>1204.72</v>
      </c>
      <c r="I1361" s="107">
        <f t="shared" si="353"/>
        <v>1457.7112</v>
      </c>
      <c r="J1361" s="108">
        <f t="shared" si="354"/>
        <v>1457.7112</v>
      </c>
      <c r="K1361" s="105">
        <f t="shared" si="355"/>
        <v>0</v>
      </c>
      <c r="L1361" s="105">
        <f t="shared" si="356"/>
        <v>2040.7956799999997</v>
      </c>
      <c r="M1361" s="109" t="str">
        <f t="shared" si="357"/>
        <v>FOTO</v>
      </c>
      <c r="N1361" s="110" t="s">
        <v>458</v>
      </c>
    </row>
    <row r="1362" spans="1:15" ht="12.75" customHeight="1">
      <c r="A1362" s="127" t="s">
        <v>2440</v>
      </c>
      <c r="B1362" s="21"/>
      <c r="C1362" s="242"/>
      <c r="D1362" s="238" t="s">
        <v>9122</v>
      </c>
      <c r="E1362" s="149">
        <v>-3.4375000000000044E-2</v>
      </c>
      <c r="F1362" s="104" t="s">
        <v>2441</v>
      </c>
      <c r="G1362" s="105">
        <v>0.61799999999999999</v>
      </c>
      <c r="H1362" s="106">
        <f t="shared" si="352"/>
        <v>914.64</v>
      </c>
      <c r="I1362" s="107">
        <f t="shared" si="353"/>
        <v>1106.7143999999998</v>
      </c>
      <c r="J1362" s="108">
        <f t="shared" si="354"/>
        <v>1106.7143999999998</v>
      </c>
      <c r="K1362" s="105">
        <f t="shared" si="355"/>
        <v>0</v>
      </c>
      <c r="L1362" s="105">
        <f t="shared" si="356"/>
        <v>1549.4001599999997</v>
      </c>
      <c r="M1362" s="109" t="str">
        <f t="shared" si="357"/>
        <v>FOTO</v>
      </c>
      <c r="N1362" s="110" t="s">
        <v>414</v>
      </c>
    </row>
    <row r="1363" spans="1:15" ht="12.75" customHeight="1">
      <c r="A1363" s="103" t="s">
        <v>2442</v>
      </c>
      <c r="B1363" s="13"/>
      <c r="C1363" s="242"/>
      <c r="D1363" s="238" t="s">
        <v>9122</v>
      </c>
      <c r="E1363" s="149">
        <v>-3.3125000000000071E-2</v>
      </c>
      <c r="F1363" s="104" t="s">
        <v>2443</v>
      </c>
      <c r="G1363" s="105">
        <v>1.5469999999999999</v>
      </c>
      <c r="H1363" s="106">
        <f t="shared" si="352"/>
        <v>2289.56</v>
      </c>
      <c r="I1363" s="107">
        <f t="shared" si="353"/>
        <v>2770.3676</v>
      </c>
      <c r="J1363" s="108">
        <f t="shared" si="354"/>
        <v>2770.3676</v>
      </c>
      <c r="K1363" s="105">
        <f t="shared" si="355"/>
        <v>0</v>
      </c>
      <c r="L1363" s="105">
        <f t="shared" si="356"/>
        <v>3878.5146399999999</v>
      </c>
      <c r="M1363" s="109" t="str">
        <f t="shared" si="357"/>
        <v>FOTO</v>
      </c>
      <c r="N1363" s="110"/>
    </row>
    <row r="1364" spans="1:15" ht="12.75" customHeight="1">
      <c r="A1364" s="103" t="s">
        <v>2444</v>
      </c>
      <c r="B1364" s="13"/>
      <c r="C1364" s="242"/>
      <c r="D1364" s="238" t="s">
        <v>9122</v>
      </c>
      <c r="E1364" s="149">
        <v>-3.0952380952380953E-2</v>
      </c>
      <c r="F1364" s="104" t="s">
        <v>2445</v>
      </c>
      <c r="G1364" s="105">
        <v>0.81399999999999995</v>
      </c>
      <c r="H1364" s="106">
        <f t="shared" si="352"/>
        <v>1204.72</v>
      </c>
      <c r="I1364" s="107">
        <f t="shared" si="353"/>
        <v>1457.7112</v>
      </c>
      <c r="J1364" s="108">
        <f t="shared" si="354"/>
        <v>1457.7112</v>
      </c>
      <c r="K1364" s="105">
        <f t="shared" si="355"/>
        <v>0</v>
      </c>
      <c r="L1364" s="105">
        <f t="shared" si="356"/>
        <v>2040.7956799999997</v>
      </c>
      <c r="M1364" s="109" t="str">
        <f t="shared" si="357"/>
        <v>FOTO</v>
      </c>
      <c r="N1364" s="110" t="s">
        <v>414</v>
      </c>
    </row>
    <row r="1365" spans="1:15" ht="12.75" customHeight="1" thickBot="1">
      <c r="A1365" s="154" t="s">
        <v>2446</v>
      </c>
      <c r="B1365" s="13"/>
      <c r="C1365" s="243"/>
      <c r="D1365" s="238" t="s">
        <v>9122</v>
      </c>
      <c r="E1365" s="155">
        <v>-3.3750000000000058E-2</v>
      </c>
      <c r="F1365" s="156" t="s">
        <v>2447</v>
      </c>
      <c r="G1365" s="157">
        <v>0.77300000000000002</v>
      </c>
      <c r="H1365" s="158">
        <f t="shared" si="352"/>
        <v>1144.04</v>
      </c>
      <c r="I1365" s="159">
        <f t="shared" si="353"/>
        <v>1384.2883999999999</v>
      </c>
      <c r="J1365" s="160">
        <f t="shared" si="354"/>
        <v>1384.2883999999999</v>
      </c>
      <c r="K1365" s="157">
        <f t="shared" si="355"/>
        <v>0</v>
      </c>
      <c r="L1365" s="157">
        <f t="shared" si="356"/>
        <v>1938.0037599999998</v>
      </c>
      <c r="M1365" s="161" t="str">
        <f t="shared" si="357"/>
        <v>FOTO</v>
      </c>
      <c r="N1365" s="162"/>
    </row>
    <row r="1366" spans="1:15" ht="20.100000000000001" customHeight="1" thickBot="1">
      <c r="A1366" s="219" t="s">
        <v>2448</v>
      </c>
      <c r="B1366" s="34"/>
      <c r="C1366" s="240"/>
      <c r="D1366" s="151"/>
      <c r="E1366" s="221"/>
      <c r="F1366" s="222"/>
      <c r="G1366" s="223"/>
      <c r="H1366" s="224"/>
      <c r="I1366" s="224"/>
      <c r="J1366" s="225"/>
      <c r="K1366" s="223"/>
      <c r="L1366" s="223"/>
      <c r="M1366" s="226"/>
      <c r="N1366" s="227"/>
      <c r="O1366" s="228"/>
    </row>
    <row r="1367" spans="1:15" ht="12.75" customHeight="1">
      <c r="A1367" s="178" t="s">
        <v>9361</v>
      </c>
      <c r="B1367" s="13"/>
      <c r="C1367" s="152"/>
      <c r="D1367" s="238"/>
      <c r="E1367" s="180"/>
      <c r="F1367" s="181" t="s">
        <v>9362</v>
      </c>
      <c r="G1367" s="182">
        <v>1.2376</v>
      </c>
      <c r="H1367" s="183">
        <f t="shared" ref="H1367:H1380" si="358">+G1367*H$18</f>
        <v>1831.6480000000001</v>
      </c>
      <c r="I1367" s="184">
        <f t="shared" ref="I1367:I1380" si="359">+H1367*(1+I$18)</f>
        <v>2216.2940800000001</v>
      </c>
      <c r="J1367" s="185">
        <f t="shared" ref="J1367:J1380" si="360">+I1367*(1-J$18)</f>
        <v>2216.2940800000001</v>
      </c>
      <c r="K1367" s="182">
        <f t="shared" ref="K1367:K1380" si="361">+I1367*C1367</f>
        <v>0</v>
      </c>
      <c r="L1367" s="182">
        <f t="shared" ref="L1367:L1380" si="362">+I1367*(1+L$18)</f>
        <v>3102.8117120000002</v>
      </c>
      <c r="M1367" s="186" t="str">
        <f t="shared" ref="M1367:M1380" si="363">HYPERLINK(CONCATENATE("https://buscador.neorep.com.ar/",TRIM(A1367),"/"),"FOTO")</f>
        <v>FOTO</v>
      </c>
      <c r="N1367" s="187"/>
      <c r="O1367" s="101" t="s">
        <v>81</v>
      </c>
    </row>
    <row r="1368" spans="1:15" ht="12.75" customHeight="1">
      <c r="A1368" s="103" t="s">
        <v>9567</v>
      </c>
      <c r="B1368" s="13"/>
      <c r="C1368" s="242"/>
      <c r="D1368" s="238"/>
      <c r="E1368" s="149"/>
      <c r="F1368" s="104" t="s">
        <v>9360</v>
      </c>
      <c r="G1368" s="105">
        <v>0.61880000000000002</v>
      </c>
      <c r="H1368" s="106">
        <f t="shared" si="358"/>
        <v>915.82400000000007</v>
      </c>
      <c r="I1368" s="107">
        <f t="shared" si="359"/>
        <v>1108.1470400000001</v>
      </c>
      <c r="J1368" s="108">
        <f t="shared" si="360"/>
        <v>1108.1470400000001</v>
      </c>
      <c r="K1368" s="105">
        <f t="shared" si="361"/>
        <v>0</v>
      </c>
      <c r="L1368" s="105">
        <f t="shared" si="362"/>
        <v>1551.4058560000001</v>
      </c>
      <c r="M1368" s="109" t="str">
        <f t="shared" si="363"/>
        <v>FOTO</v>
      </c>
      <c r="N1368" s="110"/>
      <c r="O1368" s="101" t="s">
        <v>81</v>
      </c>
    </row>
    <row r="1369" spans="1:15" ht="12.75" customHeight="1">
      <c r="A1369" s="103" t="s">
        <v>2449</v>
      </c>
      <c r="B1369" s="13"/>
      <c r="C1369" s="242"/>
      <c r="D1369" s="238" t="s">
        <v>9122</v>
      </c>
      <c r="E1369" s="149">
        <v>-2.5096525096525157E-2</v>
      </c>
      <c r="F1369" s="104" t="s">
        <v>2450</v>
      </c>
      <c r="G1369" s="105">
        <v>0.505</v>
      </c>
      <c r="H1369" s="106">
        <f t="shared" si="358"/>
        <v>747.4</v>
      </c>
      <c r="I1369" s="107">
        <f t="shared" si="359"/>
        <v>904.35399999999993</v>
      </c>
      <c r="J1369" s="108">
        <f t="shared" si="360"/>
        <v>904.35399999999993</v>
      </c>
      <c r="K1369" s="105">
        <f t="shared" si="361"/>
        <v>0</v>
      </c>
      <c r="L1369" s="105">
        <f t="shared" si="362"/>
        <v>1266.0955999999999</v>
      </c>
      <c r="M1369" s="109" t="str">
        <f t="shared" si="363"/>
        <v>FOTO</v>
      </c>
      <c r="N1369" s="110" t="s">
        <v>2451</v>
      </c>
    </row>
    <row r="1370" spans="1:15" ht="12.75" customHeight="1">
      <c r="A1370" s="103" t="s">
        <v>9100</v>
      </c>
      <c r="B1370" s="13"/>
      <c r="C1370" s="242"/>
      <c r="D1370" s="238"/>
      <c r="E1370" s="149"/>
      <c r="F1370" s="104" t="s">
        <v>9101</v>
      </c>
      <c r="G1370" s="105">
        <v>1.1599999999999999</v>
      </c>
      <c r="H1370" s="106">
        <f t="shared" si="358"/>
        <v>1716.8</v>
      </c>
      <c r="I1370" s="107">
        <f t="shared" si="359"/>
        <v>2077.328</v>
      </c>
      <c r="J1370" s="108">
        <f t="shared" si="360"/>
        <v>2077.328</v>
      </c>
      <c r="K1370" s="105">
        <f t="shared" si="361"/>
        <v>0</v>
      </c>
      <c r="L1370" s="105">
        <f t="shared" si="362"/>
        <v>2908.2592</v>
      </c>
      <c r="M1370" s="109" t="str">
        <f t="shared" si="363"/>
        <v>FOTO</v>
      </c>
      <c r="N1370" s="110"/>
      <c r="O1370" s="101" t="s">
        <v>81</v>
      </c>
    </row>
    <row r="1371" spans="1:15" ht="12.75" customHeight="1">
      <c r="A1371" s="103" t="s">
        <v>2452</v>
      </c>
      <c r="B1371" s="13"/>
      <c r="C1371" s="242"/>
      <c r="D1371" s="238" t="s">
        <v>9122</v>
      </c>
      <c r="E1371" s="149">
        <v>-3.2305433186490484E-2</v>
      </c>
      <c r="F1371" s="104" t="s">
        <v>2453</v>
      </c>
      <c r="G1371" s="105">
        <v>0.65900000000000003</v>
      </c>
      <c r="H1371" s="106">
        <f t="shared" si="358"/>
        <v>975.32</v>
      </c>
      <c r="I1371" s="107">
        <f t="shared" si="359"/>
        <v>1180.1372000000001</v>
      </c>
      <c r="J1371" s="108">
        <f t="shared" si="360"/>
        <v>1180.1372000000001</v>
      </c>
      <c r="K1371" s="105">
        <f t="shared" si="361"/>
        <v>0</v>
      </c>
      <c r="L1371" s="105">
        <f t="shared" si="362"/>
        <v>1652.19208</v>
      </c>
      <c r="M1371" s="109" t="str">
        <f t="shared" si="363"/>
        <v>FOTO</v>
      </c>
      <c r="N1371" s="110" t="s">
        <v>215</v>
      </c>
    </row>
    <row r="1372" spans="1:15" ht="12.75" customHeight="1">
      <c r="A1372" s="103" t="s">
        <v>2454</v>
      </c>
      <c r="B1372" s="13"/>
      <c r="C1372" s="242"/>
      <c r="D1372" s="238"/>
      <c r="E1372" s="149"/>
      <c r="F1372" s="104" t="s">
        <v>2455</v>
      </c>
      <c r="G1372" s="105">
        <v>1.9330000000000001</v>
      </c>
      <c r="H1372" s="106">
        <f t="shared" si="358"/>
        <v>2860.84</v>
      </c>
      <c r="I1372" s="107">
        <f t="shared" si="359"/>
        <v>3461.6163999999999</v>
      </c>
      <c r="J1372" s="108">
        <f t="shared" si="360"/>
        <v>3461.6163999999999</v>
      </c>
      <c r="K1372" s="105">
        <f t="shared" si="361"/>
        <v>0</v>
      </c>
      <c r="L1372" s="105">
        <f t="shared" si="362"/>
        <v>4846.2629599999991</v>
      </c>
      <c r="M1372" s="109" t="str">
        <f t="shared" si="363"/>
        <v>FOTO</v>
      </c>
      <c r="N1372" s="110"/>
    </row>
    <row r="1373" spans="1:15" ht="12.75" customHeight="1">
      <c r="A1373" s="103" t="s">
        <v>2456</v>
      </c>
      <c r="B1373" s="13"/>
      <c r="C1373" s="242"/>
      <c r="D1373" s="238" t="s">
        <v>9122</v>
      </c>
      <c r="E1373" s="149">
        <v>-3.0000000000000027E-2</v>
      </c>
      <c r="F1373" s="104" t="s">
        <v>2457</v>
      </c>
      <c r="G1373" s="105">
        <v>0.58199999999999996</v>
      </c>
      <c r="H1373" s="106">
        <f t="shared" si="358"/>
        <v>861.3599999999999</v>
      </c>
      <c r="I1373" s="107">
        <f t="shared" si="359"/>
        <v>1042.2455999999997</v>
      </c>
      <c r="J1373" s="108">
        <f t="shared" si="360"/>
        <v>1042.2455999999997</v>
      </c>
      <c r="K1373" s="105">
        <f t="shared" si="361"/>
        <v>0</v>
      </c>
      <c r="L1373" s="105">
        <f t="shared" si="362"/>
        <v>1459.1438399999995</v>
      </c>
      <c r="M1373" s="109" t="str">
        <f t="shared" si="363"/>
        <v>FOTO</v>
      </c>
      <c r="N1373" s="110" t="s">
        <v>2451</v>
      </c>
    </row>
    <row r="1374" spans="1:15" ht="12.75" customHeight="1">
      <c r="A1374" s="103" t="s">
        <v>2458</v>
      </c>
      <c r="B1374" s="13"/>
      <c r="C1374" s="242"/>
      <c r="D1374" s="238" t="s">
        <v>9122</v>
      </c>
      <c r="E1374" s="149">
        <v>-3.2305433186490484E-2</v>
      </c>
      <c r="F1374" s="104" t="s">
        <v>2459</v>
      </c>
      <c r="G1374" s="105">
        <v>0.65900000000000003</v>
      </c>
      <c r="H1374" s="106">
        <f t="shared" si="358"/>
        <v>975.32</v>
      </c>
      <c r="I1374" s="107">
        <f t="shared" si="359"/>
        <v>1180.1372000000001</v>
      </c>
      <c r="J1374" s="108">
        <f t="shared" si="360"/>
        <v>1180.1372000000001</v>
      </c>
      <c r="K1374" s="105">
        <f t="shared" si="361"/>
        <v>0</v>
      </c>
      <c r="L1374" s="105">
        <f t="shared" si="362"/>
        <v>1652.19208</v>
      </c>
      <c r="M1374" s="109" t="str">
        <f t="shared" si="363"/>
        <v>FOTO</v>
      </c>
      <c r="N1374" s="110" t="s">
        <v>2451</v>
      </c>
    </row>
    <row r="1375" spans="1:15" ht="12.75" customHeight="1">
      <c r="A1375" s="103" t="s">
        <v>9102</v>
      </c>
      <c r="B1375" s="13"/>
      <c r="C1375" s="242"/>
      <c r="D1375" s="238"/>
      <c r="E1375" s="149"/>
      <c r="F1375" s="104" t="s">
        <v>9103</v>
      </c>
      <c r="G1375" s="105">
        <v>1.1599999999999999</v>
      </c>
      <c r="H1375" s="106">
        <f t="shared" si="358"/>
        <v>1716.8</v>
      </c>
      <c r="I1375" s="107">
        <f t="shared" si="359"/>
        <v>2077.328</v>
      </c>
      <c r="J1375" s="108">
        <f t="shared" si="360"/>
        <v>2077.328</v>
      </c>
      <c r="K1375" s="105">
        <f t="shared" si="361"/>
        <v>0</v>
      </c>
      <c r="L1375" s="105">
        <f t="shared" si="362"/>
        <v>2908.2592</v>
      </c>
      <c r="M1375" s="109" t="str">
        <f t="shared" si="363"/>
        <v>FOTO</v>
      </c>
      <c r="N1375" s="110"/>
      <c r="O1375" s="101" t="s">
        <v>81</v>
      </c>
    </row>
    <row r="1376" spans="1:15" ht="12.75" customHeight="1">
      <c r="A1376" s="103" t="s">
        <v>2460</v>
      </c>
      <c r="B1376" s="13"/>
      <c r="C1376" s="242"/>
      <c r="D1376" s="238" t="s">
        <v>9122</v>
      </c>
      <c r="E1376" s="149">
        <v>-3.0000000000000027E-2</v>
      </c>
      <c r="F1376" s="104" t="s">
        <v>2461</v>
      </c>
      <c r="G1376" s="105">
        <v>0.58199999999999996</v>
      </c>
      <c r="H1376" s="106">
        <f t="shared" si="358"/>
        <v>861.3599999999999</v>
      </c>
      <c r="I1376" s="107">
        <f t="shared" si="359"/>
        <v>1042.2455999999997</v>
      </c>
      <c r="J1376" s="108">
        <f t="shared" si="360"/>
        <v>1042.2455999999997</v>
      </c>
      <c r="K1376" s="105">
        <f t="shared" si="361"/>
        <v>0</v>
      </c>
      <c r="L1376" s="105">
        <f t="shared" si="362"/>
        <v>1459.1438399999995</v>
      </c>
      <c r="M1376" s="109" t="str">
        <f t="shared" si="363"/>
        <v>FOTO</v>
      </c>
      <c r="N1376" s="110" t="s">
        <v>2451</v>
      </c>
    </row>
    <row r="1377" spans="1:15" ht="12.75" customHeight="1">
      <c r="A1377" s="103" t="s">
        <v>2462</v>
      </c>
      <c r="B1377" s="13"/>
      <c r="C1377" s="242"/>
      <c r="D1377" s="238" t="s">
        <v>9122</v>
      </c>
      <c r="E1377" s="149">
        <v>-3.4375000000000044E-2</v>
      </c>
      <c r="F1377" s="104" t="s">
        <v>2463</v>
      </c>
      <c r="G1377" s="105">
        <v>0.61799999999999999</v>
      </c>
      <c r="H1377" s="106">
        <f t="shared" si="358"/>
        <v>914.64</v>
      </c>
      <c r="I1377" s="107">
        <f t="shared" si="359"/>
        <v>1106.7143999999998</v>
      </c>
      <c r="J1377" s="108">
        <f t="shared" si="360"/>
        <v>1106.7143999999998</v>
      </c>
      <c r="K1377" s="105">
        <f t="shared" si="361"/>
        <v>0</v>
      </c>
      <c r="L1377" s="105">
        <f t="shared" si="362"/>
        <v>1549.4001599999997</v>
      </c>
      <c r="M1377" s="109" t="str">
        <f t="shared" si="363"/>
        <v>FOTO</v>
      </c>
      <c r="N1377" s="110"/>
      <c r="O1377" s="37"/>
    </row>
    <row r="1378" spans="1:15" ht="12.75" customHeight="1">
      <c r="A1378" s="103" t="s">
        <v>2464</v>
      </c>
      <c r="B1378" s="13"/>
      <c r="C1378" s="242"/>
      <c r="D1378" s="238" t="s">
        <v>9122</v>
      </c>
      <c r="E1378" s="149">
        <v>-3.3908387864366452E-2</v>
      </c>
      <c r="F1378" s="104" t="s">
        <v>2465</v>
      </c>
      <c r="G1378" s="105">
        <v>1.6240000000000001</v>
      </c>
      <c r="H1378" s="106">
        <f t="shared" si="358"/>
        <v>2403.52</v>
      </c>
      <c r="I1378" s="107">
        <f t="shared" si="359"/>
        <v>2908.2592</v>
      </c>
      <c r="J1378" s="108">
        <f t="shared" si="360"/>
        <v>2908.2592</v>
      </c>
      <c r="K1378" s="105">
        <f t="shared" si="361"/>
        <v>0</v>
      </c>
      <c r="L1378" s="105">
        <f t="shared" si="362"/>
        <v>4071.5628799999995</v>
      </c>
      <c r="M1378" s="109" t="str">
        <f t="shared" si="363"/>
        <v>FOTO</v>
      </c>
      <c r="N1378" s="110" t="s">
        <v>444</v>
      </c>
    </row>
    <row r="1379" spans="1:15" ht="12.75" customHeight="1">
      <c r="A1379" s="103" t="s">
        <v>9358</v>
      </c>
      <c r="B1379" s="13"/>
      <c r="C1379" s="242"/>
      <c r="D1379" s="238"/>
      <c r="E1379" s="149"/>
      <c r="F1379" s="104" t="s">
        <v>9359</v>
      </c>
      <c r="G1379" s="105">
        <v>0.69615000000000005</v>
      </c>
      <c r="H1379" s="106">
        <f t="shared" si="358"/>
        <v>1030.3020000000001</v>
      </c>
      <c r="I1379" s="107">
        <f t="shared" si="359"/>
        <v>1246.66542</v>
      </c>
      <c r="J1379" s="108">
        <f t="shared" si="360"/>
        <v>1246.66542</v>
      </c>
      <c r="K1379" s="105">
        <f t="shared" si="361"/>
        <v>0</v>
      </c>
      <c r="L1379" s="105">
        <f t="shared" si="362"/>
        <v>1745.331588</v>
      </c>
      <c r="M1379" s="109" t="str">
        <f t="shared" si="363"/>
        <v>FOTO</v>
      </c>
      <c r="N1379" s="110"/>
      <c r="O1379" s="101" t="s">
        <v>81</v>
      </c>
    </row>
    <row r="1380" spans="1:15" ht="12.75" customHeight="1" thickBot="1">
      <c r="A1380" s="154" t="s">
        <v>2466</v>
      </c>
      <c r="B1380" s="13"/>
      <c r="C1380" s="243"/>
      <c r="D1380" s="238" t="s">
        <v>9122</v>
      </c>
      <c r="E1380" s="155">
        <v>-3.4348165495706295E-2</v>
      </c>
      <c r="F1380" s="156" t="s">
        <v>2467</v>
      </c>
      <c r="G1380" s="157">
        <v>1.2370000000000001</v>
      </c>
      <c r="H1380" s="158">
        <f t="shared" si="358"/>
        <v>1830.7600000000002</v>
      </c>
      <c r="I1380" s="159">
        <f t="shared" si="359"/>
        <v>2215.2196000000004</v>
      </c>
      <c r="J1380" s="160">
        <f t="shared" si="360"/>
        <v>2215.2196000000004</v>
      </c>
      <c r="K1380" s="157">
        <f t="shared" si="361"/>
        <v>0</v>
      </c>
      <c r="L1380" s="157">
        <f t="shared" si="362"/>
        <v>3101.3074400000005</v>
      </c>
      <c r="M1380" s="161" t="str">
        <f t="shared" si="363"/>
        <v>FOTO</v>
      </c>
      <c r="N1380" s="162" t="s">
        <v>2468</v>
      </c>
    </row>
    <row r="1381" spans="1:15" ht="20.100000000000001" customHeight="1" thickBot="1">
      <c r="A1381" s="219" t="s">
        <v>2469</v>
      </c>
      <c r="B1381" s="34"/>
      <c r="C1381" s="240"/>
      <c r="D1381" s="151"/>
      <c r="E1381" s="221"/>
      <c r="F1381" s="222"/>
      <c r="G1381" s="223"/>
      <c r="H1381" s="224"/>
      <c r="I1381" s="224"/>
      <c r="J1381" s="225"/>
      <c r="K1381" s="223"/>
      <c r="L1381" s="223"/>
      <c r="M1381" s="226"/>
      <c r="N1381" s="227"/>
      <c r="O1381" s="228"/>
    </row>
    <row r="1382" spans="1:15" ht="12.75" customHeight="1">
      <c r="A1382" s="178" t="s">
        <v>2470</v>
      </c>
      <c r="B1382" s="13" t="s">
        <v>2471</v>
      </c>
      <c r="C1382" s="152"/>
      <c r="D1382" s="238" t="s">
        <v>9122</v>
      </c>
      <c r="E1382" s="180">
        <v>-3.3134615384615373E-2</v>
      </c>
      <c r="F1382" s="181" t="s">
        <v>2472</v>
      </c>
      <c r="G1382" s="182">
        <v>50.277000000000001</v>
      </c>
      <c r="H1382" s="183">
        <f t="shared" ref="H1382:H1410" si="364">+G1382*H$18</f>
        <v>74409.960000000006</v>
      </c>
      <c r="I1382" s="184">
        <f t="shared" ref="I1382:I1410" si="365">+H1382*(1+I$18)</f>
        <v>90036.051600000006</v>
      </c>
      <c r="J1382" s="185">
        <f t="shared" ref="J1382:J1410" si="366">+I1382*(1-J$18)</f>
        <v>90036.051600000006</v>
      </c>
      <c r="K1382" s="182">
        <f t="shared" ref="K1382:K1410" si="367">+I1382*C1382</f>
        <v>0</v>
      </c>
      <c r="L1382" s="182">
        <f t="shared" ref="L1382:L1410" si="368">+I1382*(1+L$18)</f>
        <v>126050.47224</v>
      </c>
      <c r="M1382" s="186" t="str">
        <f t="shared" ref="M1382:M1410" si="369">HYPERLINK(CONCATENATE("https://buscador.neorep.com.ar/",TRIM(A1382),"/"),"FOTO")</f>
        <v>FOTO</v>
      </c>
      <c r="N1382" s="187"/>
    </row>
    <row r="1383" spans="1:15" ht="12.75" customHeight="1">
      <c r="A1383" s="103" t="s">
        <v>2473</v>
      </c>
      <c r="B1383" s="13" t="s">
        <v>2471</v>
      </c>
      <c r="C1383" s="242"/>
      <c r="D1383" s="238" t="s">
        <v>9122</v>
      </c>
      <c r="E1383" s="150">
        <v>-0.16570804095249048</v>
      </c>
      <c r="F1383" s="104" t="s">
        <v>2474</v>
      </c>
      <c r="G1383" s="105">
        <v>14.505000000000001</v>
      </c>
      <c r="H1383" s="106">
        <f t="shared" si="364"/>
        <v>21467.4</v>
      </c>
      <c r="I1383" s="107">
        <f t="shared" si="365"/>
        <v>25975.554</v>
      </c>
      <c r="J1383" s="108">
        <f t="shared" si="366"/>
        <v>25975.554</v>
      </c>
      <c r="K1383" s="105">
        <f t="shared" si="367"/>
        <v>0</v>
      </c>
      <c r="L1383" s="105">
        <f t="shared" si="368"/>
        <v>36365.775600000001</v>
      </c>
      <c r="M1383" s="109" t="str">
        <f t="shared" si="369"/>
        <v>FOTO</v>
      </c>
      <c r="N1383" s="110" t="s">
        <v>99</v>
      </c>
    </row>
    <row r="1384" spans="1:15" ht="12.75" customHeight="1">
      <c r="A1384" s="139" t="s">
        <v>2475</v>
      </c>
      <c r="B1384" s="13"/>
      <c r="C1384" s="242"/>
      <c r="D1384" s="238" t="s">
        <v>9122</v>
      </c>
      <c r="E1384" s="149">
        <v>-3.3938843475628255E-2</v>
      </c>
      <c r="F1384" s="137" t="s">
        <v>2476</v>
      </c>
      <c r="G1384" s="105">
        <v>31.908999999999999</v>
      </c>
      <c r="H1384" s="106">
        <f t="shared" si="364"/>
        <v>47225.32</v>
      </c>
      <c r="I1384" s="107">
        <f t="shared" si="365"/>
        <v>57142.637199999997</v>
      </c>
      <c r="J1384" s="108">
        <f t="shared" si="366"/>
        <v>57142.637199999997</v>
      </c>
      <c r="K1384" s="105">
        <f t="shared" si="367"/>
        <v>0</v>
      </c>
      <c r="L1384" s="105">
        <f t="shared" si="368"/>
        <v>79999.692079999993</v>
      </c>
      <c r="M1384" s="109" t="str">
        <f t="shared" si="369"/>
        <v>FOTO</v>
      </c>
      <c r="N1384" s="110"/>
      <c r="O1384" s="101" t="s">
        <v>81</v>
      </c>
    </row>
    <row r="1385" spans="1:15" ht="12.75" customHeight="1">
      <c r="A1385" s="103" t="s">
        <v>2477</v>
      </c>
      <c r="B1385" s="13" t="s">
        <v>2471</v>
      </c>
      <c r="C1385" s="242"/>
      <c r="D1385" s="238"/>
      <c r="E1385" s="150"/>
      <c r="F1385" s="104" t="s">
        <v>2478</v>
      </c>
      <c r="G1385" s="105">
        <v>10.98</v>
      </c>
      <c r="H1385" s="106">
        <f t="shared" si="364"/>
        <v>16250.400000000001</v>
      </c>
      <c r="I1385" s="107">
        <f t="shared" si="365"/>
        <v>19662.984</v>
      </c>
      <c r="J1385" s="108">
        <f t="shared" si="366"/>
        <v>19662.984</v>
      </c>
      <c r="K1385" s="105">
        <f t="shared" si="367"/>
        <v>0</v>
      </c>
      <c r="L1385" s="105">
        <f t="shared" si="368"/>
        <v>27528.177599999999</v>
      </c>
      <c r="M1385" s="109" t="str">
        <f t="shared" si="369"/>
        <v>FOTO</v>
      </c>
      <c r="N1385" s="110" t="s">
        <v>299</v>
      </c>
    </row>
    <row r="1386" spans="1:15" ht="12.75" customHeight="1">
      <c r="A1386" s="103" t="s">
        <v>2479</v>
      </c>
      <c r="B1386" s="13" t="s">
        <v>2471</v>
      </c>
      <c r="C1386" s="242"/>
      <c r="D1386" s="238" t="s">
        <v>9122</v>
      </c>
      <c r="E1386" s="149">
        <v>-3.3041237113402011E-2</v>
      </c>
      <c r="F1386" s="104" t="s">
        <v>2480</v>
      </c>
      <c r="G1386" s="105">
        <v>18.759</v>
      </c>
      <c r="H1386" s="106">
        <f t="shared" si="364"/>
        <v>27763.32</v>
      </c>
      <c r="I1386" s="107">
        <f t="shared" si="365"/>
        <v>33593.617200000001</v>
      </c>
      <c r="J1386" s="108">
        <f t="shared" si="366"/>
        <v>33593.617200000001</v>
      </c>
      <c r="K1386" s="105">
        <f t="shared" si="367"/>
        <v>0</v>
      </c>
      <c r="L1386" s="105">
        <f t="shared" si="368"/>
        <v>47031.064079999996</v>
      </c>
      <c r="M1386" s="109" t="str">
        <f t="shared" si="369"/>
        <v>FOTO</v>
      </c>
      <c r="N1386" s="110"/>
    </row>
    <row r="1387" spans="1:15" ht="14.25">
      <c r="A1387" s="103" t="s">
        <v>2481</v>
      </c>
      <c r="B1387" s="13" t="s">
        <v>2471</v>
      </c>
      <c r="C1387" s="242"/>
      <c r="D1387" s="238" t="s">
        <v>9122</v>
      </c>
      <c r="E1387" s="149">
        <v>-3.314024390243886E-2</v>
      </c>
      <c r="F1387" s="104" t="s">
        <v>2482</v>
      </c>
      <c r="G1387" s="105">
        <v>31.713000000000001</v>
      </c>
      <c r="H1387" s="106">
        <f t="shared" si="364"/>
        <v>46935.24</v>
      </c>
      <c r="I1387" s="107">
        <f t="shared" si="365"/>
        <v>56791.640399999997</v>
      </c>
      <c r="J1387" s="108">
        <f t="shared" si="366"/>
        <v>56791.640399999997</v>
      </c>
      <c r="K1387" s="105">
        <f t="shared" si="367"/>
        <v>0</v>
      </c>
      <c r="L1387" s="105">
        <f t="shared" si="368"/>
        <v>79508.296559999988</v>
      </c>
      <c r="M1387" s="109" t="str">
        <f t="shared" si="369"/>
        <v>FOTO</v>
      </c>
      <c r="N1387" s="110" t="s">
        <v>130</v>
      </c>
    </row>
    <row r="1388" spans="1:15" ht="12.75" customHeight="1">
      <c r="A1388" s="111" t="s">
        <v>2483</v>
      </c>
      <c r="B1388" s="10" t="s">
        <v>2471</v>
      </c>
      <c r="C1388" s="242"/>
      <c r="D1388" s="238" t="s">
        <v>9122</v>
      </c>
      <c r="E1388" s="149">
        <v>-3.3157894736842053E-2</v>
      </c>
      <c r="F1388" s="122" t="s">
        <v>2484</v>
      </c>
      <c r="G1388" s="119">
        <v>14.696</v>
      </c>
      <c r="H1388" s="106">
        <f t="shared" si="364"/>
        <v>21750.079999999998</v>
      </c>
      <c r="I1388" s="107">
        <f t="shared" si="365"/>
        <v>26317.596799999996</v>
      </c>
      <c r="J1388" s="108">
        <f t="shared" si="366"/>
        <v>26317.596799999996</v>
      </c>
      <c r="K1388" s="105">
        <f t="shared" si="367"/>
        <v>0</v>
      </c>
      <c r="L1388" s="105">
        <f t="shared" si="368"/>
        <v>36844.635519999989</v>
      </c>
      <c r="M1388" s="109" t="str">
        <f t="shared" si="369"/>
        <v>FOTO</v>
      </c>
      <c r="N1388" s="110" t="s">
        <v>299</v>
      </c>
    </row>
    <row r="1389" spans="1:15" ht="12.75" customHeight="1">
      <c r="A1389" s="103" t="s">
        <v>2485</v>
      </c>
      <c r="B1389" s="13" t="s">
        <v>2471</v>
      </c>
      <c r="C1389" s="242"/>
      <c r="D1389" s="238" t="s">
        <v>9122</v>
      </c>
      <c r="E1389" s="150">
        <v>-0.17188587334725125</v>
      </c>
      <c r="F1389" s="104" t="s">
        <v>2486</v>
      </c>
      <c r="G1389" s="105">
        <v>15.47</v>
      </c>
      <c r="H1389" s="106">
        <f t="shared" si="364"/>
        <v>22895.600000000002</v>
      </c>
      <c r="I1389" s="107">
        <f t="shared" si="365"/>
        <v>27703.676000000003</v>
      </c>
      <c r="J1389" s="108">
        <f t="shared" si="366"/>
        <v>27703.676000000003</v>
      </c>
      <c r="K1389" s="105">
        <f t="shared" si="367"/>
        <v>0</v>
      </c>
      <c r="L1389" s="105">
        <f t="shared" si="368"/>
        <v>38785.146400000005</v>
      </c>
      <c r="M1389" s="109" t="str">
        <f t="shared" si="369"/>
        <v>FOTO</v>
      </c>
      <c r="N1389" s="110" t="s">
        <v>99</v>
      </c>
    </row>
    <row r="1390" spans="1:15" ht="12.75" customHeight="1">
      <c r="A1390" s="103" t="s">
        <v>2487</v>
      </c>
      <c r="B1390" s="13" t="s">
        <v>2471</v>
      </c>
      <c r="C1390" s="242"/>
      <c r="D1390" s="238" t="s">
        <v>9122</v>
      </c>
      <c r="E1390" s="150">
        <v>-0.22352941176470587</v>
      </c>
      <c r="F1390" s="104" t="s">
        <v>2488</v>
      </c>
      <c r="G1390" s="105">
        <v>10.56</v>
      </c>
      <c r="H1390" s="106">
        <f t="shared" si="364"/>
        <v>15628.800000000001</v>
      </c>
      <c r="I1390" s="107">
        <f t="shared" si="365"/>
        <v>18910.848000000002</v>
      </c>
      <c r="J1390" s="108">
        <f t="shared" si="366"/>
        <v>18910.848000000002</v>
      </c>
      <c r="K1390" s="105">
        <f t="shared" si="367"/>
        <v>0</v>
      </c>
      <c r="L1390" s="105">
        <f t="shared" si="368"/>
        <v>26475.1872</v>
      </c>
      <c r="M1390" s="109" t="str">
        <f t="shared" si="369"/>
        <v>FOTO</v>
      </c>
      <c r="N1390" s="110" t="s">
        <v>99</v>
      </c>
    </row>
    <row r="1391" spans="1:15" ht="12.75" customHeight="1">
      <c r="A1391" s="103" t="s">
        <v>2489</v>
      </c>
      <c r="B1391" s="13" t="s">
        <v>2471</v>
      </c>
      <c r="C1391" s="242"/>
      <c r="D1391" s="238" t="s">
        <v>9122</v>
      </c>
      <c r="E1391" s="150">
        <v>-0.35899193548387098</v>
      </c>
      <c r="F1391" s="104" t="s">
        <v>2490</v>
      </c>
      <c r="G1391" s="105">
        <v>15.897</v>
      </c>
      <c r="H1391" s="106">
        <f t="shared" si="364"/>
        <v>23527.56</v>
      </c>
      <c r="I1391" s="107">
        <f t="shared" si="365"/>
        <v>28468.347600000001</v>
      </c>
      <c r="J1391" s="108">
        <f t="shared" si="366"/>
        <v>28468.347600000001</v>
      </c>
      <c r="K1391" s="105">
        <f t="shared" si="367"/>
        <v>0</v>
      </c>
      <c r="L1391" s="105">
        <f t="shared" si="368"/>
        <v>39855.68664</v>
      </c>
      <c r="M1391" s="109" t="str">
        <f t="shared" si="369"/>
        <v>FOTO</v>
      </c>
      <c r="N1391" s="110" t="s">
        <v>99</v>
      </c>
    </row>
    <row r="1392" spans="1:15" ht="12.75" customHeight="1">
      <c r="A1392" s="103" t="s">
        <v>2491</v>
      </c>
      <c r="B1392" s="13"/>
      <c r="C1392" s="242"/>
      <c r="D1392" s="238" t="s">
        <v>9122</v>
      </c>
      <c r="E1392" s="149">
        <v>-3.3124999999999849E-2</v>
      </c>
      <c r="F1392" s="104" t="s">
        <v>2492</v>
      </c>
      <c r="G1392" s="105">
        <v>35.581000000000003</v>
      </c>
      <c r="H1392" s="106">
        <f t="shared" si="364"/>
        <v>52659.880000000005</v>
      </c>
      <c r="I1392" s="107">
        <f t="shared" si="365"/>
        <v>63718.454800000007</v>
      </c>
      <c r="J1392" s="108">
        <f t="shared" si="366"/>
        <v>63718.454800000007</v>
      </c>
      <c r="K1392" s="105">
        <f t="shared" si="367"/>
        <v>0</v>
      </c>
      <c r="L1392" s="105">
        <f t="shared" si="368"/>
        <v>89205.836720000007</v>
      </c>
      <c r="M1392" s="109" t="str">
        <f t="shared" si="369"/>
        <v>FOTO</v>
      </c>
      <c r="N1392" s="110"/>
      <c r="O1392" s="37"/>
    </row>
    <row r="1393" spans="1:15" ht="12.75" customHeight="1">
      <c r="A1393" s="103" t="s">
        <v>2493</v>
      </c>
      <c r="B1393" s="13" t="s">
        <v>2471</v>
      </c>
      <c r="C1393" s="242"/>
      <c r="D1393" s="238"/>
      <c r="E1393" s="150"/>
      <c r="F1393" s="104" t="s">
        <v>2494</v>
      </c>
      <c r="G1393" s="105">
        <v>23.04</v>
      </c>
      <c r="H1393" s="106">
        <f t="shared" si="364"/>
        <v>34099.199999999997</v>
      </c>
      <c r="I1393" s="107">
        <f t="shared" si="365"/>
        <v>41260.031999999992</v>
      </c>
      <c r="J1393" s="108">
        <f t="shared" si="366"/>
        <v>41260.031999999992</v>
      </c>
      <c r="K1393" s="105">
        <f t="shared" si="367"/>
        <v>0</v>
      </c>
      <c r="L1393" s="105">
        <f t="shared" si="368"/>
        <v>57764.044799999981</v>
      </c>
      <c r="M1393" s="109" t="str">
        <f t="shared" si="369"/>
        <v>FOTO</v>
      </c>
      <c r="N1393" s="110"/>
    </row>
    <row r="1394" spans="1:15" ht="12.75" customHeight="1">
      <c r="A1394" s="103" t="s">
        <v>2495</v>
      </c>
      <c r="B1394" s="13" t="s">
        <v>2471</v>
      </c>
      <c r="C1394" s="242"/>
      <c r="D1394" s="238" t="s">
        <v>9122</v>
      </c>
      <c r="E1394" s="149">
        <v>-0.11808789679353349</v>
      </c>
      <c r="F1394" s="104" t="s">
        <v>2496</v>
      </c>
      <c r="G1394" s="105">
        <v>16.475000000000001</v>
      </c>
      <c r="H1394" s="106">
        <f t="shared" si="364"/>
        <v>24383.000000000004</v>
      </c>
      <c r="I1394" s="107">
        <f t="shared" si="365"/>
        <v>29503.430000000004</v>
      </c>
      <c r="J1394" s="108">
        <f t="shared" si="366"/>
        <v>29503.430000000004</v>
      </c>
      <c r="K1394" s="105">
        <f t="shared" si="367"/>
        <v>0</v>
      </c>
      <c r="L1394" s="105">
        <f t="shared" si="368"/>
        <v>41304.802000000003</v>
      </c>
      <c r="M1394" s="109" t="str">
        <f t="shared" si="369"/>
        <v>FOTO</v>
      </c>
      <c r="N1394" s="110"/>
    </row>
    <row r="1395" spans="1:15" ht="12.75" customHeight="1">
      <c r="A1395" s="103" t="s">
        <v>2497</v>
      </c>
      <c r="B1395" s="13"/>
      <c r="C1395" s="242"/>
      <c r="D1395" s="238" t="s">
        <v>9122</v>
      </c>
      <c r="E1395" s="150">
        <v>-0.22408805031446544</v>
      </c>
      <c r="F1395" s="104" t="s">
        <v>2498</v>
      </c>
      <c r="G1395" s="105">
        <v>24.673999999999999</v>
      </c>
      <c r="H1395" s="106">
        <f t="shared" si="364"/>
        <v>36517.519999999997</v>
      </c>
      <c r="I1395" s="107">
        <f t="shared" si="365"/>
        <v>44186.199199999995</v>
      </c>
      <c r="J1395" s="108">
        <f t="shared" si="366"/>
        <v>44186.199199999995</v>
      </c>
      <c r="K1395" s="105">
        <f t="shared" si="367"/>
        <v>0</v>
      </c>
      <c r="L1395" s="105">
        <f t="shared" si="368"/>
        <v>61860.678879999992</v>
      </c>
      <c r="M1395" s="109" t="str">
        <f t="shared" si="369"/>
        <v>FOTO</v>
      </c>
      <c r="N1395" s="110"/>
      <c r="O1395" s="101" t="s">
        <v>81</v>
      </c>
    </row>
    <row r="1396" spans="1:15" ht="12.75" customHeight="1">
      <c r="A1396" s="103" t="s">
        <v>2499</v>
      </c>
      <c r="B1396" s="13" t="s">
        <v>2471</v>
      </c>
      <c r="C1396" s="242"/>
      <c r="D1396" s="238" t="s">
        <v>9122</v>
      </c>
      <c r="E1396" s="150">
        <v>-0.21301980198019799</v>
      </c>
      <c r="F1396" s="104" t="s">
        <v>2500</v>
      </c>
      <c r="G1396" s="105">
        <v>15.897</v>
      </c>
      <c r="H1396" s="106">
        <f t="shared" si="364"/>
        <v>23527.56</v>
      </c>
      <c r="I1396" s="107">
        <f t="shared" si="365"/>
        <v>28468.347600000001</v>
      </c>
      <c r="J1396" s="108">
        <f t="shared" si="366"/>
        <v>28468.347600000001</v>
      </c>
      <c r="K1396" s="105">
        <f t="shared" si="367"/>
        <v>0</v>
      </c>
      <c r="L1396" s="105">
        <f t="shared" si="368"/>
        <v>39855.68664</v>
      </c>
      <c r="M1396" s="109" t="str">
        <f t="shared" si="369"/>
        <v>FOTO</v>
      </c>
      <c r="N1396" s="110" t="s">
        <v>99</v>
      </c>
    </row>
    <row r="1397" spans="1:15" ht="12.75" customHeight="1">
      <c r="A1397" s="103" t="s">
        <v>2501</v>
      </c>
      <c r="B1397" s="13" t="s">
        <v>2471</v>
      </c>
      <c r="C1397" s="242"/>
      <c r="D1397" s="238" t="s">
        <v>9122</v>
      </c>
      <c r="E1397" s="150">
        <v>-0.19416666666666671</v>
      </c>
      <c r="F1397" s="104" t="s">
        <v>2502</v>
      </c>
      <c r="G1397" s="105">
        <v>12.571</v>
      </c>
      <c r="H1397" s="106">
        <f t="shared" si="364"/>
        <v>18605.079999999998</v>
      </c>
      <c r="I1397" s="107">
        <f t="shared" si="365"/>
        <v>22512.146799999999</v>
      </c>
      <c r="J1397" s="108">
        <f t="shared" si="366"/>
        <v>22512.146799999999</v>
      </c>
      <c r="K1397" s="105">
        <f t="shared" si="367"/>
        <v>0</v>
      </c>
      <c r="L1397" s="105">
        <f t="shared" si="368"/>
        <v>31517.005519999995</v>
      </c>
      <c r="M1397" s="109" t="str">
        <f t="shared" si="369"/>
        <v>FOTO</v>
      </c>
      <c r="N1397" s="110" t="s">
        <v>99</v>
      </c>
    </row>
    <row r="1398" spans="1:15" ht="12.75" customHeight="1">
      <c r="A1398" s="103" t="s">
        <v>2503</v>
      </c>
      <c r="B1398" s="13"/>
      <c r="C1398" s="242"/>
      <c r="D1398" s="238" t="s">
        <v>9122</v>
      </c>
      <c r="E1398" s="150">
        <v>-0.33736510791366903</v>
      </c>
      <c r="F1398" s="104" t="s">
        <v>2504</v>
      </c>
      <c r="G1398" s="105">
        <v>14.737</v>
      </c>
      <c r="H1398" s="106">
        <f t="shared" si="364"/>
        <v>21810.76</v>
      </c>
      <c r="I1398" s="107">
        <f t="shared" si="365"/>
        <v>26391.019599999996</v>
      </c>
      <c r="J1398" s="108">
        <f t="shared" si="366"/>
        <v>26391.019599999996</v>
      </c>
      <c r="K1398" s="105">
        <f t="shared" si="367"/>
        <v>0</v>
      </c>
      <c r="L1398" s="105">
        <f t="shared" si="368"/>
        <v>36947.427439999992</v>
      </c>
      <c r="M1398" s="109" t="str">
        <f t="shared" si="369"/>
        <v>FOTO</v>
      </c>
      <c r="N1398" s="110"/>
      <c r="O1398" s="37"/>
    </row>
    <row r="1399" spans="1:15" ht="12.75" customHeight="1">
      <c r="A1399" s="103" t="s">
        <v>2505</v>
      </c>
      <c r="B1399" s="13"/>
      <c r="C1399" s="242"/>
      <c r="D1399" s="238" t="s">
        <v>9122</v>
      </c>
      <c r="E1399" s="150">
        <v>-0.20313186813186812</v>
      </c>
      <c r="F1399" s="104" t="s">
        <v>2506</v>
      </c>
      <c r="G1399" s="105">
        <v>29.006</v>
      </c>
      <c r="H1399" s="106">
        <f t="shared" si="364"/>
        <v>42928.88</v>
      </c>
      <c r="I1399" s="107">
        <f t="shared" si="365"/>
        <v>51943.944799999997</v>
      </c>
      <c r="J1399" s="108">
        <f t="shared" si="366"/>
        <v>51943.944799999997</v>
      </c>
      <c r="K1399" s="105">
        <f t="shared" si="367"/>
        <v>0</v>
      </c>
      <c r="L1399" s="105">
        <f t="shared" si="368"/>
        <v>72721.522719999994</v>
      </c>
      <c r="M1399" s="109" t="str">
        <f t="shared" si="369"/>
        <v>FOTO</v>
      </c>
      <c r="N1399" s="110"/>
      <c r="O1399" s="101" t="s">
        <v>81</v>
      </c>
    </row>
    <row r="1400" spans="1:15" ht="12.75" customHeight="1">
      <c r="A1400" s="103" t="s">
        <v>125</v>
      </c>
      <c r="B1400" s="13" t="s">
        <v>126</v>
      </c>
      <c r="C1400" s="242"/>
      <c r="D1400" s="238" t="s">
        <v>9122</v>
      </c>
      <c r="E1400" s="149">
        <v>-3.3150000000000013E-2</v>
      </c>
      <c r="F1400" s="104" t="s">
        <v>2507</v>
      </c>
      <c r="G1400" s="105">
        <v>19.337</v>
      </c>
      <c r="H1400" s="106">
        <f t="shared" si="364"/>
        <v>28618.76</v>
      </c>
      <c r="I1400" s="107">
        <f t="shared" si="365"/>
        <v>34628.6996</v>
      </c>
      <c r="J1400" s="108">
        <f t="shared" si="366"/>
        <v>34628.6996</v>
      </c>
      <c r="K1400" s="105">
        <f t="shared" si="367"/>
        <v>0</v>
      </c>
      <c r="L1400" s="105">
        <f t="shared" si="368"/>
        <v>48480.17944</v>
      </c>
      <c r="M1400" s="109" t="str">
        <f t="shared" si="369"/>
        <v>FOTO</v>
      </c>
      <c r="N1400" s="110" t="s">
        <v>99</v>
      </c>
    </row>
    <row r="1401" spans="1:15" ht="12.75" customHeight="1">
      <c r="A1401" s="103" t="s">
        <v>2508</v>
      </c>
      <c r="B1401" s="13"/>
      <c r="C1401" s="242"/>
      <c r="D1401" s="238" t="s">
        <v>9122</v>
      </c>
      <c r="E1401" s="149">
        <v>-3.3957313688884327E-2</v>
      </c>
      <c r="F1401" s="104" t="s">
        <v>2509</v>
      </c>
      <c r="G1401" s="105">
        <v>19.146000000000001</v>
      </c>
      <c r="H1401" s="106">
        <f t="shared" si="364"/>
        <v>28336.080000000002</v>
      </c>
      <c r="I1401" s="107">
        <f t="shared" si="365"/>
        <v>34286.656800000004</v>
      </c>
      <c r="J1401" s="108">
        <f t="shared" si="366"/>
        <v>34286.656800000004</v>
      </c>
      <c r="K1401" s="105">
        <f t="shared" si="367"/>
        <v>0</v>
      </c>
      <c r="L1401" s="105">
        <f t="shared" si="368"/>
        <v>48001.319520000005</v>
      </c>
      <c r="M1401" s="109" t="str">
        <f t="shared" si="369"/>
        <v>FOTO</v>
      </c>
      <c r="N1401" s="110"/>
      <c r="O1401" s="101" t="s">
        <v>81</v>
      </c>
    </row>
    <row r="1402" spans="1:15" ht="12.75" customHeight="1">
      <c r="A1402" s="111" t="s">
        <v>2510</v>
      </c>
      <c r="B1402" s="13" t="s">
        <v>2471</v>
      </c>
      <c r="C1402" s="242"/>
      <c r="D1402" s="238" t="s">
        <v>9122</v>
      </c>
      <c r="E1402" s="149">
        <v>-3.3076923076922893E-2</v>
      </c>
      <c r="F1402" s="104" t="s">
        <v>2511</v>
      </c>
      <c r="G1402" s="105">
        <v>32.682000000000002</v>
      </c>
      <c r="H1402" s="106">
        <f t="shared" si="364"/>
        <v>48369.36</v>
      </c>
      <c r="I1402" s="107">
        <f t="shared" si="365"/>
        <v>58526.925600000002</v>
      </c>
      <c r="J1402" s="108">
        <f t="shared" si="366"/>
        <v>58526.925600000002</v>
      </c>
      <c r="K1402" s="105">
        <f t="shared" si="367"/>
        <v>0</v>
      </c>
      <c r="L1402" s="105">
        <f t="shared" si="368"/>
        <v>81937.69584</v>
      </c>
      <c r="M1402" s="109" t="str">
        <f t="shared" si="369"/>
        <v>FOTO</v>
      </c>
      <c r="N1402" s="110"/>
    </row>
    <row r="1403" spans="1:15" ht="12.75" customHeight="1">
      <c r="A1403" s="103" t="s">
        <v>9108</v>
      </c>
      <c r="B1403" s="13"/>
      <c r="C1403" s="242"/>
      <c r="D1403" s="238"/>
      <c r="E1403" s="149"/>
      <c r="F1403" s="104" t="s">
        <v>9109</v>
      </c>
      <c r="G1403" s="105">
        <v>54.53</v>
      </c>
      <c r="H1403" s="106">
        <f t="shared" si="364"/>
        <v>80704.400000000009</v>
      </c>
      <c r="I1403" s="107">
        <f t="shared" si="365"/>
        <v>97652.324000000008</v>
      </c>
      <c r="J1403" s="108">
        <f t="shared" si="366"/>
        <v>97652.324000000008</v>
      </c>
      <c r="K1403" s="105">
        <f t="shared" si="367"/>
        <v>0</v>
      </c>
      <c r="L1403" s="105">
        <f t="shared" si="368"/>
        <v>136713.2536</v>
      </c>
      <c r="M1403" s="109" t="str">
        <f t="shared" si="369"/>
        <v>FOTO</v>
      </c>
      <c r="N1403" s="110"/>
      <c r="O1403" s="101" t="s">
        <v>81</v>
      </c>
    </row>
    <row r="1404" spans="1:15" ht="12.75" customHeight="1">
      <c r="A1404" s="115" t="s">
        <v>2512</v>
      </c>
      <c r="B1404" s="13"/>
      <c r="C1404" s="242"/>
      <c r="D1404" s="238" t="s">
        <v>9122</v>
      </c>
      <c r="E1404" s="149">
        <v>-3.3054226475279003E-2</v>
      </c>
      <c r="F1404" s="104" t="s">
        <v>2513</v>
      </c>
      <c r="G1404" s="105">
        <v>24.251000000000001</v>
      </c>
      <c r="H1404" s="106">
        <f t="shared" si="364"/>
        <v>35891.480000000003</v>
      </c>
      <c r="I1404" s="107">
        <f t="shared" si="365"/>
        <v>43428.690800000004</v>
      </c>
      <c r="J1404" s="108">
        <f t="shared" si="366"/>
        <v>43428.690800000004</v>
      </c>
      <c r="K1404" s="105">
        <f t="shared" si="367"/>
        <v>0</v>
      </c>
      <c r="L1404" s="105">
        <f t="shared" si="368"/>
        <v>60800.167119999998</v>
      </c>
      <c r="M1404" s="109" t="str">
        <f t="shared" si="369"/>
        <v>FOTO</v>
      </c>
      <c r="N1404" s="110"/>
      <c r="O1404" s="101" t="s">
        <v>81</v>
      </c>
    </row>
    <row r="1405" spans="1:15" ht="12.75" customHeight="1">
      <c r="A1405" s="103" t="s">
        <v>2514</v>
      </c>
      <c r="B1405" s="13"/>
      <c r="C1405" s="242"/>
      <c r="D1405" s="238" t="s">
        <v>9122</v>
      </c>
      <c r="E1405" s="150">
        <v>-0.35606985606985608</v>
      </c>
      <c r="F1405" s="104" t="s">
        <v>2515</v>
      </c>
      <c r="G1405" s="105">
        <v>34.807000000000002</v>
      </c>
      <c r="H1405" s="106">
        <f t="shared" si="364"/>
        <v>51514.36</v>
      </c>
      <c r="I1405" s="107">
        <f t="shared" si="365"/>
        <v>62332.375599999999</v>
      </c>
      <c r="J1405" s="108">
        <f t="shared" si="366"/>
        <v>62332.375599999999</v>
      </c>
      <c r="K1405" s="105">
        <f t="shared" si="367"/>
        <v>0</v>
      </c>
      <c r="L1405" s="105">
        <f t="shared" si="368"/>
        <v>87265.32583999999</v>
      </c>
      <c r="M1405" s="109" t="str">
        <f t="shared" si="369"/>
        <v>FOTO</v>
      </c>
      <c r="N1405" s="110"/>
      <c r="O1405" s="101" t="s">
        <v>81</v>
      </c>
    </row>
    <row r="1406" spans="1:15" ht="12.75" customHeight="1">
      <c r="A1406" s="115" t="s">
        <v>2516</v>
      </c>
      <c r="B1406" s="13" t="s">
        <v>2471</v>
      </c>
      <c r="C1406" s="242"/>
      <c r="D1406" s="238" t="s">
        <v>9122</v>
      </c>
      <c r="E1406" s="149">
        <v>-3.3152173913043592E-2</v>
      </c>
      <c r="F1406" s="104" t="s">
        <v>2517</v>
      </c>
      <c r="G1406" s="105">
        <v>26.684999999999999</v>
      </c>
      <c r="H1406" s="106">
        <f t="shared" si="364"/>
        <v>39493.799999999996</v>
      </c>
      <c r="I1406" s="107">
        <f t="shared" si="365"/>
        <v>47787.497999999992</v>
      </c>
      <c r="J1406" s="108">
        <f t="shared" si="366"/>
        <v>47787.497999999992</v>
      </c>
      <c r="K1406" s="105">
        <f t="shared" si="367"/>
        <v>0</v>
      </c>
      <c r="L1406" s="105">
        <f t="shared" si="368"/>
        <v>66902.497199999983</v>
      </c>
      <c r="M1406" s="109" t="str">
        <f t="shared" si="369"/>
        <v>FOTO</v>
      </c>
      <c r="N1406" s="110"/>
    </row>
    <row r="1407" spans="1:15" ht="12.75" customHeight="1">
      <c r="A1407" s="103" t="s">
        <v>2518</v>
      </c>
      <c r="B1407" s="13" t="s">
        <v>2471</v>
      </c>
      <c r="C1407" s="242"/>
      <c r="D1407" s="238" t="s">
        <v>9122</v>
      </c>
      <c r="E1407" s="150">
        <v>-0.22798387096774198</v>
      </c>
      <c r="F1407" s="104" t="s">
        <v>2519</v>
      </c>
      <c r="G1407" s="105">
        <v>19.146000000000001</v>
      </c>
      <c r="H1407" s="106">
        <f t="shared" si="364"/>
        <v>28336.080000000002</v>
      </c>
      <c r="I1407" s="107">
        <f t="shared" si="365"/>
        <v>34286.656800000004</v>
      </c>
      <c r="J1407" s="108">
        <f t="shared" si="366"/>
        <v>34286.656800000004</v>
      </c>
      <c r="K1407" s="105">
        <f t="shared" si="367"/>
        <v>0</v>
      </c>
      <c r="L1407" s="105">
        <f t="shared" si="368"/>
        <v>48001.319520000005</v>
      </c>
      <c r="M1407" s="109" t="str">
        <f t="shared" si="369"/>
        <v>FOTO</v>
      </c>
      <c r="N1407" s="110" t="s">
        <v>99</v>
      </c>
    </row>
    <row r="1408" spans="1:15" ht="12.75" customHeight="1">
      <c r="A1408" s="111" t="s">
        <v>2520</v>
      </c>
      <c r="B1408" s="14" t="s">
        <v>533</v>
      </c>
      <c r="C1408" s="242"/>
      <c r="D1408" s="238" t="s">
        <v>9122</v>
      </c>
      <c r="E1408" s="149">
        <v>-3.312499999999996E-2</v>
      </c>
      <c r="F1408" s="125" t="s">
        <v>2521</v>
      </c>
      <c r="G1408" s="105">
        <v>72.709000000000003</v>
      </c>
      <c r="H1408" s="106">
        <f t="shared" si="364"/>
        <v>107609.32</v>
      </c>
      <c r="I1408" s="107">
        <f t="shared" si="365"/>
        <v>130207.27720000001</v>
      </c>
      <c r="J1408" s="108">
        <f t="shared" si="366"/>
        <v>130207.27720000001</v>
      </c>
      <c r="K1408" s="105">
        <f t="shared" si="367"/>
        <v>0</v>
      </c>
      <c r="L1408" s="105">
        <f t="shared" si="368"/>
        <v>182290.18807999999</v>
      </c>
      <c r="M1408" s="109" t="str">
        <f t="shared" si="369"/>
        <v>FOTO</v>
      </c>
      <c r="N1408" s="110"/>
    </row>
    <row r="1409" spans="1:15" s="12" customFormat="1" ht="12.75" customHeight="1">
      <c r="A1409" s="103" t="s">
        <v>445</v>
      </c>
      <c r="B1409" s="13"/>
      <c r="C1409" s="242"/>
      <c r="D1409" s="238" t="s">
        <v>9122</v>
      </c>
      <c r="E1409" s="149">
        <v>-3.1446540880503138E-2</v>
      </c>
      <c r="F1409" s="104" t="s">
        <v>446</v>
      </c>
      <c r="G1409" s="105">
        <v>0.154</v>
      </c>
      <c r="H1409" s="116">
        <f t="shared" si="364"/>
        <v>227.92</v>
      </c>
      <c r="I1409" s="117">
        <f t="shared" si="365"/>
        <v>275.78319999999997</v>
      </c>
      <c r="J1409" s="118">
        <f t="shared" si="366"/>
        <v>275.78319999999997</v>
      </c>
      <c r="K1409" s="119">
        <f t="shared" si="367"/>
        <v>0</v>
      </c>
      <c r="L1409" s="119">
        <f t="shared" si="368"/>
        <v>386.09647999999993</v>
      </c>
      <c r="M1409" s="109" t="str">
        <f t="shared" si="369"/>
        <v>FOTO</v>
      </c>
      <c r="N1409" s="110"/>
    </row>
    <row r="1410" spans="1:15" ht="12.75" customHeight="1" thickBot="1">
      <c r="A1410" s="270" t="s">
        <v>9599</v>
      </c>
      <c r="B1410" s="13"/>
      <c r="C1410" s="243"/>
      <c r="D1410" s="238"/>
      <c r="E1410" s="155"/>
      <c r="F1410" s="156" t="s">
        <v>9600</v>
      </c>
      <c r="G1410" s="157">
        <v>12.29</v>
      </c>
      <c r="H1410" s="158">
        <f t="shared" si="364"/>
        <v>18189.199999999997</v>
      </c>
      <c r="I1410" s="159">
        <f t="shared" si="365"/>
        <v>22008.931999999997</v>
      </c>
      <c r="J1410" s="160">
        <f t="shared" si="366"/>
        <v>22008.931999999997</v>
      </c>
      <c r="K1410" s="157">
        <f t="shared" si="367"/>
        <v>0</v>
      </c>
      <c r="L1410" s="157">
        <f t="shared" si="368"/>
        <v>30812.504799999995</v>
      </c>
      <c r="M1410" s="161" t="str">
        <f t="shared" si="369"/>
        <v>FOTO</v>
      </c>
      <c r="N1410" s="162"/>
      <c r="O1410" s="101" t="s">
        <v>81</v>
      </c>
    </row>
    <row r="1411" spans="1:15" ht="20.100000000000001" customHeight="1" thickBot="1">
      <c r="A1411" s="219" t="s">
        <v>2522</v>
      </c>
      <c r="B1411" s="34"/>
      <c r="C1411" s="240"/>
      <c r="D1411" s="151"/>
      <c r="E1411" s="221"/>
      <c r="F1411" s="222"/>
      <c r="G1411" s="223"/>
      <c r="H1411" s="224"/>
      <c r="I1411" s="224"/>
      <c r="J1411" s="225"/>
      <c r="K1411" s="223"/>
      <c r="L1411" s="223"/>
      <c r="M1411" s="226"/>
      <c r="N1411" s="227"/>
      <c r="O1411" s="228"/>
    </row>
    <row r="1412" spans="1:15" ht="12.75" customHeight="1">
      <c r="A1412" s="198" t="s">
        <v>2523</v>
      </c>
      <c r="B1412" s="14"/>
      <c r="C1412" s="152"/>
      <c r="D1412" s="238" t="s">
        <v>9122</v>
      </c>
      <c r="E1412" s="180">
        <v>-3.3125000000000071E-2</v>
      </c>
      <c r="F1412" s="201" t="s">
        <v>2524</v>
      </c>
      <c r="G1412" s="182">
        <v>12.375999999999999</v>
      </c>
      <c r="H1412" s="183">
        <f t="shared" ref="H1412:H1417" si="370">+G1412*H$18</f>
        <v>18316.48</v>
      </c>
      <c r="I1412" s="184">
        <f t="shared" ref="I1412:I1417" si="371">+H1412*(1+I$18)</f>
        <v>22162.9408</v>
      </c>
      <c r="J1412" s="185">
        <f t="shared" ref="J1412:J1417" si="372">+I1412*(1-J$18)</f>
        <v>22162.9408</v>
      </c>
      <c r="K1412" s="182">
        <f t="shared" ref="K1412:K1417" si="373">+I1412*C1412</f>
        <v>0</v>
      </c>
      <c r="L1412" s="182">
        <f t="shared" ref="L1412:L1417" si="374">+I1412*(1+L$18)</f>
        <v>31028.117119999999</v>
      </c>
      <c r="M1412" s="186" t="str">
        <f t="shared" ref="M1412:M1417" si="375">HYPERLINK(CONCATENATE("https://buscador.neorep.com.ar/",TRIM(A1412),"/"),"FOTO")</f>
        <v>FOTO</v>
      </c>
      <c r="N1412" s="187"/>
      <c r="O1412" s="37"/>
    </row>
    <row r="1413" spans="1:15" ht="12.75" customHeight="1">
      <c r="A1413" s="111" t="s">
        <v>2525</v>
      </c>
      <c r="B1413" s="14"/>
      <c r="C1413" s="242"/>
      <c r="D1413" s="238" t="s">
        <v>9122</v>
      </c>
      <c r="E1413" s="149">
        <v>-3.3326874636698256E-2</v>
      </c>
      <c r="F1413" s="125" t="s">
        <v>2526</v>
      </c>
      <c r="G1413" s="105">
        <v>9.9779999999999998</v>
      </c>
      <c r="H1413" s="106">
        <f t="shared" si="370"/>
        <v>14767.44</v>
      </c>
      <c r="I1413" s="107">
        <f t="shared" si="371"/>
        <v>17868.6024</v>
      </c>
      <c r="J1413" s="108">
        <f t="shared" si="372"/>
        <v>17868.6024</v>
      </c>
      <c r="K1413" s="105">
        <f t="shared" si="373"/>
        <v>0</v>
      </c>
      <c r="L1413" s="105">
        <f t="shared" si="374"/>
        <v>25016.04336</v>
      </c>
      <c r="M1413" s="109" t="str">
        <f t="shared" si="375"/>
        <v>FOTO</v>
      </c>
      <c r="N1413" s="110"/>
      <c r="O1413" s="37"/>
    </row>
    <row r="1414" spans="1:15" ht="12.75" customHeight="1">
      <c r="A1414" s="111" t="s">
        <v>9086</v>
      </c>
      <c r="B1414" s="14"/>
      <c r="C1414" s="242"/>
      <c r="D1414" s="238"/>
      <c r="E1414" s="149"/>
      <c r="F1414" s="125" t="s">
        <v>2527</v>
      </c>
      <c r="G1414" s="105">
        <v>27.231000000000002</v>
      </c>
      <c r="H1414" s="106">
        <f t="shared" si="370"/>
        <v>40301.880000000005</v>
      </c>
      <c r="I1414" s="107">
        <f t="shared" si="371"/>
        <v>48765.274800000007</v>
      </c>
      <c r="J1414" s="108">
        <f t="shared" si="372"/>
        <v>48765.274800000007</v>
      </c>
      <c r="K1414" s="105">
        <f t="shared" si="373"/>
        <v>0</v>
      </c>
      <c r="L1414" s="105">
        <f t="shared" si="374"/>
        <v>68271.384720000002</v>
      </c>
      <c r="M1414" s="109" t="str">
        <f t="shared" si="375"/>
        <v>FOTO</v>
      </c>
      <c r="N1414" s="110"/>
      <c r="O1414" s="101" t="s">
        <v>81</v>
      </c>
    </row>
    <row r="1415" spans="1:15" ht="12.75" customHeight="1">
      <c r="A1415" s="111" t="s">
        <v>2528</v>
      </c>
      <c r="B1415" s="14"/>
      <c r="C1415" s="242"/>
      <c r="D1415" s="238" t="s">
        <v>9122</v>
      </c>
      <c r="E1415" s="149">
        <v>-3.2824427480916185E-2</v>
      </c>
      <c r="F1415" s="125" t="s">
        <v>2529</v>
      </c>
      <c r="G1415" s="105">
        <v>5.0679999999999996</v>
      </c>
      <c r="H1415" s="106">
        <f t="shared" si="370"/>
        <v>7500.6399999999994</v>
      </c>
      <c r="I1415" s="107">
        <f t="shared" si="371"/>
        <v>9075.7743999999984</v>
      </c>
      <c r="J1415" s="108">
        <f t="shared" si="372"/>
        <v>9075.7743999999984</v>
      </c>
      <c r="K1415" s="105">
        <f t="shared" si="373"/>
        <v>0</v>
      </c>
      <c r="L1415" s="105">
        <f t="shared" si="374"/>
        <v>12706.084159999997</v>
      </c>
      <c r="M1415" s="109" t="str">
        <f t="shared" si="375"/>
        <v>FOTO</v>
      </c>
      <c r="N1415" s="110"/>
      <c r="O1415" s="101" t="s">
        <v>81</v>
      </c>
    </row>
    <row r="1416" spans="1:15" ht="12.75" customHeight="1">
      <c r="A1416" s="111" t="s">
        <v>2530</v>
      </c>
      <c r="B1416" s="14"/>
      <c r="C1416" s="242"/>
      <c r="D1416" s="238" t="s">
        <v>9122</v>
      </c>
      <c r="E1416" s="149">
        <v>-3.3124999999999849E-2</v>
      </c>
      <c r="F1416" s="125" t="s">
        <v>2531</v>
      </c>
      <c r="G1416" s="105">
        <v>21.658000000000001</v>
      </c>
      <c r="H1416" s="106">
        <f t="shared" si="370"/>
        <v>32053.84</v>
      </c>
      <c r="I1416" s="107">
        <f t="shared" si="371"/>
        <v>38785.146399999998</v>
      </c>
      <c r="J1416" s="108">
        <f t="shared" si="372"/>
        <v>38785.146399999998</v>
      </c>
      <c r="K1416" s="105">
        <f t="shared" si="373"/>
        <v>0</v>
      </c>
      <c r="L1416" s="105">
        <f t="shared" si="374"/>
        <v>54299.204959999995</v>
      </c>
      <c r="M1416" s="109" t="str">
        <f t="shared" si="375"/>
        <v>FOTO</v>
      </c>
      <c r="N1416" s="110"/>
      <c r="O1416" s="37"/>
    </row>
    <row r="1417" spans="1:15" ht="12.75" customHeight="1" thickBot="1">
      <c r="A1417" s="167" t="s">
        <v>2532</v>
      </c>
      <c r="B1417" s="14"/>
      <c r="C1417" s="243"/>
      <c r="D1417" s="238" t="s">
        <v>9122</v>
      </c>
      <c r="E1417" s="155">
        <v>-3.3124999999999849E-2</v>
      </c>
      <c r="F1417" s="166" t="s">
        <v>2533</v>
      </c>
      <c r="G1417" s="157">
        <v>21.658000000000001</v>
      </c>
      <c r="H1417" s="158">
        <f t="shared" si="370"/>
        <v>32053.84</v>
      </c>
      <c r="I1417" s="159">
        <f t="shared" si="371"/>
        <v>38785.146399999998</v>
      </c>
      <c r="J1417" s="160">
        <f t="shared" si="372"/>
        <v>38785.146399999998</v>
      </c>
      <c r="K1417" s="157">
        <f t="shared" si="373"/>
        <v>0</v>
      </c>
      <c r="L1417" s="157">
        <f t="shared" si="374"/>
        <v>54299.204959999995</v>
      </c>
      <c r="M1417" s="161" t="str">
        <f t="shared" si="375"/>
        <v>FOTO</v>
      </c>
      <c r="N1417" s="162"/>
      <c r="O1417" s="37"/>
    </row>
    <row r="1418" spans="1:15" ht="20.100000000000001" customHeight="1" thickBot="1">
      <c r="A1418" s="219" t="s">
        <v>2534</v>
      </c>
      <c r="B1418" s="34"/>
      <c r="C1418" s="240"/>
      <c r="D1418" s="151"/>
      <c r="E1418" s="221"/>
      <c r="F1418" s="222"/>
      <c r="G1418" s="223"/>
      <c r="H1418" s="224"/>
      <c r="I1418" s="224"/>
      <c r="J1418" s="225"/>
      <c r="K1418" s="223"/>
      <c r="L1418" s="223"/>
      <c r="M1418" s="226"/>
      <c r="N1418" s="227"/>
      <c r="O1418" s="228"/>
    </row>
    <row r="1419" spans="1:15" ht="12.75" customHeight="1">
      <c r="A1419" s="178" t="s">
        <v>128</v>
      </c>
      <c r="B1419" s="13" t="s">
        <v>126</v>
      </c>
      <c r="C1419" s="152"/>
      <c r="D1419" s="238" t="s">
        <v>9122</v>
      </c>
      <c r="E1419" s="180">
        <v>-3.3938843475628255E-2</v>
      </c>
      <c r="F1419" s="181" t="s">
        <v>129</v>
      </c>
      <c r="G1419" s="182">
        <v>31.908999999999999</v>
      </c>
      <c r="H1419" s="183">
        <f t="shared" ref="H1419:H1451" si="376">+G1419*H$18</f>
        <v>47225.32</v>
      </c>
      <c r="I1419" s="184">
        <f t="shared" ref="I1419:I1451" si="377">+H1419*(1+I$18)</f>
        <v>57142.637199999997</v>
      </c>
      <c r="J1419" s="185">
        <f t="shared" ref="J1419:J1451" si="378">+I1419*(1-J$18)</f>
        <v>57142.637199999997</v>
      </c>
      <c r="K1419" s="182">
        <f t="shared" ref="K1419:K1451" si="379">+I1419*C1419</f>
        <v>0</v>
      </c>
      <c r="L1419" s="182">
        <f t="shared" ref="L1419:L1451" si="380">+I1419*(1+L$18)</f>
        <v>79999.692079999993</v>
      </c>
      <c r="M1419" s="186" t="str">
        <f t="shared" ref="M1419:M1451" si="381">HYPERLINK(CONCATENATE("https://buscador.neorep.com.ar/",TRIM(A1419),"/"),"FOTO")</f>
        <v>FOTO</v>
      </c>
      <c r="N1419" s="187" t="s">
        <v>130</v>
      </c>
    </row>
    <row r="1420" spans="1:15" ht="12.75" customHeight="1">
      <c r="A1420" s="103" t="s">
        <v>131</v>
      </c>
      <c r="B1420" s="13" t="s">
        <v>126</v>
      </c>
      <c r="C1420" s="242"/>
      <c r="D1420" s="238" t="s">
        <v>9122</v>
      </c>
      <c r="E1420" s="149">
        <v>-3.3938843475628255E-2</v>
      </c>
      <c r="F1420" s="104" t="s">
        <v>132</v>
      </c>
      <c r="G1420" s="105">
        <v>31.908999999999999</v>
      </c>
      <c r="H1420" s="106">
        <f t="shared" si="376"/>
        <v>47225.32</v>
      </c>
      <c r="I1420" s="107">
        <f t="shared" si="377"/>
        <v>57142.637199999997</v>
      </c>
      <c r="J1420" s="108">
        <f t="shared" si="378"/>
        <v>57142.637199999997</v>
      </c>
      <c r="K1420" s="105">
        <f t="shared" si="379"/>
        <v>0</v>
      </c>
      <c r="L1420" s="105">
        <f t="shared" si="380"/>
        <v>79999.692079999993</v>
      </c>
      <c r="M1420" s="109" t="str">
        <f t="shared" si="381"/>
        <v>FOTO</v>
      </c>
      <c r="N1420" s="110" t="s">
        <v>130</v>
      </c>
    </row>
    <row r="1421" spans="1:15" ht="12.75" customHeight="1">
      <c r="A1421" s="103" t="s">
        <v>133</v>
      </c>
      <c r="B1421" s="13" t="s">
        <v>126</v>
      </c>
      <c r="C1421" s="242"/>
      <c r="D1421" s="238" t="s">
        <v>9122</v>
      </c>
      <c r="E1421" s="149">
        <v>-3.3938843475628255E-2</v>
      </c>
      <c r="F1421" s="104" t="s">
        <v>134</v>
      </c>
      <c r="G1421" s="105">
        <v>31.908999999999999</v>
      </c>
      <c r="H1421" s="106">
        <f t="shared" si="376"/>
        <v>47225.32</v>
      </c>
      <c r="I1421" s="107">
        <f t="shared" si="377"/>
        <v>57142.637199999997</v>
      </c>
      <c r="J1421" s="108">
        <f t="shared" si="378"/>
        <v>57142.637199999997</v>
      </c>
      <c r="K1421" s="105">
        <f t="shared" si="379"/>
        <v>0</v>
      </c>
      <c r="L1421" s="105">
        <f t="shared" si="380"/>
        <v>79999.692079999993</v>
      </c>
      <c r="M1421" s="109" t="str">
        <f t="shared" si="381"/>
        <v>FOTO</v>
      </c>
      <c r="N1421" s="110" t="s">
        <v>130</v>
      </c>
    </row>
    <row r="1422" spans="1:15" ht="12.75" customHeight="1">
      <c r="A1422" s="103" t="s">
        <v>135</v>
      </c>
      <c r="B1422" s="13" t="s">
        <v>126</v>
      </c>
      <c r="C1422" s="242"/>
      <c r="D1422" s="238" t="s">
        <v>9122</v>
      </c>
      <c r="E1422" s="149">
        <v>-3.3938843475628255E-2</v>
      </c>
      <c r="F1422" s="104" t="s">
        <v>136</v>
      </c>
      <c r="G1422" s="105">
        <v>31.908999999999999</v>
      </c>
      <c r="H1422" s="106">
        <f t="shared" si="376"/>
        <v>47225.32</v>
      </c>
      <c r="I1422" s="107">
        <f t="shared" si="377"/>
        <v>57142.637199999997</v>
      </c>
      <c r="J1422" s="108">
        <f t="shared" si="378"/>
        <v>57142.637199999997</v>
      </c>
      <c r="K1422" s="105">
        <f t="shared" si="379"/>
        <v>0</v>
      </c>
      <c r="L1422" s="105">
        <f t="shared" si="380"/>
        <v>79999.692079999993</v>
      </c>
      <c r="M1422" s="109" t="str">
        <f t="shared" si="381"/>
        <v>FOTO</v>
      </c>
      <c r="N1422" s="110" t="s">
        <v>130</v>
      </c>
    </row>
    <row r="1423" spans="1:15" ht="12.75" customHeight="1">
      <c r="A1423" s="103" t="s">
        <v>137</v>
      </c>
      <c r="B1423" s="13" t="s">
        <v>126</v>
      </c>
      <c r="C1423" s="242"/>
      <c r="D1423" s="238" t="s">
        <v>9122</v>
      </c>
      <c r="E1423" s="149">
        <v>-3.3108651911468945E-2</v>
      </c>
      <c r="F1423" s="104" t="s">
        <v>138</v>
      </c>
      <c r="G1423" s="105">
        <v>96.108999999999995</v>
      </c>
      <c r="H1423" s="106">
        <f t="shared" si="376"/>
        <v>142241.31999999998</v>
      </c>
      <c r="I1423" s="107">
        <f t="shared" si="377"/>
        <v>172111.99719999995</v>
      </c>
      <c r="J1423" s="108">
        <f t="shared" si="378"/>
        <v>172111.99719999995</v>
      </c>
      <c r="K1423" s="105">
        <f t="shared" si="379"/>
        <v>0</v>
      </c>
      <c r="L1423" s="105">
        <f t="shared" si="380"/>
        <v>240956.79607999991</v>
      </c>
      <c r="M1423" s="109" t="str">
        <f t="shared" si="381"/>
        <v>FOTO</v>
      </c>
      <c r="N1423" s="110"/>
    </row>
    <row r="1424" spans="1:15" ht="12.75" customHeight="1">
      <c r="A1424" s="103" t="s">
        <v>139</v>
      </c>
      <c r="B1424" s="13" t="s">
        <v>126</v>
      </c>
      <c r="C1424" s="242"/>
      <c r="D1424" s="238" t="s">
        <v>9122</v>
      </c>
      <c r="E1424" s="149">
        <v>-3.3108651911468945E-2</v>
      </c>
      <c r="F1424" s="104" t="s">
        <v>140</v>
      </c>
      <c r="G1424" s="105">
        <v>96.108999999999995</v>
      </c>
      <c r="H1424" s="106">
        <f t="shared" si="376"/>
        <v>142241.31999999998</v>
      </c>
      <c r="I1424" s="107">
        <f t="shared" si="377"/>
        <v>172111.99719999995</v>
      </c>
      <c r="J1424" s="108">
        <f t="shared" si="378"/>
        <v>172111.99719999995</v>
      </c>
      <c r="K1424" s="105">
        <f t="shared" si="379"/>
        <v>0</v>
      </c>
      <c r="L1424" s="105">
        <f t="shared" si="380"/>
        <v>240956.79607999991</v>
      </c>
      <c r="M1424" s="109" t="str">
        <f t="shared" si="381"/>
        <v>FOTO</v>
      </c>
      <c r="N1424" s="110"/>
    </row>
    <row r="1425" spans="1:14" ht="12.75" customHeight="1">
      <c r="A1425" s="103" t="s">
        <v>141</v>
      </c>
      <c r="B1425" s="13" t="s">
        <v>126</v>
      </c>
      <c r="C1425" s="242"/>
      <c r="D1425" s="238" t="s">
        <v>9122</v>
      </c>
      <c r="E1425" s="149">
        <v>-3.3134615384615373E-2</v>
      </c>
      <c r="F1425" s="104" t="s">
        <v>142</v>
      </c>
      <c r="G1425" s="105">
        <v>50.277000000000001</v>
      </c>
      <c r="H1425" s="106">
        <f t="shared" si="376"/>
        <v>74409.960000000006</v>
      </c>
      <c r="I1425" s="107">
        <f t="shared" si="377"/>
        <v>90036.051600000006</v>
      </c>
      <c r="J1425" s="108">
        <f t="shared" si="378"/>
        <v>90036.051600000006</v>
      </c>
      <c r="K1425" s="105">
        <f t="shared" si="379"/>
        <v>0</v>
      </c>
      <c r="L1425" s="105">
        <f t="shared" si="380"/>
        <v>126050.47224</v>
      </c>
      <c r="M1425" s="109" t="str">
        <f t="shared" si="381"/>
        <v>FOTO</v>
      </c>
      <c r="N1425" s="110"/>
    </row>
    <row r="1426" spans="1:14" ht="12.75" customHeight="1">
      <c r="A1426" s="103" t="s">
        <v>143</v>
      </c>
      <c r="B1426" s="13" t="s">
        <v>126</v>
      </c>
      <c r="C1426" s="242"/>
      <c r="D1426" s="238" t="s">
        <v>9122</v>
      </c>
      <c r="E1426" s="149">
        <v>-3.3134615384615373E-2</v>
      </c>
      <c r="F1426" s="104" t="s">
        <v>144</v>
      </c>
      <c r="G1426" s="105">
        <v>50.277000000000001</v>
      </c>
      <c r="H1426" s="106">
        <f t="shared" si="376"/>
        <v>74409.960000000006</v>
      </c>
      <c r="I1426" s="107">
        <f t="shared" si="377"/>
        <v>90036.051600000006</v>
      </c>
      <c r="J1426" s="108">
        <f t="shared" si="378"/>
        <v>90036.051600000006</v>
      </c>
      <c r="K1426" s="105">
        <f t="shared" si="379"/>
        <v>0</v>
      </c>
      <c r="L1426" s="105">
        <f t="shared" si="380"/>
        <v>126050.47224</v>
      </c>
      <c r="M1426" s="109" t="str">
        <f t="shared" si="381"/>
        <v>FOTO</v>
      </c>
      <c r="N1426" s="110"/>
    </row>
    <row r="1427" spans="1:14" ht="12.75" customHeight="1">
      <c r="A1427" s="103" t="s">
        <v>145</v>
      </c>
      <c r="B1427" s="13" t="s">
        <v>126</v>
      </c>
      <c r="C1427" s="242"/>
      <c r="D1427" s="238" t="s">
        <v>9122</v>
      </c>
      <c r="E1427" s="149">
        <v>-3.3134615384615373E-2</v>
      </c>
      <c r="F1427" s="104" t="s">
        <v>146</v>
      </c>
      <c r="G1427" s="105">
        <v>50.277000000000001</v>
      </c>
      <c r="H1427" s="106">
        <f t="shared" si="376"/>
        <v>74409.960000000006</v>
      </c>
      <c r="I1427" s="107">
        <f t="shared" si="377"/>
        <v>90036.051600000006</v>
      </c>
      <c r="J1427" s="108">
        <f t="shared" si="378"/>
        <v>90036.051600000006</v>
      </c>
      <c r="K1427" s="105">
        <f t="shared" si="379"/>
        <v>0</v>
      </c>
      <c r="L1427" s="105">
        <f t="shared" si="380"/>
        <v>126050.47224</v>
      </c>
      <c r="M1427" s="109" t="str">
        <f t="shared" si="381"/>
        <v>FOTO</v>
      </c>
      <c r="N1427" s="110"/>
    </row>
    <row r="1428" spans="1:14" ht="12.75" customHeight="1">
      <c r="A1428" s="103" t="s">
        <v>147</v>
      </c>
      <c r="B1428" s="13" t="s">
        <v>126</v>
      </c>
      <c r="C1428" s="242"/>
      <c r="D1428" s="238" t="s">
        <v>9122</v>
      </c>
      <c r="E1428" s="149">
        <v>-3.3134615384615373E-2</v>
      </c>
      <c r="F1428" s="104" t="s">
        <v>148</v>
      </c>
      <c r="G1428" s="105">
        <v>50.277000000000001</v>
      </c>
      <c r="H1428" s="106">
        <f t="shared" si="376"/>
        <v>74409.960000000006</v>
      </c>
      <c r="I1428" s="107">
        <f t="shared" si="377"/>
        <v>90036.051600000006</v>
      </c>
      <c r="J1428" s="108">
        <f t="shared" si="378"/>
        <v>90036.051600000006</v>
      </c>
      <c r="K1428" s="105">
        <f t="shared" si="379"/>
        <v>0</v>
      </c>
      <c r="L1428" s="105">
        <f t="shared" si="380"/>
        <v>126050.47224</v>
      </c>
      <c r="M1428" s="109" t="str">
        <f t="shared" si="381"/>
        <v>FOTO</v>
      </c>
      <c r="N1428" s="110"/>
    </row>
    <row r="1429" spans="1:14" ht="12.75" customHeight="1">
      <c r="A1429" s="103" t="s">
        <v>149</v>
      </c>
      <c r="B1429" s="13" t="s">
        <v>126</v>
      </c>
      <c r="C1429" s="242"/>
      <c r="D1429" s="238" t="s">
        <v>9122</v>
      </c>
      <c r="E1429" s="149">
        <v>-3.3134615384615373E-2</v>
      </c>
      <c r="F1429" s="104" t="s">
        <v>150</v>
      </c>
      <c r="G1429" s="105">
        <v>50.277000000000001</v>
      </c>
      <c r="H1429" s="106">
        <f t="shared" si="376"/>
        <v>74409.960000000006</v>
      </c>
      <c r="I1429" s="107">
        <f t="shared" si="377"/>
        <v>90036.051600000006</v>
      </c>
      <c r="J1429" s="108">
        <f t="shared" si="378"/>
        <v>90036.051600000006</v>
      </c>
      <c r="K1429" s="105">
        <f t="shared" si="379"/>
        <v>0</v>
      </c>
      <c r="L1429" s="105">
        <f t="shared" si="380"/>
        <v>126050.47224</v>
      </c>
      <c r="M1429" s="109" t="str">
        <f t="shared" si="381"/>
        <v>FOTO</v>
      </c>
      <c r="N1429" s="110"/>
    </row>
    <row r="1430" spans="1:14" ht="12.75" customHeight="1">
      <c r="A1430" s="103" t="s">
        <v>151</v>
      </c>
      <c r="B1430" s="13" t="s">
        <v>126</v>
      </c>
      <c r="C1430" s="242"/>
      <c r="D1430" s="238" t="s">
        <v>9122</v>
      </c>
      <c r="E1430" s="149">
        <v>-3.3134615384615373E-2</v>
      </c>
      <c r="F1430" s="104" t="s">
        <v>152</v>
      </c>
      <c r="G1430" s="105">
        <v>50.277000000000001</v>
      </c>
      <c r="H1430" s="106">
        <f t="shared" si="376"/>
        <v>74409.960000000006</v>
      </c>
      <c r="I1430" s="107">
        <f t="shared" si="377"/>
        <v>90036.051600000006</v>
      </c>
      <c r="J1430" s="108">
        <f t="shared" si="378"/>
        <v>90036.051600000006</v>
      </c>
      <c r="K1430" s="105">
        <f t="shared" si="379"/>
        <v>0</v>
      </c>
      <c r="L1430" s="105">
        <f t="shared" si="380"/>
        <v>126050.47224</v>
      </c>
      <c r="M1430" s="109" t="str">
        <f t="shared" si="381"/>
        <v>FOTO</v>
      </c>
      <c r="N1430" s="110"/>
    </row>
    <row r="1431" spans="1:14" ht="12.75" customHeight="1">
      <c r="A1431" s="103" t="s">
        <v>153</v>
      </c>
      <c r="B1431" s="13" t="s">
        <v>126</v>
      </c>
      <c r="C1431" s="242"/>
      <c r="D1431" s="238" t="s">
        <v>9122</v>
      </c>
      <c r="E1431" s="149">
        <v>-3.3134615384615373E-2</v>
      </c>
      <c r="F1431" s="104" t="s">
        <v>154</v>
      </c>
      <c r="G1431" s="105">
        <v>50.277000000000001</v>
      </c>
      <c r="H1431" s="106">
        <f t="shared" si="376"/>
        <v>74409.960000000006</v>
      </c>
      <c r="I1431" s="107">
        <f t="shared" si="377"/>
        <v>90036.051600000006</v>
      </c>
      <c r="J1431" s="108">
        <f t="shared" si="378"/>
        <v>90036.051600000006</v>
      </c>
      <c r="K1431" s="105">
        <f t="shared" si="379"/>
        <v>0</v>
      </c>
      <c r="L1431" s="105">
        <f t="shared" si="380"/>
        <v>126050.47224</v>
      </c>
      <c r="M1431" s="109" t="str">
        <f t="shared" si="381"/>
        <v>FOTO</v>
      </c>
      <c r="N1431" s="110"/>
    </row>
    <row r="1432" spans="1:14" ht="12.75" customHeight="1">
      <c r="A1432" s="103" t="s">
        <v>155</v>
      </c>
      <c r="B1432" s="13" t="s">
        <v>126</v>
      </c>
      <c r="C1432" s="242"/>
      <c r="D1432" s="238" t="s">
        <v>9122</v>
      </c>
      <c r="E1432" s="149">
        <v>-3.3134615384615373E-2</v>
      </c>
      <c r="F1432" s="104" t="s">
        <v>156</v>
      </c>
      <c r="G1432" s="105">
        <v>50.277000000000001</v>
      </c>
      <c r="H1432" s="106">
        <f t="shared" si="376"/>
        <v>74409.960000000006</v>
      </c>
      <c r="I1432" s="107">
        <f t="shared" si="377"/>
        <v>90036.051600000006</v>
      </c>
      <c r="J1432" s="108">
        <f t="shared" si="378"/>
        <v>90036.051600000006</v>
      </c>
      <c r="K1432" s="105">
        <f t="shared" si="379"/>
        <v>0</v>
      </c>
      <c r="L1432" s="105">
        <f t="shared" si="380"/>
        <v>126050.47224</v>
      </c>
      <c r="M1432" s="109" t="str">
        <f t="shared" si="381"/>
        <v>FOTO</v>
      </c>
      <c r="N1432" s="110"/>
    </row>
    <row r="1433" spans="1:14" ht="12.75" customHeight="1">
      <c r="A1433" s="103" t="s">
        <v>157</v>
      </c>
      <c r="B1433" s="13" t="s">
        <v>126</v>
      </c>
      <c r="C1433" s="242"/>
      <c r="D1433" s="238" t="s">
        <v>9122</v>
      </c>
      <c r="E1433" s="149">
        <v>-3.3134615384615373E-2</v>
      </c>
      <c r="F1433" s="104" t="s">
        <v>158</v>
      </c>
      <c r="G1433" s="105">
        <v>50.277000000000001</v>
      </c>
      <c r="H1433" s="106">
        <f t="shared" si="376"/>
        <v>74409.960000000006</v>
      </c>
      <c r="I1433" s="107">
        <f t="shared" si="377"/>
        <v>90036.051600000006</v>
      </c>
      <c r="J1433" s="108">
        <f t="shared" si="378"/>
        <v>90036.051600000006</v>
      </c>
      <c r="K1433" s="105">
        <f t="shared" si="379"/>
        <v>0</v>
      </c>
      <c r="L1433" s="105">
        <f t="shared" si="380"/>
        <v>126050.47224</v>
      </c>
      <c r="M1433" s="109" t="str">
        <f t="shared" si="381"/>
        <v>FOTO</v>
      </c>
      <c r="N1433" s="110"/>
    </row>
    <row r="1434" spans="1:14" ht="12.75" customHeight="1">
      <c r="A1434" s="103" t="s">
        <v>159</v>
      </c>
      <c r="B1434" s="13" t="s">
        <v>126</v>
      </c>
      <c r="C1434" s="242"/>
      <c r="D1434" s="238" t="s">
        <v>9122</v>
      </c>
      <c r="E1434" s="149">
        <v>-3.3134615384615373E-2</v>
      </c>
      <c r="F1434" s="104" t="s">
        <v>160</v>
      </c>
      <c r="G1434" s="105">
        <v>50.277000000000001</v>
      </c>
      <c r="H1434" s="106">
        <f t="shared" si="376"/>
        <v>74409.960000000006</v>
      </c>
      <c r="I1434" s="107">
        <f t="shared" si="377"/>
        <v>90036.051600000006</v>
      </c>
      <c r="J1434" s="108">
        <f t="shared" si="378"/>
        <v>90036.051600000006</v>
      </c>
      <c r="K1434" s="105">
        <f t="shared" si="379"/>
        <v>0</v>
      </c>
      <c r="L1434" s="105">
        <f t="shared" si="380"/>
        <v>126050.47224</v>
      </c>
      <c r="M1434" s="109" t="str">
        <f t="shared" si="381"/>
        <v>FOTO</v>
      </c>
      <c r="N1434" s="110"/>
    </row>
    <row r="1435" spans="1:14" ht="12.75" customHeight="1">
      <c r="A1435" s="103" t="s">
        <v>161</v>
      </c>
      <c r="B1435" s="13" t="s">
        <v>126</v>
      </c>
      <c r="C1435" s="242"/>
      <c r="D1435" s="238" t="s">
        <v>9122</v>
      </c>
      <c r="E1435" s="149">
        <v>-3.3134615384615373E-2</v>
      </c>
      <c r="F1435" s="104" t="s">
        <v>162</v>
      </c>
      <c r="G1435" s="105">
        <v>50.277000000000001</v>
      </c>
      <c r="H1435" s="106">
        <f t="shared" si="376"/>
        <v>74409.960000000006</v>
      </c>
      <c r="I1435" s="107">
        <f t="shared" si="377"/>
        <v>90036.051600000006</v>
      </c>
      <c r="J1435" s="108">
        <f t="shared" si="378"/>
        <v>90036.051600000006</v>
      </c>
      <c r="K1435" s="105">
        <f t="shared" si="379"/>
        <v>0</v>
      </c>
      <c r="L1435" s="105">
        <f t="shared" si="380"/>
        <v>126050.47224</v>
      </c>
      <c r="M1435" s="109" t="str">
        <f t="shared" si="381"/>
        <v>FOTO</v>
      </c>
      <c r="N1435" s="110"/>
    </row>
    <row r="1436" spans="1:14" ht="12.75" customHeight="1">
      <c r="A1436" s="103" t="s">
        <v>163</v>
      </c>
      <c r="B1436" s="13" t="s">
        <v>126</v>
      </c>
      <c r="C1436" s="242"/>
      <c r="D1436" s="238" t="s">
        <v>9122</v>
      </c>
      <c r="E1436" s="149">
        <v>-3.3134615384615373E-2</v>
      </c>
      <c r="F1436" s="104" t="s">
        <v>164</v>
      </c>
      <c r="G1436" s="105">
        <v>50.277000000000001</v>
      </c>
      <c r="H1436" s="106">
        <f t="shared" si="376"/>
        <v>74409.960000000006</v>
      </c>
      <c r="I1436" s="107">
        <f t="shared" si="377"/>
        <v>90036.051600000006</v>
      </c>
      <c r="J1436" s="108">
        <f t="shared" si="378"/>
        <v>90036.051600000006</v>
      </c>
      <c r="K1436" s="105">
        <f t="shared" si="379"/>
        <v>0</v>
      </c>
      <c r="L1436" s="105">
        <f t="shared" si="380"/>
        <v>126050.47224</v>
      </c>
      <c r="M1436" s="109" t="str">
        <f t="shared" si="381"/>
        <v>FOTO</v>
      </c>
      <c r="N1436" s="110"/>
    </row>
    <row r="1437" spans="1:14" ht="12.75" customHeight="1">
      <c r="A1437" s="103" t="s">
        <v>165</v>
      </c>
      <c r="B1437" s="13" t="s">
        <v>126</v>
      </c>
      <c r="C1437" s="242"/>
      <c r="D1437" s="238" t="s">
        <v>9122</v>
      </c>
      <c r="E1437" s="149">
        <v>-3.3134615384615373E-2</v>
      </c>
      <c r="F1437" s="104" t="s">
        <v>166</v>
      </c>
      <c r="G1437" s="105">
        <v>50.277000000000001</v>
      </c>
      <c r="H1437" s="106">
        <f t="shared" si="376"/>
        <v>74409.960000000006</v>
      </c>
      <c r="I1437" s="107">
        <f t="shared" si="377"/>
        <v>90036.051600000006</v>
      </c>
      <c r="J1437" s="108">
        <f t="shared" si="378"/>
        <v>90036.051600000006</v>
      </c>
      <c r="K1437" s="105">
        <f t="shared" si="379"/>
        <v>0</v>
      </c>
      <c r="L1437" s="105">
        <f t="shared" si="380"/>
        <v>126050.47224</v>
      </c>
      <c r="M1437" s="109" t="str">
        <f t="shared" si="381"/>
        <v>FOTO</v>
      </c>
      <c r="N1437" s="110"/>
    </row>
    <row r="1438" spans="1:14" ht="12.75" customHeight="1">
      <c r="A1438" s="103" t="s">
        <v>167</v>
      </c>
      <c r="B1438" s="13" t="s">
        <v>126</v>
      </c>
      <c r="C1438" s="242"/>
      <c r="D1438" s="238" t="s">
        <v>9122</v>
      </c>
      <c r="E1438" s="149">
        <v>-3.3134615384615373E-2</v>
      </c>
      <c r="F1438" s="104" t="s">
        <v>168</v>
      </c>
      <c r="G1438" s="105">
        <v>50.277000000000001</v>
      </c>
      <c r="H1438" s="106">
        <f t="shared" si="376"/>
        <v>74409.960000000006</v>
      </c>
      <c r="I1438" s="107">
        <f t="shared" si="377"/>
        <v>90036.051600000006</v>
      </c>
      <c r="J1438" s="108">
        <f t="shared" si="378"/>
        <v>90036.051600000006</v>
      </c>
      <c r="K1438" s="105">
        <f t="shared" si="379"/>
        <v>0</v>
      </c>
      <c r="L1438" s="105">
        <f t="shared" si="380"/>
        <v>126050.47224</v>
      </c>
      <c r="M1438" s="109" t="str">
        <f t="shared" si="381"/>
        <v>FOTO</v>
      </c>
      <c r="N1438" s="110"/>
    </row>
    <row r="1439" spans="1:14" ht="12.75" customHeight="1">
      <c r="A1439" s="103" t="s">
        <v>169</v>
      </c>
      <c r="B1439" s="13" t="s">
        <v>126</v>
      </c>
      <c r="C1439" s="242"/>
      <c r="D1439" s="238" t="s">
        <v>9122</v>
      </c>
      <c r="E1439" s="149">
        <v>-3.3134615384615373E-2</v>
      </c>
      <c r="F1439" s="104" t="s">
        <v>170</v>
      </c>
      <c r="G1439" s="105">
        <v>50.277000000000001</v>
      </c>
      <c r="H1439" s="106">
        <f t="shared" si="376"/>
        <v>74409.960000000006</v>
      </c>
      <c r="I1439" s="107">
        <f t="shared" si="377"/>
        <v>90036.051600000006</v>
      </c>
      <c r="J1439" s="108">
        <f t="shared" si="378"/>
        <v>90036.051600000006</v>
      </c>
      <c r="K1439" s="105">
        <f t="shared" si="379"/>
        <v>0</v>
      </c>
      <c r="L1439" s="105">
        <f t="shared" si="380"/>
        <v>126050.47224</v>
      </c>
      <c r="M1439" s="109" t="str">
        <f t="shared" si="381"/>
        <v>FOTO</v>
      </c>
      <c r="N1439" s="110"/>
    </row>
    <row r="1440" spans="1:14" ht="12.75" customHeight="1">
      <c r="A1440" s="103" t="s">
        <v>183</v>
      </c>
      <c r="B1440" s="13" t="s">
        <v>126</v>
      </c>
      <c r="C1440" s="242"/>
      <c r="D1440" s="238" t="s">
        <v>9122</v>
      </c>
      <c r="E1440" s="149">
        <v>-3.3200000000000118E-2</v>
      </c>
      <c r="F1440" s="104" t="s">
        <v>184</v>
      </c>
      <c r="G1440" s="105">
        <v>9.6679999999999993</v>
      </c>
      <c r="H1440" s="106">
        <f t="shared" si="376"/>
        <v>14308.64</v>
      </c>
      <c r="I1440" s="107">
        <f t="shared" si="377"/>
        <v>17313.454399999999</v>
      </c>
      <c r="J1440" s="108">
        <f t="shared" si="378"/>
        <v>17313.454399999999</v>
      </c>
      <c r="K1440" s="105">
        <f t="shared" si="379"/>
        <v>0</v>
      </c>
      <c r="L1440" s="105">
        <f t="shared" si="380"/>
        <v>24238.836159999995</v>
      </c>
      <c r="M1440" s="109" t="str">
        <f t="shared" si="381"/>
        <v>FOTO</v>
      </c>
      <c r="N1440" s="110" t="s">
        <v>185</v>
      </c>
    </row>
    <row r="1441" spans="1:15" ht="12.75" customHeight="1">
      <c r="A1441" s="103" t="s">
        <v>186</v>
      </c>
      <c r="B1441" s="13" t="s">
        <v>126</v>
      </c>
      <c r="C1441" s="242"/>
      <c r="D1441" s="238" t="s">
        <v>9122</v>
      </c>
      <c r="E1441" s="149">
        <v>-3.3200000000000118E-2</v>
      </c>
      <c r="F1441" s="104" t="s">
        <v>187</v>
      </c>
      <c r="G1441" s="105">
        <v>9.6679999999999993</v>
      </c>
      <c r="H1441" s="106">
        <f t="shared" si="376"/>
        <v>14308.64</v>
      </c>
      <c r="I1441" s="107">
        <f t="shared" si="377"/>
        <v>17313.454399999999</v>
      </c>
      <c r="J1441" s="108">
        <f t="shared" si="378"/>
        <v>17313.454399999999</v>
      </c>
      <c r="K1441" s="105">
        <f t="shared" si="379"/>
        <v>0</v>
      </c>
      <c r="L1441" s="105">
        <f t="shared" si="380"/>
        <v>24238.836159999995</v>
      </c>
      <c r="M1441" s="109" t="str">
        <f t="shared" si="381"/>
        <v>FOTO</v>
      </c>
      <c r="N1441" s="110" t="s">
        <v>185</v>
      </c>
    </row>
    <row r="1442" spans="1:15" ht="12.75" customHeight="1">
      <c r="A1442" s="103" t="s">
        <v>188</v>
      </c>
      <c r="B1442" s="13" t="s">
        <v>126</v>
      </c>
      <c r="C1442" s="242"/>
      <c r="D1442" s="238" t="s">
        <v>9122</v>
      </c>
      <c r="E1442" s="149">
        <v>-3.3200000000000118E-2</v>
      </c>
      <c r="F1442" s="104" t="s">
        <v>189</v>
      </c>
      <c r="G1442" s="105">
        <v>9.6679999999999993</v>
      </c>
      <c r="H1442" s="106">
        <f t="shared" si="376"/>
        <v>14308.64</v>
      </c>
      <c r="I1442" s="107">
        <f t="shared" si="377"/>
        <v>17313.454399999999</v>
      </c>
      <c r="J1442" s="108">
        <f t="shared" si="378"/>
        <v>17313.454399999999</v>
      </c>
      <c r="K1442" s="105">
        <f t="shared" si="379"/>
        <v>0</v>
      </c>
      <c r="L1442" s="105">
        <f t="shared" si="380"/>
        <v>24238.836159999995</v>
      </c>
      <c r="M1442" s="109" t="str">
        <f t="shared" si="381"/>
        <v>FOTO</v>
      </c>
      <c r="N1442" s="110" t="s">
        <v>185</v>
      </c>
    </row>
    <row r="1443" spans="1:15" ht="12.75" customHeight="1">
      <c r="A1443" s="103" t="s">
        <v>190</v>
      </c>
      <c r="B1443" s="13" t="s">
        <v>126</v>
      </c>
      <c r="C1443" s="242"/>
      <c r="D1443" s="238" t="s">
        <v>9122</v>
      </c>
      <c r="E1443" s="149">
        <v>-3.323529411764703E-2</v>
      </c>
      <c r="F1443" s="104" t="s">
        <v>191</v>
      </c>
      <c r="G1443" s="105">
        <v>6.5739999999999998</v>
      </c>
      <c r="H1443" s="106">
        <f t="shared" si="376"/>
        <v>9729.52</v>
      </c>
      <c r="I1443" s="107">
        <f t="shared" si="377"/>
        <v>11772.7192</v>
      </c>
      <c r="J1443" s="108">
        <f t="shared" si="378"/>
        <v>11772.7192</v>
      </c>
      <c r="K1443" s="105">
        <f t="shared" si="379"/>
        <v>0</v>
      </c>
      <c r="L1443" s="105">
        <f t="shared" si="380"/>
        <v>16481.80688</v>
      </c>
      <c r="M1443" s="109" t="str">
        <f t="shared" si="381"/>
        <v>FOTO</v>
      </c>
      <c r="N1443" s="110" t="s">
        <v>185</v>
      </c>
    </row>
    <row r="1444" spans="1:15" ht="12.75" customHeight="1">
      <c r="A1444" s="103" t="s">
        <v>192</v>
      </c>
      <c r="B1444" s="13" t="s">
        <v>126</v>
      </c>
      <c r="C1444" s="242"/>
      <c r="D1444" s="238" t="s">
        <v>9122</v>
      </c>
      <c r="E1444" s="149">
        <v>-3.323529411764703E-2</v>
      </c>
      <c r="F1444" s="104" t="s">
        <v>193</v>
      </c>
      <c r="G1444" s="105">
        <v>6.5739999999999998</v>
      </c>
      <c r="H1444" s="106">
        <f t="shared" si="376"/>
        <v>9729.52</v>
      </c>
      <c r="I1444" s="107">
        <f t="shared" si="377"/>
        <v>11772.7192</v>
      </c>
      <c r="J1444" s="108">
        <f t="shared" si="378"/>
        <v>11772.7192</v>
      </c>
      <c r="K1444" s="105">
        <f t="shared" si="379"/>
        <v>0</v>
      </c>
      <c r="L1444" s="105">
        <f t="shared" si="380"/>
        <v>16481.80688</v>
      </c>
      <c r="M1444" s="109" t="str">
        <f t="shared" si="381"/>
        <v>FOTO</v>
      </c>
      <c r="N1444" s="110" t="s">
        <v>185</v>
      </c>
    </row>
    <row r="1445" spans="1:15" ht="12.75" customHeight="1">
      <c r="A1445" s="103" t="s">
        <v>194</v>
      </c>
      <c r="B1445" s="13" t="s">
        <v>126</v>
      </c>
      <c r="C1445" s="242"/>
      <c r="D1445" s="238" t="s">
        <v>9122</v>
      </c>
      <c r="E1445" s="149">
        <v>-3.323529411764703E-2</v>
      </c>
      <c r="F1445" s="104" t="s">
        <v>195</v>
      </c>
      <c r="G1445" s="105">
        <v>6.5739999999999998</v>
      </c>
      <c r="H1445" s="106">
        <f t="shared" si="376"/>
        <v>9729.52</v>
      </c>
      <c r="I1445" s="107">
        <f t="shared" si="377"/>
        <v>11772.7192</v>
      </c>
      <c r="J1445" s="108">
        <f t="shared" si="378"/>
        <v>11772.7192</v>
      </c>
      <c r="K1445" s="105">
        <f t="shared" si="379"/>
        <v>0</v>
      </c>
      <c r="L1445" s="105">
        <f t="shared" si="380"/>
        <v>16481.80688</v>
      </c>
      <c r="M1445" s="109" t="str">
        <f t="shared" si="381"/>
        <v>FOTO</v>
      </c>
      <c r="N1445" s="110" t="s">
        <v>185</v>
      </c>
    </row>
    <row r="1446" spans="1:15" ht="12.75" customHeight="1">
      <c r="A1446" s="103" t="s">
        <v>196</v>
      </c>
      <c r="B1446" s="13" t="s">
        <v>126</v>
      </c>
      <c r="C1446" s="242"/>
      <c r="D1446" s="238" t="s">
        <v>9122</v>
      </c>
      <c r="E1446" s="149">
        <v>-3.323529411764703E-2</v>
      </c>
      <c r="F1446" s="104" t="s">
        <v>197</v>
      </c>
      <c r="G1446" s="105">
        <v>6.5739999999999998</v>
      </c>
      <c r="H1446" s="106">
        <f t="shared" si="376"/>
        <v>9729.52</v>
      </c>
      <c r="I1446" s="107">
        <f t="shared" si="377"/>
        <v>11772.7192</v>
      </c>
      <c r="J1446" s="108">
        <f t="shared" si="378"/>
        <v>11772.7192</v>
      </c>
      <c r="K1446" s="105">
        <f t="shared" si="379"/>
        <v>0</v>
      </c>
      <c r="L1446" s="105">
        <f t="shared" si="380"/>
        <v>16481.80688</v>
      </c>
      <c r="M1446" s="109" t="str">
        <f t="shared" si="381"/>
        <v>FOTO</v>
      </c>
      <c r="N1446" s="110" t="s">
        <v>185</v>
      </c>
    </row>
    <row r="1447" spans="1:15" ht="12.75" customHeight="1">
      <c r="A1447" s="103" t="s">
        <v>198</v>
      </c>
      <c r="B1447" s="13" t="s">
        <v>126</v>
      </c>
      <c r="C1447" s="242"/>
      <c r="D1447" s="238" t="s">
        <v>9122</v>
      </c>
      <c r="E1447" s="149">
        <v>-3.323529411764703E-2</v>
      </c>
      <c r="F1447" s="104" t="s">
        <v>199</v>
      </c>
      <c r="G1447" s="105">
        <v>6.5739999999999998</v>
      </c>
      <c r="H1447" s="106">
        <f t="shared" si="376"/>
        <v>9729.52</v>
      </c>
      <c r="I1447" s="107">
        <f t="shared" si="377"/>
        <v>11772.7192</v>
      </c>
      <c r="J1447" s="108">
        <f t="shared" si="378"/>
        <v>11772.7192</v>
      </c>
      <c r="K1447" s="105">
        <f t="shared" si="379"/>
        <v>0</v>
      </c>
      <c r="L1447" s="105">
        <f t="shared" si="380"/>
        <v>16481.80688</v>
      </c>
      <c r="M1447" s="109" t="str">
        <f t="shared" si="381"/>
        <v>FOTO</v>
      </c>
      <c r="N1447" s="110" t="s">
        <v>185</v>
      </c>
    </row>
    <row r="1448" spans="1:15" ht="12.75" customHeight="1">
      <c r="A1448" s="103" t="s">
        <v>200</v>
      </c>
      <c r="B1448" s="13" t="s">
        <v>126</v>
      </c>
      <c r="C1448" s="242"/>
      <c r="D1448" s="238" t="s">
        <v>9122</v>
      </c>
      <c r="E1448" s="149">
        <v>-3.323529411764703E-2</v>
      </c>
      <c r="F1448" s="104" t="s">
        <v>201</v>
      </c>
      <c r="G1448" s="105">
        <v>6.5739999999999998</v>
      </c>
      <c r="H1448" s="106">
        <f t="shared" si="376"/>
        <v>9729.52</v>
      </c>
      <c r="I1448" s="107">
        <f t="shared" si="377"/>
        <v>11772.7192</v>
      </c>
      <c r="J1448" s="108">
        <f t="shared" si="378"/>
        <v>11772.7192</v>
      </c>
      <c r="K1448" s="105">
        <f t="shared" si="379"/>
        <v>0</v>
      </c>
      <c r="L1448" s="105">
        <f t="shared" si="380"/>
        <v>16481.80688</v>
      </c>
      <c r="M1448" s="109" t="str">
        <f t="shared" si="381"/>
        <v>FOTO</v>
      </c>
      <c r="N1448" s="110" t="s">
        <v>185</v>
      </c>
    </row>
    <row r="1449" spans="1:15" ht="12.75" customHeight="1">
      <c r="A1449" s="103" t="s">
        <v>202</v>
      </c>
      <c r="B1449" s="13" t="s">
        <v>126</v>
      </c>
      <c r="C1449" s="242"/>
      <c r="D1449" s="238" t="s">
        <v>9122</v>
      </c>
      <c r="E1449" s="149">
        <v>-3.3173076923077027E-2</v>
      </c>
      <c r="F1449" s="104" t="s">
        <v>203</v>
      </c>
      <c r="G1449" s="105">
        <v>10.055</v>
      </c>
      <c r="H1449" s="106">
        <f t="shared" si="376"/>
        <v>14881.4</v>
      </c>
      <c r="I1449" s="107">
        <f t="shared" si="377"/>
        <v>18006.493999999999</v>
      </c>
      <c r="J1449" s="108">
        <f t="shared" si="378"/>
        <v>18006.493999999999</v>
      </c>
      <c r="K1449" s="105">
        <f t="shared" si="379"/>
        <v>0</v>
      </c>
      <c r="L1449" s="105">
        <f t="shared" si="380"/>
        <v>25209.091599999996</v>
      </c>
      <c r="M1449" s="109" t="str">
        <f t="shared" si="381"/>
        <v>FOTO</v>
      </c>
      <c r="N1449" s="110" t="s">
        <v>185</v>
      </c>
    </row>
    <row r="1450" spans="1:15" ht="12.75" customHeight="1">
      <c r="A1450" s="103" t="s">
        <v>204</v>
      </c>
      <c r="B1450" s="13" t="s">
        <v>126</v>
      </c>
      <c r="C1450" s="242"/>
      <c r="D1450" s="238" t="s">
        <v>9122</v>
      </c>
      <c r="E1450" s="149">
        <v>-3.3173076923077027E-2</v>
      </c>
      <c r="F1450" s="104" t="s">
        <v>205</v>
      </c>
      <c r="G1450" s="105">
        <v>10.055</v>
      </c>
      <c r="H1450" s="106">
        <f t="shared" si="376"/>
        <v>14881.4</v>
      </c>
      <c r="I1450" s="107">
        <f t="shared" si="377"/>
        <v>18006.493999999999</v>
      </c>
      <c r="J1450" s="108">
        <f t="shared" si="378"/>
        <v>18006.493999999999</v>
      </c>
      <c r="K1450" s="105">
        <f t="shared" si="379"/>
        <v>0</v>
      </c>
      <c r="L1450" s="105">
        <f t="shared" si="380"/>
        <v>25209.091599999996</v>
      </c>
      <c r="M1450" s="109" t="str">
        <f t="shared" si="381"/>
        <v>FOTO</v>
      </c>
      <c r="N1450" s="110" t="s">
        <v>185</v>
      </c>
    </row>
    <row r="1451" spans="1:15" ht="12.75" customHeight="1" thickBot="1">
      <c r="A1451" s="154" t="s">
        <v>206</v>
      </c>
      <c r="B1451" s="13" t="s">
        <v>126</v>
      </c>
      <c r="C1451" s="243"/>
      <c r="D1451" s="238" t="s">
        <v>9122</v>
      </c>
      <c r="E1451" s="155">
        <v>-3.3173076923077027E-2</v>
      </c>
      <c r="F1451" s="156" t="s">
        <v>207</v>
      </c>
      <c r="G1451" s="157">
        <v>10.055</v>
      </c>
      <c r="H1451" s="158">
        <f t="shared" si="376"/>
        <v>14881.4</v>
      </c>
      <c r="I1451" s="159">
        <f t="shared" si="377"/>
        <v>18006.493999999999</v>
      </c>
      <c r="J1451" s="160">
        <f t="shared" si="378"/>
        <v>18006.493999999999</v>
      </c>
      <c r="K1451" s="157">
        <f t="shared" si="379"/>
        <v>0</v>
      </c>
      <c r="L1451" s="157">
        <f t="shared" si="380"/>
        <v>25209.091599999996</v>
      </c>
      <c r="M1451" s="161" t="str">
        <f t="shared" si="381"/>
        <v>FOTO</v>
      </c>
      <c r="N1451" s="162" t="s">
        <v>185</v>
      </c>
    </row>
    <row r="1452" spans="1:15" ht="20.100000000000001" customHeight="1" thickBot="1">
      <c r="A1452" s="219" t="s">
        <v>2535</v>
      </c>
      <c r="B1452" s="34"/>
      <c r="C1452" s="240"/>
      <c r="D1452" s="151"/>
      <c r="E1452" s="221"/>
      <c r="F1452" s="222"/>
      <c r="G1452" s="223"/>
      <c r="H1452" s="224"/>
      <c r="I1452" s="224"/>
      <c r="J1452" s="225"/>
      <c r="K1452" s="223"/>
      <c r="L1452" s="223"/>
      <c r="M1452" s="226"/>
      <c r="N1452" s="227"/>
      <c r="O1452" s="228"/>
    </row>
    <row r="1453" spans="1:15" ht="12.75" customHeight="1">
      <c r="A1453" s="178" t="s">
        <v>2536</v>
      </c>
      <c r="B1453" s="13"/>
      <c r="C1453" s="152"/>
      <c r="D1453" s="238" t="s">
        <v>9122</v>
      </c>
      <c r="E1453" s="180">
        <v>-3.2647058823529362E-2</v>
      </c>
      <c r="F1453" s="181" t="s">
        <v>2537</v>
      </c>
      <c r="G1453" s="182">
        <v>3.2890000000000001</v>
      </c>
      <c r="H1453" s="183">
        <f t="shared" ref="H1453:H1484" si="382">+G1453*H$18</f>
        <v>4867.72</v>
      </c>
      <c r="I1453" s="184">
        <f t="shared" ref="I1453:I1484" si="383">+H1453*(1+I$18)</f>
        <v>5889.9412000000002</v>
      </c>
      <c r="J1453" s="185">
        <f t="shared" ref="J1453:J1484" si="384">+I1453*(1-J$18)</f>
        <v>5889.9412000000002</v>
      </c>
      <c r="K1453" s="182">
        <f t="shared" ref="K1453:K1484" si="385">+I1453*C1453</f>
        <v>0</v>
      </c>
      <c r="L1453" s="182">
        <f t="shared" ref="L1453:L1484" si="386">+I1453*(1+L$18)</f>
        <v>8245.9176800000005</v>
      </c>
      <c r="M1453" s="186" t="str">
        <f t="shared" ref="M1453:M1484" si="387">HYPERLINK(CONCATENATE("https://buscador.neorep.com.ar/",TRIM(A1453),"/"),"FOTO")</f>
        <v>FOTO</v>
      </c>
      <c r="N1453" s="187" t="s">
        <v>218</v>
      </c>
      <c r="O1453" s="36"/>
    </row>
    <row r="1454" spans="1:15" ht="12.75" customHeight="1">
      <c r="A1454" s="103" t="s">
        <v>2538</v>
      </c>
      <c r="B1454" s="13" t="s">
        <v>209</v>
      </c>
      <c r="C1454" s="242"/>
      <c r="D1454" s="238" t="s">
        <v>9122</v>
      </c>
      <c r="E1454" s="149">
        <v>-3.3526363913441104E-2</v>
      </c>
      <c r="F1454" s="104" t="s">
        <v>2539</v>
      </c>
      <c r="G1454" s="105">
        <v>3.1709999999999998</v>
      </c>
      <c r="H1454" s="106">
        <f t="shared" si="382"/>
        <v>4693.08</v>
      </c>
      <c r="I1454" s="107">
        <f t="shared" si="383"/>
        <v>5678.6268</v>
      </c>
      <c r="J1454" s="108">
        <f t="shared" si="384"/>
        <v>5678.6268</v>
      </c>
      <c r="K1454" s="105">
        <f t="shared" si="385"/>
        <v>0</v>
      </c>
      <c r="L1454" s="105">
        <f t="shared" si="386"/>
        <v>7950.0775199999998</v>
      </c>
      <c r="M1454" s="109" t="str">
        <f t="shared" si="387"/>
        <v>FOTO</v>
      </c>
      <c r="N1454" s="110"/>
    </row>
    <row r="1455" spans="1:15" ht="12.75" customHeight="1">
      <c r="A1455" s="103" t="s">
        <v>2540</v>
      </c>
      <c r="B1455" s="13" t="s">
        <v>209</v>
      </c>
      <c r="C1455" s="242"/>
      <c r="D1455" s="238" t="s">
        <v>9122</v>
      </c>
      <c r="E1455" s="149">
        <v>-3.3908387864366452E-2</v>
      </c>
      <c r="F1455" s="104" t="s">
        <v>2541</v>
      </c>
      <c r="G1455" s="105">
        <v>1.6240000000000001</v>
      </c>
      <c r="H1455" s="106">
        <f t="shared" si="382"/>
        <v>2403.52</v>
      </c>
      <c r="I1455" s="107">
        <f t="shared" si="383"/>
        <v>2908.2592</v>
      </c>
      <c r="J1455" s="108">
        <f t="shared" si="384"/>
        <v>2908.2592</v>
      </c>
      <c r="K1455" s="105">
        <f t="shared" si="385"/>
        <v>0</v>
      </c>
      <c r="L1455" s="105">
        <f t="shared" si="386"/>
        <v>4071.5628799999995</v>
      </c>
      <c r="M1455" s="109" t="str">
        <f t="shared" si="387"/>
        <v>FOTO</v>
      </c>
      <c r="N1455" s="110" t="s">
        <v>218</v>
      </c>
    </row>
    <row r="1456" spans="1:15" ht="12.75" customHeight="1">
      <c r="A1456" s="103" t="s">
        <v>2542</v>
      </c>
      <c r="B1456" s="13"/>
      <c r="C1456" s="242"/>
      <c r="D1456" s="238" t="s">
        <v>9122</v>
      </c>
      <c r="E1456" s="149">
        <v>-3.3539486203615576E-2</v>
      </c>
      <c r="F1456" s="104" t="s">
        <v>2543</v>
      </c>
      <c r="G1456" s="105">
        <v>4.0629999999999997</v>
      </c>
      <c r="H1456" s="106">
        <f t="shared" si="382"/>
        <v>6013.24</v>
      </c>
      <c r="I1456" s="107">
        <f t="shared" si="383"/>
        <v>7276.0203999999994</v>
      </c>
      <c r="J1456" s="108">
        <f t="shared" si="384"/>
        <v>7276.0203999999994</v>
      </c>
      <c r="K1456" s="105">
        <f t="shared" si="385"/>
        <v>0</v>
      </c>
      <c r="L1456" s="105">
        <f t="shared" si="386"/>
        <v>10186.428559999998</v>
      </c>
      <c r="M1456" s="109" t="str">
        <f t="shared" si="387"/>
        <v>FOTO</v>
      </c>
      <c r="N1456" s="110"/>
      <c r="O1456" s="101" t="s">
        <v>81</v>
      </c>
    </row>
    <row r="1457" spans="1:15" ht="12.75" customHeight="1">
      <c r="A1457" s="103" t="s">
        <v>2544</v>
      </c>
      <c r="B1457" s="13" t="s">
        <v>209</v>
      </c>
      <c r="C1457" s="242"/>
      <c r="D1457" s="238" t="s">
        <v>9122</v>
      </c>
      <c r="E1457" s="150">
        <v>-0.16290245074483423</v>
      </c>
      <c r="F1457" s="104" t="s">
        <v>2545</v>
      </c>
      <c r="G1457" s="105">
        <v>1.742</v>
      </c>
      <c r="H1457" s="106">
        <f t="shared" si="382"/>
        <v>2578.16</v>
      </c>
      <c r="I1457" s="107">
        <f t="shared" si="383"/>
        <v>3119.5735999999997</v>
      </c>
      <c r="J1457" s="108">
        <f t="shared" si="384"/>
        <v>3119.5735999999997</v>
      </c>
      <c r="K1457" s="105">
        <f t="shared" si="385"/>
        <v>0</v>
      </c>
      <c r="L1457" s="105">
        <f t="shared" si="386"/>
        <v>4367.4030399999992</v>
      </c>
      <c r="M1457" s="109" t="str">
        <f t="shared" si="387"/>
        <v>FOTO</v>
      </c>
      <c r="N1457" s="110" t="s">
        <v>218</v>
      </c>
    </row>
    <row r="1458" spans="1:15" ht="12.75" customHeight="1">
      <c r="A1458" s="103" t="s">
        <v>2546</v>
      </c>
      <c r="B1458" s="13" t="s">
        <v>209</v>
      </c>
      <c r="C1458" s="242"/>
      <c r="D1458" s="238" t="s">
        <v>9122</v>
      </c>
      <c r="E1458" s="149">
        <v>-3.2823573293547237E-2</v>
      </c>
      <c r="F1458" s="104" t="s">
        <v>2547</v>
      </c>
      <c r="G1458" s="105">
        <v>2.593</v>
      </c>
      <c r="H1458" s="106">
        <f t="shared" si="382"/>
        <v>3837.64</v>
      </c>
      <c r="I1458" s="107">
        <f t="shared" si="383"/>
        <v>4643.5443999999998</v>
      </c>
      <c r="J1458" s="108">
        <f t="shared" si="384"/>
        <v>4643.5443999999998</v>
      </c>
      <c r="K1458" s="105">
        <f t="shared" si="385"/>
        <v>0</v>
      </c>
      <c r="L1458" s="105">
        <f t="shared" si="386"/>
        <v>6500.9621599999991</v>
      </c>
      <c r="M1458" s="109" t="str">
        <f t="shared" si="387"/>
        <v>FOTO</v>
      </c>
      <c r="N1458" s="110"/>
    </row>
    <row r="1459" spans="1:15" ht="12.75" customHeight="1">
      <c r="A1459" s="103" t="s">
        <v>2548</v>
      </c>
      <c r="B1459" s="13"/>
      <c r="C1459" s="242"/>
      <c r="D1459" s="238" t="s">
        <v>9122</v>
      </c>
      <c r="E1459" s="149">
        <v>-3.2852903772785158E-2</v>
      </c>
      <c r="F1459" s="104" t="s">
        <v>2549</v>
      </c>
      <c r="G1459" s="105">
        <v>4.5629999999999997</v>
      </c>
      <c r="H1459" s="106">
        <f t="shared" si="382"/>
        <v>6753.24</v>
      </c>
      <c r="I1459" s="107">
        <f t="shared" si="383"/>
        <v>8171.4203999999991</v>
      </c>
      <c r="J1459" s="108">
        <f t="shared" si="384"/>
        <v>8171.4203999999991</v>
      </c>
      <c r="K1459" s="105">
        <f t="shared" si="385"/>
        <v>0</v>
      </c>
      <c r="L1459" s="105">
        <f t="shared" si="386"/>
        <v>11439.988559999998</v>
      </c>
      <c r="M1459" s="109" t="str">
        <f t="shared" si="387"/>
        <v>FOTO</v>
      </c>
      <c r="N1459" s="110" t="s">
        <v>110</v>
      </c>
      <c r="O1459" s="36"/>
    </row>
    <row r="1460" spans="1:15" ht="12.75" customHeight="1">
      <c r="A1460" s="103" t="s">
        <v>2550</v>
      </c>
      <c r="B1460" s="13" t="s">
        <v>209</v>
      </c>
      <c r="C1460" s="242"/>
      <c r="D1460" s="238" t="s">
        <v>9122</v>
      </c>
      <c r="E1460" s="149">
        <v>-3.3499999999999974E-2</v>
      </c>
      <c r="F1460" s="104" t="s">
        <v>2551</v>
      </c>
      <c r="G1460" s="105">
        <v>1.9330000000000001</v>
      </c>
      <c r="H1460" s="106">
        <f t="shared" si="382"/>
        <v>2860.84</v>
      </c>
      <c r="I1460" s="107">
        <f t="shared" si="383"/>
        <v>3461.6163999999999</v>
      </c>
      <c r="J1460" s="108">
        <f t="shared" si="384"/>
        <v>3461.6163999999999</v>
      </c>
      <c r="K1460" s="105">
        <f t="shared" si="385"/>
        <v>0</v>
      </c>
      <c r="L1460" s="105">
        <f t="shared" si="386"/>
        <v>4846.2629599999991</v>
      </c>
      <c r="M1460" s="109" t="str">
        <f t="shared" si="387"/>
        <v>FOTO</v>
      </c>
      <c r="N1460" s="110" t="s">
        <v>218</v>
      </c>
    </row>
    <row r="1461" spans="1:15" ht="12.75" customHeight="1">
      <c r="A1461" s="103" t="s">
        <v>2552</v>
      </c>
      <c r="B1461" s="13" t="s">
        <v>209</v>
      </c>
      <c r="C1461" s="242"/>
      <c r="D1461" s="238" t="s">
        <v>9122</v>
      </c>
      <c r="E1461" s="149">
        <v>-3.1946955997588899E-2</v>
      </c>
      <c r="F1461" s="104" t="s">
        <v>2553</v>
      </c>
      <c r="G1461" s="105">
        <v>3.2120000000000002</v>
      </c>
      <c r="H1461" s="106">
        <f t="shared" si="382"/>
        <v>4753.76</v>
      </c>
      <c r="I1461" s="107">
        <f t="shared" si="383"/>
        <v>5752.0496000000003</v>
      </c>
      <c r="J1461" s="108">
        <f t="shared" si="384"/>
        <v>5752.0496000000003</v>
      </c>
      <c r="K1461" s="105">
        <f t="shared" si="385"/>
        <v>0</v>
      </c>
      <c r="L1461" s="105">
        <f t="shared" si="386"/>
        <v>8052.8694399999995</v>
      </c>
      <c r="M1461" s="109" t="str">
        <f t="shared" si="387"/>
        <v>FOTO</v>
      </c>
      <c r="N1461" s="110"/>
    </row>
    <row r="1462" spans="1:15" ht="12.75" customHeight="1">
      <c r="A1462" s="103" t="s">
        <v>2554</v>
      </c>
      <c r="B1462" s="13" t="s">
        <v>209</v>
      </c>
      <c r="C1462" s="242"/>
      <c r="D1462" s="238" t="s">
        <v>9122</v>
      </c>
      <c r="E1462" s="149">
        <v>-3.3045549270616204E-2</v>
      </c>
      <c r="F1462" s="104" t="s">
        <v>2555</v>
      </c>
      <c r="G1462" s="105">
        <v>3.2480000000000002</v>
      </c>
      <c r="H1462" s="106">
        <f t="shared" si="382"/>
        <v>4807.04</v>
      </c>
      <c r="I1462" s="107">
        <f t="shared" si="383"/>
        <v>5816.5183999999999</v>
      </c>
      <c r="J1462" s="108">
        <f t="shared" si="384"/>
        <v>5816.5183999999999</v>
      </c>
      <c r="K1462" s="105">
        <f t="shared" si="385"/>
        <v>0</v>
      </c>
      <c r="L1462" s="105">
        <f t="shared" si="386"/>
        <v>8143.125759999999</v>
      </c>
      <c r="M1462" s="109" t="str">
        <f t="shared" si="387"/>
        <v>FOTO</v>
      </c>
      <c r="N1462" s="110" t="s">
        <v>218</v>
      </c>
    </row>
    <row r="1463" spans="1:15" ht="12.75" customHeight="1">
      <c r="A1463" s="103" t="s">
        <v>2556</v>
      </c>
      <c r="B1463" s="13" t="s">
        <v>209</v>
      </c>
      <c r="C1463" s="242"/>
      <c r="D1463" s="238" t="s">
        <v>9122</v>
      </c>
      <c r="E1463" s="149">
        <v>-3.3333333333333326E-2</v>
      </c>
      <c r="F1463" s="104" t="s">
        <v>2557</v>
      </c>
      <c r="G1463" s="105">
        <v>2.3199999999999998</v>
      </c>
      <c r="H1463" s="106">
        <f t="shared" si="382"/>
        <v>3433.6</v>
      </c>
      <c r="I1463" s="107">
        <f t="shared" si="383"/>
        <v>4154.6559999999999</v>
      </c>
      <c r="J1463" s="108">
        <f t="shared" si="384"/>
        <v>4154.6559999999999</v>
      </c>
      <c r="K1463" s="105">
        <f t="shared" si="385"/>
        <v>0</v>
      </c>
      <c r="L1463" s="105">
        <f t="shared" si="386"/>
        <v>5816.5183999999999</v>
      </c>
      <c r="M1463" s="109" t="str">
        <f t="shared" si="387"/>
        <v>FOTO</v>
      </c>
      <c r="N1463" s="110"/>
    </row>
    <row r="1464" spans="1:15" ht="12.75" customHeight="1">
      <c r="A1464" s="103" t="s">
        <v>2558</v>
      </c>
      <c r="B1464" s="13" t="s">
        <v>209</v>
      </c>
      <c r="C1464" s="242"/>
      <c r="D1464" s="238" t="s">
        <v>9122</v>
      </c>
      <c r="E1464" s="149">
        <v>-3.3250000000000002E-2</v>
      </c>
      <c r="F1464" s="104" t="s">
        <v>2559</v>
      </c>
      <c r="G1464" s="105">
        <v>3.867</v>
      </c>
      <c r="H1464" s="106">
        <f t="shared" si="382"/>
        <v>5723.16</v>
      </c>
      <c r="I1464" s="107">
        <f t="shared" si="383"/>
        <v>6925.0235999999995</v>
      </c>
      <c r="J1464" s="108">
        <f t="shared" si="384"/>
        <v>6925.0235999999995</v>
      </c>
      <c r="K1464" s="105">
        <f t="shared" si="385"/>
        <v>0</v>
      </c>
      <c r="L1464" s="105">
        <f t="shared" si="386"/>
        <v>9695.0330399999984</v>
      </c>
      <c r="M1464" s="109" t="str">
        <f t="shared" si="387"/>
        <v>FOTO</v>
      </c>
      <c r="N1464" s="110"/>
    </row>
    <row r="1465" spans="1:15" ht="12.75" customHeight="1">
      <c r="A1465" s="103" t="s">
        <v>2560</v>
      </c>
      <c r="B1465" s="13" t="s">
        <v>209</v>
      </c>
      <c r="C1465" s="242"/>
      <c r="D1465" s="238" t="s">
        <v>9122</v>
      </c>
      <c r="E1465" s="149">
        <v>-3.3668864977438373E-2</v>
      </c>
      <c r="F1465" s="104" t="s">
        <v>2561</v>
      </c>
      <c r="G1465" s="105">
        <v>2.7839999999999998</v>
      </c>
      <c r="H1465" s="106">
        <f t="shared" si="382"/>
        <v>4120.32</v>
      </c>
      <c r="I1465" s="107">
        <f t="shared" si="383"/>
        <v>4985.5871999999999</v>
      </c>
      <c r="J1465" s="108">
        <f t="shared" si="384"/>
        <v>4985.5871999999999</v>
      </c>
      <c r="K1465" s="105">
        <f t="shared" si="385"/>
        <v>0</v>
      </c>
      <c r="L1465" s="105">
        <f t="shared" si="386"/>
        <v>6979.8220799999999</v>
      </c>
      <c r="M1465" s="109" t="str">
        <f t="shared" si="387"/>
        <v>FOTO</v>
      </c>
      <c r="N1465" s="110"/>
    </row>
    <row r="1466" spans="1:15" ht="12.75" customHeight="1">
      <c r="A1466" s="103" t="s">
        <v>2562</v>
      </c>
      <c r="B1466" s="13" t="s">
        <v>209</v>
      </c>
      <c r="C1466" s="242"/>
      <c r="D1466" s="238" t="s">
        <v>9122</v>
      </c>
      <c r="E1466" s="150">
        <v>-0.20210434020166601</v>
      </c>
      <c r="F1466" s="104" t="s">
        <v>2563</v>
      </c>
      <c r="G1466" s="105">
        <v>1.82</v>
      </c>
      <c r="H1466" s="106">
        <f t="shared" si="382"/>
        <v>2693.6</v>
      </c>
      <c r="I1466" s="107">
        <f t="shared" si="383"/>
        <v>3259.2559999999999</v>
      </c>
      <c r="J1466" s="108">
        <f t="shared" si="384"/>
        <v>3259.2559999999999</v>
      </c>
      <c r="K1466" s="105">
        <f t="shared" si="385"/>
        <v>0</v>
      </c>
      <c r="L1466" s="105">
        <f t="shared" si="386"/>
        <v>4562.9583999999995</v>
      </c>
      <c r="M1466" s="109" t="str">
        <f t="shared" si="387"/>
        <v>FOTO</v>
      </c>
      <c r="N1466" s="110" t="s">
        <v>110</v>
      </c>
    </row>
    <row r="1467" spans="1:15" ht="12.75" customHeight="1">
      <c r="A1467" s="103" t="s">
        <v>2564</v>
      </c>
      <c r="B1467" s="13"/>
      <c r="C1467" s="242"/>
      <c r="D1467" s="238" t="s">
        <v>9122</v>
      </c>
      <c r="E1467" s="149">
        <v>-3.2843137254902066E-2</v>
      </c>
      <c r="F1467" s="104" t="s">
        <v>2565</v>
      </c>
      <c r="G1467" s="105">
        <v>5.9189999999999996</v>
      </c>
      <c r="H1467" s="106">
        <f t="shared" si="382"/>
        <v>8760.119999999999</v>
      </c>
      <c r="I1467" s="107">
        <f t="shared" si="383"/>
        <v>10599.745199999998</v>
      </c>
      <c r="J1467" s="108">
        <f t="shared" si="384"/>
        <v>10599.745199999998</v>
      </c>
      <c r="K1467" s="105">
        <f t="shared" si="385"/>
        <v>0</v>
      </c>
      <c r="L1467" s="105">
        <f t="shared" si="386"/>
        <v>14839.643279999995</v>
      </c>
      <c r="M1467" s="109" t="str">
        <f t="shared" si="387"/>
        <v>FOTO</v>
      </c>
      <c r="N1467" s="110"/>
      <c r="O1467" s="37"/>
    </row>
    <row r="1468" spans="1:15" ht="12.75" customHeight="1">
      <c r="A1468" s="103" t="s">
        <v>2566</v>
      </c>
      <c r="B1468" s="13" t="s">
        <v>209</v>
      </c>
      <c r="C1468" s="242"/>
      <c r="D1468" s="238" t="s">
        <v>9122</v>
      </c>
      <c r="E1468" s="150">
        <v>-0.17607299763433593</v>
      </c>
      <c r="F1468" s="104" t="s">
        <v>2567</v>
      </c>
      <c r="G1468" s="105">
        <v>2.4380000000000002</v>
      </c>
      <c r="H1468" s="106">
        <f t="shared" si="382"/>
        <v>3608.2400000000002</v>
      </c>
      <c r="I1468" s="107">
        <f t="shared" si="383"/>
        <v>4365.9704000000002</v>
      </c>
      <c r="J1468" s="108">
        <f t="shared" si="384"/>
        <v>4365.9704000000002</v>
      </c>
      <c r="K1468" s="105">
        <f t="shared" si="385"/>
        <v>0</v>
      </c>
      <c r="L1468" s="105">
        <f t="shared" si="386"/>
        <v>6112.3585599999997</v>
      </c>
      <c r="M1468" s="109" t="str">
        <f t="shared" si="387"/>
        <v>FOTO</v>
      </c>
      <c r="N1468" s="110" t="s">
        <v>458</v>
      </c>
    </row>
    <row r="1469" spans="1:15" ht="12.75" customHeight="1">
      <c r="A1469" s="103" t="s">
        <v>2568</v>
      </c>
      <c r="B1469" s="13" t="s">
        <v>209</v>
      </c>
      <c r="C1469" s="242"/>
      <c r="D1469" s="238" t="s">
        <v>9122</v>
      </c>
      <c r="E1469" s="149">
        <v>-3.1793132683340497E-2</v>
      </c>
      <c r="F1469" s="104" t="s">
        <v>2569</v>
      </c>
      <c r="G1469" s="105">
        <v>2.2839999999999998</v>
      </c>
      <c r="H1469" s="106">
        <f t="shared" si="382"/>
        <v>3380.3199999999997</v>
      </c>
      <c r="I1469" s="107">
        <f t="shared" si="383"/>
        <v>4090.1871999999994</v>
      </c>
      <c r="J1469" s="108">
        <f t="shared" si="384"/>
        <v>4090.1871999999994</v>
      </c>
      <c r="K1469" s="105">
        <f t="shared" si="385"/>
        <v>0</v>
      </c>
      <c r="L1469" s="105">
        <f t="shared" si="386"/>
        <v>5726.2620799999986</v>
      </c>
      <c r="M1469" s="109" t="str">
        <f t="shared" si="387"/>
        <v>FOTO</v>
      </c>
      <c r="N1469" s="110"/>
    </row>
    <row r="1470" spans="1:15" ht="12.75" customHeight="1">
      <c r="A1470" s="103" t="s">
        <v>2570</v>
      </c>
      <c r="B1470" s="13" t="s">
        <v>209</v>
      </c>
      <c r="C1470" s="242"/>
      <c r="D1470" s="238" t="s">
        <v>9122</v>
      </c>
      <c r="E1470" s="149">
        <v>-3.1793132683340497E-2</v>
      </c>
      <c r="F1470" s="104" t="s">
        <v>2571</v>
      </c>
      <c r="G1470" s="105">
        <v>2.2839999999999998</v>
      </c>
      <c r="H1470" s="106">
        <f t="shared" si="382"/>
        <v>3380.3199999999997</v>
      </c>
      <c r="I1470" s="107">
        <f t="shared" si="383"/>
        <v>4090.1871999999994</v>
      </c>
      <c r="J1470" s="108">
        <f t="shared" si="384"/>
        <v>4090.1871999999994</v>
      </c>
      <c r="K1470" s="105">
        <f t="shared" si="385"/>
        <v>0</v>
      </c>
      <c r="L1470" s="105">
        <f t="shared" si="386"/>
        <v>5726.2620799999986</v>
      </c>
      <c r="M1470" s="109" t="str">
        <f t="shared" si="387"/>
        <v>FOTO</v>
      </c>
      <c r="N1470" s="110"/>
    </row>
    <row r="1471" spans="1:15" ht="12.75" customHeight="1">
      <c r="A1471" s="103" t="s">
        <v>2572</v>
      </c>
      <c r="B1471" s="13"/>
      <c r="C1471" s="242"/>
      <c r="D1471" s="238" t="s">
        <v>9122</v>
      </c>
      <c r="E1471" s="149">
        <v>-3.2307692307692371E-2</v>
      </c>
      <c r="F1471" s="104" t="s">
        <v>2573</v>
      </c>
      <c r="G1471" s="105">
        <v>2.516</v>
      </c>
      <c r="H1471" s="106">
        <f t="shared" si="382"/>
        <v>3723.68</v>
      </c>
      <c r="I1471" s="107">
        <f t="shared" si="383"/>
        <v>4505.6527999999998</v>
      </c>
      <c r="J1471" s="108">
        <f t="shared" si="384"/>
        <v>4505.6527999999998</v>
      </c>
      <c r="K1471" s="105">
        <f t="shared" si="385"/>
        <v>0</v>
      </c>
      <c r="L1471" s="105">
        <f t="shared" si="386"/>
        <v>6307.9139199999991</v>
      </c>
      <c r="M1471" s="109" t="str">
        <f t="shared" si="387"/>
        <v>FOTO</v>
      </c>
      <c r="N1471" s="110"/>
      <c r="O1471" s="37"/>
    </row>
    <row r="1472" spans="1:15" ht="12.75" customHeight="1">
      <c r="A1472" s="103" t="s">
        <v>2574</v>
      </c>
      <c r="B1472" s="13" t="s">
        <v>209</v>
      </c>
      <c r="C1472" s="242"/>
      <c r="D1472" s="238" t="s">
        <v>9122</v>
      </c>
      <c r="E1472" s="149">
        <v>-3.294117647058814E-2</v>
      </c>
      <c r="F1472" s="104" t="s">
        <v>2575</v>
      </c>
      <c r="G1472" s="105">
        <v>9.8640000000000008</v>
      </c>
      <c r="H1472" s="106">
        <f t="shared" si="382"/>
        <v>14598.720000000001</v>
      </c>
      <c r="I1472" s="107">
        <f t="shared" si="383"/>
        <v>17664.4512</v>
      </c>
      <c r="J1472" s="108">
        <f t="shared" si="384"/>
        <v>17664.4512</v>
      </c>
      <c r="K1472" s="105">
        <f t="shared" si="385"/>
        <v>0</v>
      </c>
      <c r="L1472" s="105">
        <f t="shared" si="386"/>
        <v>24730.231679999997</v>
      </c>
      <c r="M1472" s="109" t="str">
        <f t="shared" si="387"/>
        <v>FOTO</v>
      </c>
      <c r="N1472" s="110"/>
    </row>
    <row r="1473" spans="1:15" ht="12.75" customHeight="1">
      <c r="A1473" s="103" t="s">
        <v>2576</v>
      </c>
      <c r="B1473" s="13" t="s">
        <v>209</v>
      </c>
      <c r="C1473" s="242"/>
      <c r="D1473" s="238" t="s">
        <v>9122</v>
      </c>
      <c r="E1473" s="150">
        <v>-0.26714285714285713</v>
      </c>
      <c r="F1473" s="104" t="s">
        <v>2577</v>
      </c>
      <c r="G1473" s="105">
        <v>2.052</v>
      </c>
      <c r="H1473" s="106">
        <f t="shared" si="382"/>
        <v>3036.96</v>
      </c>
      <c r="I1473" s="107">
        <f t="shared" si="383"/>
        <v>3674.7215999999999</v>
      </c>
      <c r="J1473" s="108">
        <f t="shared" si="384"/>
        <v>3674.7215999999999</v>
      </c>
      <c r="K1473" s="105">
        <f t="shared" si="385"/>
        <v>0</v>
      </c>
      <c r="L1473" s="105">
        <f t="shared" si="386"/>
        <v>5144.6102399999991</v>
      </c>
      <c r="M1473" s="109" t="str">
        <f t="shared" si="387"/>
        <v>FOTO</v>
      </c>
      <c r="N1473" s="110" t="s">
        <v>218</v>
      </c>
    </row>
    <row r="1474" spans="1:15" ht="12.75" customHeight="1">
      <c r="A1474" s="103" t="s">
        <v>2578</v>
      </c>
      <c r="B1474" s="13" t="s">
        <v>209</v>
      </c>
      <c r="C1474" s="242"/>
      <c r="D1474" s="238" t="s">
        <v>9122</v>
      </c>
      <c r="E1474" s="149">
        <v>-8.7469628601180127E-2</v>
      </c>
      <c r="F1474" s="104" t="s">
        <v>2579</v>
      </c>
      <c r="G1474" s="105">
        <v>2.629</v>
      </c>
      <c r="H1474" s="106">
        <f t="shared" si="382"/>
        <v>3890.92</v>
      </c>
      <c r="I1474" s="107">
        <f t="shared" si="383"/>
        <v>4708.0132000000003</v>
      </c>
      <c r="J1474" s="108">
        <f t="shared" si="384"/>
        <v>4708.0132000000003</v>
      </c>
      <c r="K1474" s="105">
        <f t="shared" si="385"/>
        <v>0</v>
      </c>
      <c r="L1474" s="105">
        <f t="shared" si="386"/>
        <v>6591.2184800000005</v>
      </c>
      <c r="M1474" s="109" t="str">
        <f t="shared" si="387"/>
        <v>FOTO</v>
      </c>
      <c r="N1474" s="110"/>
    </row>
    <row r="1475" spans="1:15" ht="12.75" customHeight="1">
      <c r="A1475" s="103" t="s">
        <v>2580</v>
      </c>
      <c r="B1475" s="13" t="s">
        <v>209</v>
      </c>
      <c r="C1475" s="242"/>
      <c r="D1475" s="238" t="s">
        <v>9122</v>
      </c>
      <c r="E1475" s="149">
        <v>-3.2689027856736663E-2</v>
      </c>
      <c r="F1475" s="104" t="s">
        <v>2581</v>
      </c>
      <c r="G1475" s="105">
        <v>3.403</v>
      </c>
      <c r="H1475" s="106">
        <f t="shared" si="382"/>
        <v>5036.4399999999996</v>
      </c>
      <c r="I1475" s="107">
        <f t="shared" si="383"/>
        <v>6094.0923999999995</v>
      </c>
      <c r="J1475" s="108">
        <f t="shared" si="384"/>
        <v>6094.0923999999995</v>
      </c>
      <c r="K1475" s="105">
        <f t="shared" si="385"/>
        <v>0</v>
      </c>
      <c r="L1475" s="105">
        <f t="shared" si="386"/>
        <v>8531.7293599999994</v>
      </c>
      <c r="M1475" s="109" t="str">
        <f t="shared" si="387"/>
        <v>FOTO</v>
      </c>
      <c r="N1475" s="110"/>
    </row>
    <row r="1476" spans="1:15" ht="12.75" customHeight="1">
      <c r="A1476" s="103" t="s">
        <v>2582</v>
      </c>
      <c r="B1476" s="13" t="s">
        <v>209</v>
      </c>
      <c r="C1476" s="242"/>
      <c r="D1476" s="238" t="s">
        <v>9122</v>
      </c>
      <c r="E1476" s="149">
        <v>-5.9090909090909194E-2</v>
      </c>
      <c r="F1476" s="104" t="s">
        <v>2583</v>
      </c>
      <c r="G1476" s="105">
        <v>4.1399999999999997</v>
      </c>
      <c r="H1476" s="106">
        <f t="shared" si="382"/>
        <v>6127.2</v>
      </c>
      <c r="I1476" s="107">
        <f t="shared" si="383"/>
        <v>7413.9119999999994</v>
      </c>
      <c r="J1476" s="108">
        <f t="shared" si="384"/>
        <v>7413.9119999999994</v>
      </c>
      <c r="K1476" s="105">
        <f t="shared" si="385"/>
        <v>0</v>
      </c>
      <c r="L1476" s="105">
        <f t="shared" si="386"/>
        <v>10379.476799999999</v>
      </c>
      <c r="M1476" s="109" t="str">
        <f t="shared" si="387"/>
        <v>FOTO</v>
      </c>
      <c r="N1476" s="110"/>
    </row>
    <row r="1477" spans="1:15" ht="12.75" customHeight="1">
      <c r="A1477" s="103" t="s">
        <v>2584</v>
      </c>
      <c r="B1477" s="13" t="s">
        <v>209</v>
      </c>
      <c r="C1477" s="242"/>
      <c r="D1477" s="238" t="s">
        <v>9122</v>
      </c>
      <c r="E1477" s="149">
        <v>-3.1946955997588899E-2</v>
      </c>
      <c r="F1477" s="104" t="s">
        <v>2585</v>
      </c>
      <c r="G1477" s="105">
        <v>3.2120000000000002</v>
      </c>
      <c r="H1477" s="106">
        <f t="shared" si="382"/>
        <v>4753.76</v>
      </c>
      <c r="I1477" s="107">
        <f t="shared" si="383"/>
        <v>5752.0496000000003</v>
      </c>
      <c r="J1477" s="108">
        <f t="shared" si="384"/>
        <v>5752.0496000000003</v>
      </c>
      <c r="K1477" s="105">
        <f t="shared" si="385"/>
        <v>0</v>
      </c>
      <c r="L1477" s="105">
        <f t="shared" si="386"/>
        <v>8052.8694399999995</v>
      </c>
      <c r="M1477" s="109" t="str">
        <f t="shared" si="387"/>
        <v>FOTO</v>
      </c>
      <c r="N1477" s="110"/>
    </row>
    <row r="1478" spans="1:15" ht="12.75" customHeight="1">
      <c r="A1478" s="111" t="s">
        <v>2586</v>
      </c>
      <c r="B1478" s="13" t="s">
        <v>209</v>
      </c>
      <c r="C1478" s="242"/>
      <c r="D1478" s="238" t="s">
        <v>9122</v>
      </c>
      <c r="E1478" s="149">
        <v>-3.3526363913441104E-2</v>
      </c>
      <c r="F1478" s="104" t="s">
        <v>2587</v>
      </c>
      <c r="G1478" s="105">
        <v>3.1709999999999998</v>
      </c>
      <c r="H1478" s="106">
        <f t="shared" si="382"/>
        <v>4693.08</v>
      </c>
      <c r="I1478" s="107">
        <f t="shared" si="383"/>
        <v>5678.6268</v>
      </c>
      <c r="J1478" s="108">
        <f t="shared" si="384"/>
        <v>5678.6268</v>
      </c>
      <c r="K1478" s="105">
        <f t="shared" si="385"/>
        <v>0</v>
      </c>
      <c r="L1478" s="105">
        <f t="shared" si="386"/>
        <v>7950.0775199999998</v>
      </c>
      <c r="M1478" s="109" t="str">
        <f t="shared" si="387"/>
        <v>FOTO</v>
      </c>
      <c r="N1478" s="110"/>
    </row>
    <row r="1479" spans="1:15" ht="12.75" customHeight="1">
      <c r="A1479" s="103" t="s">
        <v>2588</v>
      </c>
      <c r="B1479" s="13" t="s">
        <v>209</v>
      </c>
      <c r="C1479" s="242"/>
      <c r="D1479" s="238" t="s">
        <v>9122</v>
      </c>
      <c r="E1479" s="149">
        <v>-3.298749667464751E-2</v>
      </c>
      <c r="F1479" s="104" t="s">
        <v>9552</v>
      </c>
      <c r="G1479" s="105">
        <v>3.6349999999999998</v>
      </c>
      <c r="H1479" s="106">
        <f t="shared" si="382"/>
        <v>5379.7999999999993</v>
      </c>
      <c r="I1479" s="107">
        <f t="shared" si="383"/>
        <v>6509.5579999999991</v>
      </c>
      <c r="J1479" s="108">
        <f t="shared" si="384"/>
        <v>6509.5579999999991</v>
      </c>
      <c r="K1479" s="105">
        <f t="shared" si="385"/>
        <v>0</v>
      </c>
      <c r="L1479" s="105">
        <f t="shared" si="386"/>
        <v>9113.381199999998</v>
      </c>
      <c r="M1479" s="109" t="str">
        <f t="shared" si="387"/>
        <v>FOTO</v>
      </c>
      <c r="N1479" s="110" t="s">
        <v>218</v>
      </c>
    </row>
    <row r="1480" spans="1:15" ht="12.75" customHeight="1">
      <c r="A1480" s="103" t="s">
        <v>2589</v>
      </c>
      <c r="B1480" s="13" t="s">
        <v>209</v>
      </c>
      <c r="C1480" s="242"/>
      <c r="D1480" s="238" t="s">
        <v>9122</v>
      </c>
      <c r="E1480" s="149">
        <v>-0.12135247799907356</v>
      </c>
      <c r="F1480" s="104" t="s">
        <v>2590</v>
      </c>
      <c r="G1480" s="105">
        <v>1.897</v>
      </c>
      <c r="H1480" s="106">
        <f t="shared" si="382"/>
        <v>2807.56</v>
      </c>
      <c r="I1480" s="107">
        <f t="shared" si="383"/>
        <v>3397.1475999999998</v>
      </c>
      <c r="J1480" s="108">
        <f t="shared" si="384"/>
        <v>3397.1475999999998</v>
      </c>
      <c r="K1480" s="105">
        <f t="shared" si="385"/>
        <v>0</v>
      </c>
      <c r="L1480" s="105">
        <f t="shared" si="386"/>
        <v>4756.0066399999996</v>
      </c>
      <c r="M1480" s="109" t="str">
        <f t="shared" si="387"/>
        <v>FOTO</v>
      </c>
      <c r="N1480" s="110" t="s">
        <v>218</v>
      </c>
    </row>
    <row r="1481" spans="1:15" ht="12.75" customHeight="1">
      <c r="A1481" s="103" t="s">
        <v>2591</v>
      </c>
      <c r="B1481" s="13" t="s">
        <v>209</v>
      </c>
      <c r="C1481" s="242"/>
      <c r="D1481" s="238" t="s">
        <v>9122</v>
      </c>
      <c r="E1481" s="149">
        <v>-3.3125000000000071E-2</v>
      </c>
      <c r="F1481" s="104" t="s">
        <v>2592</v>
      </c>
      <c r="G1481" s="105">
        <v>3.0939999999999999</v>
      </c>
      <c r="H1481" s="106">
        <f t="shared" si="382"/>
        <v>4579.12</v>
      </c>
      <c r="I1481" s="107">
        <f t="shared" si="383"/>
        <v>5540.7352000000001</v>
      </c>
      <c r="J1481" s="108">
        <f t="shared" si="384"/>
        <v>5540.7352000000001</v>
      </c>
      <c r="K1481" s="105">
        <f t="shared" si="385"/>
        <v>0</v>
      </c>
      <c r="L1481" s="105">
        <f t="shared" si="386"/>
        <v>7757.0292799999997</v>
      </c>
      <c r="M1481" s="109" t="str">
        <f t="shared" si="387"/>
        <v>FOTO</v>
      </c>
      <c r="N1481" s="110"/>
    </row>
    <row r="1482" spans="1:15" ht="12.75" customHeight="1">
      <c r="A1482" s="103" t="s">
        <v>2593</v>
      </c>
      <c r="B1482" s="13"/>
      <c r="C1482" s="242"/>
      <c r="D1482" s="238"/>
      <c r="E1482" s="149"/>
      <c r="F1482" s="104" t="s">
        <v>2594</v>
      </c>
      <c r="G1482" s="105">
        <v>2.3199999999999998</v>
      </c>
      <c r="H1482" s="106">
        <f t="shared" si="382"/>
        <v>3433.6</v>
      </c>
      <c r="I1482" s="107">
        <f t="shared" si="383"/>
        <v>4154.6559999999999</v>
      </c>
      <c r="J1482" s="108">
        <f t="shared" si="384"/>
        <v>4154.6559999999999</v>
      </c>
      <c r="K1482" s="105">
        <f t="shared" si="385"/>
        <v>0</v>
      </c>
      <c r="L1482" s="105">
        <f t="shared" si="386"/>
        <v>5816.5183999999999</v>
      </c>
      <c r="M1482" s="109" t="str">
        <f t="shared" si="387"/>
        <v>FOTO</v>
      </c>
      <c r="N1482" s="110"/>
      <c r="O1482" s="101" t="s">
        <v>81</v>
      </c>
    </row>
    <row r="1483" spans="1:15" ht="12.75" customHeight="1">
      <c r="A1483" s="103" t="s">
        <v>2595</v>
      </c>
      <c r="B1483" s="13"/>
      <c r="C1483" s="242"/>
      <c r="D1483" s="238"/>
      <c r="E1483" s="149"/>
      <c r="F1483" s="104" t="s">
        <v>2596</v>
      </c>
      <c r="G1483" s="105">
        <v>2.2429999999999999</v>
      </c>
      <c r="H1483" s="106">
        <f t="shared" si="382"/>
        <v>3319.64</v>
      </c>
      <c r="I1483" s="107">
        <f t="shared" si="383"/>
        <v>4016.7643999999996</v>
      </c>
      <c r="J1483" s="108">
        <f t="shared" si="384"/>
        <v>4016.7643999999996</v>
      </c>
      <c r="K1483" s="105">
        <f t="shared" si="385"/>
        <v>0</v>
      </c>
      <c r="L1483" s="105">
        <f t="shared" si="386"/>
        <v>5623.4701599999989</v>
      </c>
      <c r="M1483" s="109" t="str">
        <f t="shared" si="387"/>
        <v>FOTO</v>
      </c>
      <c r="N1483" s="110"/>
      <c r="O1483" s="101" t="s">
        <v>81</v>
      </c>
    </row>
    <row r="1484" spans="1:15" ht="12.75" customHeight="1" thickBot="1">
      <c r="A1484" s="154" t="s">
        <v>2597</v>
      </c>
      <c r="B1484" s="13"/>
      <c r="C1484" s="243"/>
      <c r="D1484" s="238"/>
      <c r="E1484" s="155"/>
      <c r="F1484" s="156" t="s">
        <v>2598</v>
      </c>
      <c r="G1484" s="157">
        <v>2.9020000000000001</v>
      </c>
      <c r="H1484" s="158">
        <f t="shared" si="382"/>
        <v>4294.96</v>
      </c>
      <c r="I1484" s="159">
        <f t="shared" si="383"/>
        <v>5196.9016000000001</v>
      </c>
      <c r="J1484" s="160">
        <f t="shared" si="384"/>
        <v>5196.9016000000001</v>
      </c>
      <c r="K1484" s="157">
        <f t="shared" si="385"/>
        <v>0</v>
      </c>
      <c r="L1484" s="157">
        <f t="shared" si="386"/>
        <v>7275.6622399999997</v>
      </c>
      <c r="M1484" s="161" t="str">
        <f t="shared" si="387"/>
        <v>FOTO</v>
      </c>
      <c r="N1484" s="162"/>
      <c r="O1484" s="101" t="s">
        <v>81</v>
      </c>
    </row>
    <row r="1485" spans="1:15" ht="20.100000000000001" customHeight="1" thickBot="1">
      <c r="A1485" s="219" t="s">
        <v>2599</v>
      </c>
      <c r="B1485" s="34"/>
      <c r="C1485" s="240"/>
      <c r="D1485" s="151"/>
      <c r="E1485" s="221"/>
      <c r="F1485" s="222"/>
      <c r="G1485" s="223"/>
      <c r="H1485" s="224"/>
      <c r="I1485" s="224"/>
      <c r="J1485" s="225"/>
      <c r="K1485" s="223"/>
      <c r="L1485" s="223"/>
      <c r="M1485" s="226"/>
      <c r="N1485" s="227"/>
      <c r="O1485" s="228"/>
    </row>
    <row r="1486" spans="1:15" ht="12.75" customHeight="1">
      <c r="A1486" s="178" t="s">
        <v>2600</v>
      </c>
      <c r="B1486" s="13"/>
      <c r="C1486" s="152"/>
      <c r="D1486" s="238" t="s">
        <v>9122</v>
      </c>
      <c r="E1486" s="180">
        <v>-3.3157894736842053E-2</v>
      </c>
      <c r="F1486" s="181" t="s">
        <v>2601</v>
      </c>
      <c r="G1486" s="182">
        <v>7.3479999999999999</v>
      </c>
      <c r="H1486" s="183">
        <f t="shared" ref="H1486:H1493" si="388">+G1486*H$18</f>
        <v>10875.039999999999</v>
      </c>
      <c r="I1486" s="184">
        <f t="shared" ref="I1486:I1493" si="389">+H1486*(1+I$18)</f>
        <v>13158.798399999998</v>
      </c>
      <c r="J1486" s="185">
        <f t="shared" ref="J1486:J1493" si="390">+I1486*(1-J$18)</f>
        <v>13158.798399999998</v>
      </c>
      <c r="K1486" s="182">
        <f t="shared" ref="K1486:K1493" si="391">+I1486*C1486</f>
        <v>0</v>
      </c>
      <c r="L1486" s="182">
        <f t="shared" ref="L1486:L1493" si="392">+I1486*(1+L$18)</f>
        <v>18422.317759999994</v>
      </c>
      <c r="M1486" s="186" t="str">
        <f t="shared" ref="M1486:M1493" si="393">HYPERLINK(CONCATENATE("https://buscador.neorep.com.ar/",TRIM(A1486),"/"),"FOTO")</f>
        <v>FOTO</v>
      </c>
      <c r="N1486" s="187" t="s">
        <v>218</v>
      </c>
    </row>
    <row r="1487" spans="1:15" ht="12.75" customHeight="1">
      <c r="A1487" s="103" t="s">
        <v>2602</v>
      </c>
      <c r="B1487" s="13"/>
      <c r="C1487" s="242"/>
      <c r="D1487" s="238" t="s">
        <v>9122</v>
      </c>
      <c r="E1487" s="149">
        <v>-3.3143939393939337E-2</v>
      </c>
      <c r="F1487" s="104" t="s">
        <v>2603</v>
      </c>
      <c r="G1487" s="105">
        <v>5.1050000000000004</v>
      </c>
      <c r="H1487" s="106">
        <f t="shared" si="388"/>
        <v>7555.4000000000005</v>
      </c>
      <c r="I1487" s="107">
        <f t="shared" si="389"/>
        <v>9142.0339999999997</v>
      </c>
      <c r="J1487" s="108">
        <f t="shared" si="390"/>
        <v>9142.0339999999997</v>
      </c>
      <c r="K1487" s="105">
        <f t="shared" si="391"/>
        <v>0</v>
      </c>
      <c r="L1487" s="105">
        <f t="shared" si="392"/>
        <v>12798.847599999999</v>
      </c>
      <c r="M1487" s="109" t="str">
        <f t="shared" si="393"/>
        <v>FOTO</v>
      </c>
      <c r="N1487" s="110"/>
      <c r="O1487" s="101" t="s">
        <v>81</v>
      </c>
    </row>
    <row r="1488" spans="1:15" ht="12.75" customHeight="1">
      <c r="A1488" s="103" t="s">
        <v>2604</v>
      </c>
      <c r="B1488" s="13"/>
      <c r="C1488" s="242"/>
      <c r="D1488" s="238"/>
      <c r="E1488" s="149"/>
      <c r="F1488" s="104" t="s">
        <v>2605</v>
      </c>
      <c r="G1488" s="105">
        <v>4.2539999999999996</v>
      </c>
      <c r="H1488" s="106">
        <f t="shared" si="388"/>
        <v>6295.9199999999992</v>
      </c>
      <c r="I1488" s="107">
        <f t="shared" si="389"/>
        <v>7618.0631999999987</v>
      </c>
      <c r="J1488" s="108">
        <f t="shared" si="390"/>
        <v>7618.0631999999987</v>
      </c>
      <c r="K1488" s="105">
        <f t="shared" si="391"/>
        <v>0</v>
      </c>
      <c r="L1488" s="105">
        <f t="shared" si="392"/>
        <v>10665.288479999997</v>
      </c>
      <c r="M1488" s="109" t="str">
        <f t="shared" si="393"/>
        <v>FOTO</v>
      </c>
      <c r="N1488" s="110"/>
      <c r="O1488" s="101" t="s">
        <v>81</v>
      </c>
    </row>
    <row r="1489" spans="1:15" ht="12.75" customHeight="1">
      <c r="A1489" s="103" t="s">
        <v>2606</v>
      </c>
      <c r="B1489" s="13"/>
      <c r="C1489" s="242"/>
      <c r="D1489" s="238" t="s">
        <v>9122</v>
      </c>
      <c r="E1489" s="149">
        <v>-3.3262711864406769E-2</v>
      </c>
      <c r="F1489" s="104" t="s">
        <v>2607</v>
      </c>
      <c r="G1489" s="105">
        <v>4.5629999999999997</v>
      </c>
      <c r="H1489" s="106">
        <f t="shared" si="388"/>
        <v>6753.24</v>
      </c>
      <c r="I1489" s="107">
        <f t="shared" si="389"/>
        <v>8171.4203999999991</v>
      </c>
      <c r="J1489" s="108">
        <f t="shared" si="390"/>
        <v>8171.4203999999991</v>
      </c>
      <c r="K1489" s="105">
        <f t="shared" si="391"/>
        <v>0</v>
      </c>
      <c r="L1489" s="105">
        <f t="shared" si="392"/>
        <v>11439.988559999998</v>
      </c>
      <c r="M1489" s="109" t="str">
        <f t="shared" si="393"/>
        <v>FOTO</v>
      </c>
      <c r="N1489" s="110"/>
      <c r="O1489" s="101" t="s">
        <v>81</v>
      </c>
    </row>
    <row r="1490" spans="1:15" ht="12.75" customHeight="1">
      <c r="A1490" s="103" t="s">
        <v>2608</v>
      </c>
      <c r="B1490" s="13"/>
      <c r="C1490" s="242"/>
      <c r="D1490" s="238" t="s">
        <v>9122</v>
      </c>
      <c r="E1490" s="149">
        <v>-3.3143939393939337E-2</v>
      </c>
      <c r="F1490" s="104" t="s">
        <v>2609</v>
      </c>
      <c r="G1490" s="105">
        <v>5.1050000000000004</v>
      </c>
      <c r="H1490" s="106">
        <f t="shared" si="388"/>
        <v>7555.4000000000005</v>
      </c>
      <c r="I1490" s="107">
        <f t="shared" si="389"/>
        <v>9142.0339999999997</v>
      </c>
      <c r="J1490" s="108">
        <f t="shared" si="390"/>
        <v>9142.0339999999997</v>
      </c>
      <c r="K1490" s="105">
        <f t="shared" si="391"/>
        <v>0</v>
      </c>
      <c r="L1490" s="105">
        <f t="shared" si="392"/>
        <v>12798.847599999999</v>
      </c>
      <c r="M1490" s="109" t="str">
        <f t="shared" si="393"/>
        <v>FOTO</v>
      </c>
      <c r="N1490" s="110"/>
      <c r="O1490" s="101" t="s">
        <v>81</v>
      </c>
    </row>
    <row r="1491" spans="1:15" ht="12.75" customHeight="1">
      <c r="A1491" s="103" t="s">
        <v>2610</v>
      </c>
      <c r="B1491" s="13"/>
      <c r="C1491" s="242"/>
      <c r="D1491" s="238" t="s">
        <v>9122</v>
      </c>
      <c r="E1491" s="149">
        <v>-3.3166666666666678E-2</v>
      </c>
      <c r="F1491" s="104" t="s">
        <v>2611</v>
      </c>
      <c r="G1491" s="105">
        <v>5.8010000000000002</v>
      </c>
      <c r="H1491" s="106">
        <f t="shared" si="388"/>
        <v>8585.48</v>
      </c>
      <c r="I1491" s="107">
        <f t="shared" si="389"/>
        <v>10388.430799999998</v>
      </c>
      <c r="J1491" s="108">
        <f t="shared" si="390"/>
        <v>10388.430799999998</v>
      </c>
      <c r="K1491" s="105">
        <f t="shared" si="391"/>
        <v>0</v>
      </c>
      <c r="L1491" s="105">
        <f t="shared" si="392"/>
        <v>14543.803119999997</v>
      </c>
      <c r="M1491" s="109" t="str">
        <f t="shared" si="393"/>
        <v>FOTO</v>
      </c>
      <c r="N1491" s="110"/>
      <c r="O1491" s="101" t="s">
        <v>81</v>
      </c>
    </row>
    <row r="1492" spans="1:15" ht="12.75" customHeight="1">
      <c r="A1492" s="103" t="s">
        <v>2612</v>
      </c>
      <c r="B1492" s="13"/>
      <c r="C1492" s="242"/>
      <c r="D1492" s="238" t="s">
        <v>9122</v>
      </c>
      <c r="E1492" s="149">
        <v>-3.3414832925835469E-2</v>
      </c>
      <c r="F1492" s="104" t="s">
        <v>2613</v>
      </c>
      <c r="G1492" s="105">
        <v>3.5579999999999998</v>
      </c>
      <c r="H1492" s="106">
        <f t="shared" si="388"/>
        <v>5265.84</v>
      </c>
      <c r="I1492" s="107">
        <f t="shared" si="389"/>
        <v>6371.6664000000001</v>
      </c>
      <c r="J1492" s="108">
        <f t="shared" si="390"/>
        <v>6371.6664000000001</v>
      </c>
      <c r="K1492" s="105">
        <f t="shared" si="391"/>
        <v>0</v>
      </c>
      <c r="L1492" s="105">
        <f t="shared" si="392"/>
        <v>8920.3329599999997</v>
      </c>
      <c r="M1492" s="109" t="str">
        <f t="shared" si="393"/>
        <v>FOTO</v>
      </c>
      <c r="N1492" s="110"/>
    </row>
    <row r="1493" spans="1:15" ht="12.75" customHeight="1" thickBot="1">
      <c r="A1493" s="154" t="s">
        <v>2614</v>
      </c>
      <c r="B1493" s="13"/>
      <c r="C1493" s="243"/>
      <c r="D1493" s="238" t="s">
        <v>9122</v>
      </c>
      <c r="E1493" s="155">
        <v>-3.3152173913043481E-2</v>
      </c>
      <c r="F1493" s="156" t="s">
        <v>2615</v>
      </c>
      <c r="G1493" s="157">
        <v>5.3369999999999997</v>
      </c>
      <c r="H1493" s="158">
        <f t="shared" si="388"/>
        <v>7898.7599999999993</v>
      </c>
      <c r="I1493" s="159">
        <f t="shared" si="389"/>
        <v>9557.4995999999992</v>
      </c>
      <c r="J1493" s="160">
        <f t="shared" si="390"/>
        <v>9557.4995999999992</v>
      </c>
      <c r="K1493" s="157">
        <f t="shared" si="391"/>
        <v>0</v>
      </c>
      <c r="L1493" s="157">
        <f t="shared" si="392"/>
        <v>13380.499439999998</v>
      </c>
      <c r="M1493" s="161" t="str">
        <f t="shared" si="393"/>
        <v>FOTO</v>
      </c>
      <c r="N1493" s="162"/>
      <c r="O1493" s="101" t="s">
        <v>81</v>
      </c>
    </row>
    <row r="1494" spans="1:15" ht="20.100000000000001" customHeight="1" thickBot="1">
      <c r="A1494" s="219" t="s">
        <v>2616</v>
      </c>
      <c r="B1494" s="34"/>
      <c r="C1494" s="240"/>
      <c r="D1494" s="151"/>
      <c r="E1494" s="221"/>
      <c r="F1494" s="222"/>
      <c r="G1494" s="223"/>
      <c r="H1494" s="224"/>
      <c r="I1494" s="224"/>
      <c r="J1494" s="225"/>
      <c r="K1494" s="223"/>
      <c r="L1494" s="223"/>
      <c r="M1494" s="226"/>
      <c r="N1494" s="227"/>
      <c r="O1494" s="228"/>
    </row>
    <row r="1495" spans="1:15" ht="12.75" customHeight="1">
      <c r="A1495" s="178" t="s">
        <v>2617</v>
      </c>
      <c r="B1495" s="13"/>
      <c r="C1495" s="152"/>
      <c r="D1495" s="238" t="s">
        <v>9122</v>
      </c>
      <c r="E1495" s="180">
        <v>-2.6219512195121863E-2</v>
      </c>
      <c r="F1495" s="181" t="s">
        <v>2618</v>
      </c>
      <c r="G1495" s="182">
        <v>1.597</v>
      </c>
      <c r="H1495" s="183">
        <f t="shared" ref="H1495:H1503" si="394">+G1495*H$18</f>
        <v>2363.56</v>
      </c>
      <c r="I1495" s="184">
        <f t="shared" ref="I1495:I1503" si="395">+H1495*(1+I$18)</f>
        <v>2859.9076</v>
      </c>
      <c r="J1495" s="185">
        <f t="shared" ref="J1495:J1503" si="396">+I1495*(1-J$18)</f>
        <v>2859.9076</v>
      </c>
      <c r="K1495" s="182">
        <f t="shared" ref="K1495:K1503" si="397">+I1495*C1495</f>
        <v>0</v>
      </c>
      <c r="L1495" s="182">
        <f t="shared" ref="L1495:L1503" si="398">+I1495*(1+L$18)</f>
        <v>4003.8706399999996</v>
      </c>
      <c r="M1495" s="186" t="str">
        <f t="shared" ref="M1495:M1503" si="399">HYPERLINK(CONCATENATE("https://buscador.neorep.com.ar/",TRIM(A1495),"/"),"FOTO")</f>
        <v>FOTO</v>
      </c>
      <c r="N1495" s="187"/>
    </row>
    <row r="1496" spans="1:15" ht="12.75" customHeight="1">
      <c r="A1496" s="103" t="s">
        <v>2619</v>
      </c>
      <c r="B1496" s="13"/>
      <c r="C1496" s="242"/>
      <c r="D1496" s="238" t="s">
        <v>9122</v>
      </c>
      <c r="E1496" s="149">
        <v>-3.0640668523676862E-2</v>
      </c>
      <c r="F1496" s="104" t="s">
        <v>2620</v>
      </c>
      <c r="G1496" s="105">
        <v>0.69599999999999995</v>
      </c>
      <c r="H1496" s="106">
        <f t="shared" si="394"/>
        <v>1030.08</v>
      </c>
      <c r="I1496" s="107">
        <f t="shared" si="395"/>
        <v>1246.3968</v>
      </c>
      <c r="J1496" s="108">
        <f t="shared" si="396"/>
        <v>1246.3968</v>
      </c>
      <c r="K1496" s="105">
        <f t="shared" si="397"/>
        <v>0</v>
      </c>
      <c r="L1496" s="105">
        <f t="shared" si="398"/>
        <v>1744.95552</v>
      </c>
      <c r="M1496" s="109" t="str">
        <f t="shared" si="399"/>
        <v>FOTO</v>
      </c>
      <c r="N1496" s="110"/>
    </row>
    <row r="1497" spans="1:15" ht="12.75" customHeight="1">
      <c r="A1497" s="103" t="s">
        <v>2621</v>
      </c>
      <c r="B1497" s="13"/>
      <c r="C1497" s="242"/>
      <c r="D1497" s="238" t="s">
        <v>9122</v>
      </c>
      <c r="E1497" s="149">
        <v>-3.0640668523676862E-2</v>
      </c>
      <c r="F1497" s="104" t="s">
        <v>2622</v>
      </c>
      <c r="G1497" s="105">
        <v>0.69599999999999995</v>
      </c>
      <c r="H1497" s="106">
        <f t="shared" si="394"/>
        <v>1030.08</v>
      </c>
      <c r="I1497" s="107">
        <f t="shared" si="395"/>
        <v>1246.3968</v>
      </c>
      <c r="J1497" s="108">
        <f t="shared" si="396"/>
        <v>1246.3968</v>
      </c>
      <c r="K1497" s="105">
        <f t="shared" si="397"/>
        <v>0</v>
      </c>
      <c r="L1497" s="105">
        <f t="shared" si="398"/>
        <v>1744.95552</v>
      </c>
      <c r="M1497" s="109" t="str">
        <f t="shared" si="399"/>
        <v>FOTO</v>
      </c>
      <c r="N1497" s="110"/>
    </row>
    <row r="1498" spans="1:15" ht="12.75" customHeight="1">
      <c r="A1498" s="103" t="s">
        <v>2623</v>
      </c>
      <c r="B1498" s="13"/>
      <c r="C1498" s="242"/>
      <c r="D1498" s="238" t="s">
        <v>9122</v>
      </c>
      <c r="E1498" s="149">
        <v>-3.2305433186490484E-2</v>
      </c>
      <c r="F1498" s="104" t="s">
        <v>2624</v>
      </c>
      <c r="G1498" s="105">
        <v>0.65900000000000003</v>
      </c>
      <c r="H1498" s="106">
        <f t="shared" si="394"/>
        <v>975.32</v>
      </c>
      <c r="I1498" s="107">
        <f t="shared" si="395"/>
        <v>1180.1372000000001</v>
      </c>
      <c r="J1498" s="108">
        <f t="shared" si="396"/>
        <v>1180.1372000000001</v>
      </c>
      <c r="K1498" s="105">
        <f t="shared" si="397"/>
        <v>0</v>
      </c>
      <c r="L1498" s="105">
        <f t="shared" si="398"/>
        <v>1652.19208</v>
      </c>
      <c r="M1498" s="109" t="str">
        <f t="shared" si="399"/>
        <v>FOTO</v>
      </c>
      <c r="N1498" s="110"/>
      <c r="O1498" s="37"/>
    </row>
    <row r="1499" spans="1:15" ht="12.75" customHeight="1">
      <c r="A1499" s="103" t="s">
        <v>2625</v>
      </c>
      <c r="B1499" s="13"/>
      <c r="C1499" s="242"/>
      <c r="D1499" s="238" t="s">
        <v>9122</v>
      </c>
      <c r="E1499" s="149">
        <v>-3.0000000000000027E-2</v>
      </c>
      <c r="F1499" s="104" t="s">
        <v>2626</v>
      </c>
      <c r="G1499" s="105">
        <v>0.58199999999999996</v>
      </c>
      <c r="H1499" s="106">
        <f t="shared" si="394"/>
        <v>861.3599999999999</v>
      </c>
      <c r="I1499" s="107">
        <f t="shared" si="395"/>
        <v>1042.2455999999997</v>
      </c>
      <c r="J1499" s="108">
        <f t="shared" si="396"/>
        <v>1042.2455999999997</v>
      </c>
      <c r="K1499" s="105">
        <f t="shared" si="397"/>
        <v>0</v>
      </c>
      <c r="L1499" s="105">
        <f t="shared" si="398"/>
        <v>1459.1438399999995</v>
      </c>
      <c r="M1499" s="109" t="str">
        <f t="shared" si="399"/>
        <v>FOTO</v>
      </c>
      <c r="N1499" s="110"/>
    </row>
    <row r="1500" spans="1:15" ht="12.75" customHeight="1">
      <c r="A1500" s="103" t="s">
        <v>2627</v>
      </c>
      <c r="B1500" s="13"/>
      <c r="C1500" s="242"/>
      <c r="D1500" s="238" t="s">
        <v>9122</v>
      </c>
      <c r="E1500" s="149">
        <v>-3.0640668523676862E-2</v>
      </c>
      <c r="F1500" s="104" t="s">
        <v>2628</v>
      </c>
      <c r="G1500" s="105">
        <v>0.69599999999999995</v>
      </c>
      <c r="H1500" s="106">
        <f t="shared" si="394"/>
        <v>1030.08</v>
      </c>
      <c r="I1500" s="107">
        <f t="shared" si="395"/>
        <v>1246.3968</v>
      </c>
      <c r="J1500" s="108">
        <f t="shared" si="396"/>
        <v>1246.3968</v>
      </c>
      <c r="K1500" s="105">
        <f t="shared" si="397"/>
        <v>0</v>
      </c>
      <c r="L1500" s="105">
        <f t="shared" si="398"/>
        <v>1744.95552</v>
      </c>
      <c r="M1500" s="109" t="str">
        <f t="shared" si="399"/>
        <v>FOTO</v>
      </c>
      <c r="N1500" s="110"/>
    </row>
    <row r="1501" spans="1:15" ht="12.75" customHeight="1">
      <c r="A1501" s="103" t="s">
        <v>2629</v>
      </c>
      <c r="B1501" s="13"/>
      <c r="C1501" s="242"/>
      <c r="D1501" s="238" t="s">
        <v>9122</v>
      </c>
      <c r="E1501" s="149">
        <v>-3.0640668523676862E-2</v>
      </c>
      <c r="F1501" s="104" t="s">
        <v>2630</v>
      </c>
      <c r="G1501" s="105">
        <v>0.69599999999999995</v>
      </c>
      <c r="H1501" s="106">
        <f t="shared" si="394"/>
        <v>1030.08</v>
      </c>
      <c r="I1501" s="107">
        <f t="shared" si="395"/>
        <v>1246.3968</v>
      </c>
      <c r="J1501" s="108">
        <f t="shared" si="396"/>
        <v>1246.3968</v>
      </c>
      <c r="K1501" s="105">
        <f t="shared" si="397"/>
        <v>0</v>
      </c>
      <c r="L1501" s="105">
        <f t="shared" si="398"/>
        <v>1744.95552</v>
      </c>
      <c r="M1501" s="109" t="str">
        <f t="shared" si="399"/>
        <v>FOTO</v>
      </c>
      <c r="N1501" s="110"/>
    </row>
    <row r="1502" spans="1:15" ht="12.75" customHeight="1">
      <c r="A1502" s="103" t="s">
        <v>2631</v>
      </c>
      <c r="B1502" s="13"/>
      <c r="C1502" s="242"/>
      <c r="D1502" s="238" t="s">
        <v>9122</v>
      </c>
      <c r="E1502" s="149">
        <v>-3.0640668523676862E-2</v>
      </c>
      <c r="F1502" s="104" t="s">
        <v>2632</v>
      </c>
      <c r="G1502" s="105">
        <v>0.69599999999999995</v>
      </c>
      <c r="H1502" s="106">
        <f t="shared" si="394"/>
        <v>1030.08</v>
      </c>
      <c r="I1502" s="107">
        <f t="shared" si="395"/>
        <v>1246.3968</v>
      </c>
      <c r="J1502" s="108">
        <f t="shared" si="396"/>
        <v>1246.3968</v>
      </c>
      <c r="K1502" s="105">
        <f t="shared" si="397"/>
        <v>0</v>
      </c>
      <c r="L1502" s="105">
        <f t="shared" si="398"/>
        <v>1744.95552</v>
      </c>
      <c r="M1502" s="109" t="str">
        <f t="shared" si="399"/>
        <v>FOTO</v>
      </c>
      <c r="N1502" s="110"/>
    </row>
    <row r="1503" spans="1:15" ht="12.75" customHeight="1" thickBot="1">
      <c r="A1503" s="154" t="s">
        <v>2633</v>
      </c>
      <c r="B1503" s="13"/>
      <c r="C1503" s="243"/>
      <c r="D1503" s="238" t="s">
        <v>9122</v>
      </c>
      <c r="E1503" s="155">
        <v>-3.0640668523676862E-2</v>
      </c>
      <c r="F1503" s="156" t="s">
        <v>2634</v>
      </c>
      <c r="G1503" s="157">
        <v>0.69599999999999995</v>
      </c>
      <c r="H1503" s="158">
        <f t="shared" si="394"/>
        <v>1030.08</v>
      </c>
      <c r="I1503" s="159">
        <f t="shared" si="395"/>
        <v>1246.3968</v>
      </c>
      <c r="J1503" s="160">
        <f t="shared" si="396"/>
        <v>1246.3968</v>
      </c>
      <c r="K1503" s="157">
        <f t="shared" si="397"/>
        <v>0</v>
      </c>
      <c r="L1503" s="157">
        <f t="shared" si="398"/>
        <v>1744.95552</v>
      </c>
      <c r="M1503" s="161" t="str">
        <f t="shared" si="399"/>
        <v>FOTO</v>
      </c>
      <c r="N1503" s="162"/>
    </row>
    <row r="1504" spans="1:15" ht="20.100000000000001" customHeight="1" thickBot="1">
      <c r="A1504" s="219" t="s">
        <v>2635</v>
      </c>
      <c r="B1504" s="34"/>
      <c r="C1504" s="240"/>
      <c r="D1504" s="151"/>
      <c r="E1504" s="221"/>
      <c r="F1504" s="222"/>
      <c r="G1504" s="223"/>
      <c r="H1504" s="224"/>
      <c r="I1504" s="224"/>
      <c r="J1504" s="225"/>
      <c r="K1504" s="223"/>
      <c r="L1504" s="223"/>
      <c r="M1504" s="226"/>
      <c r="N1504" s="227"/>
      <c r="O1504" s="228"/>
    </row>
    <row r="1505" spans="1:15" ht="12.75" customHeight="1">
      <c r="A1505" s="178" t="s">
        <v>2636</v>
      </c>
      <c r="B1505" s="13"/>
      <c r="C1505" s="152"/>
      <c r="D1505" s="238" t="s">
        <v>9122</v>
      </c>
      <c r="E1505" s="180">
        <v>-3.3333333333333215E-2</v>
      </c>
      <c r="F1505" s="181" t="s">
        <v>2637</v>
      </c>
      <c r="G1505" s="182">
        <v>0.23200000000000001</v>
      </c>
      <c r="H1505" s="183">
        <f>+G1505*H$18</f>
        <v>343.36</v>
      </c>
      <c r="I1505" s="184">
        <f>+H1505*(1+I$18)</f>
        <v>415.46559999999999</v>
      </c>
      <c r="J1505" s="185">
        <f>+I1505*(1-J$18)</f>
        <v>415.46559999999999</v>
      </c>
      <c r="K1505" s="182">
        <f>+I1505*C1505</f>
        <v>0</v>
      </c>
      <c r="L1505" s="182">
        <f>+I1505*(1+L$18)</f>
        <v>581.65183999999999</v>
      </c>
      <c r="M1505" s="186" t="str">
        <f>HYPERLINK(CONCATENATE("https://buscador.neorep.com.ar/",TRIM(A1505),"/"),"FOTO")</f>
        <v>FOTO</v>
      </c>
      <c r="N1505" s="187" t="s">
        <v>2451</v>
      </c>
    </row>
    <row r="1506" spans="1:15" ht="12.75" customHeight="1">
      <c r="A1506" s="103" t="s">
        <v>2638</v>
      </c>
      <c r="B1506" s="13"/>
      <c r="C1506" s="242"/>
      <c r="D1506" s="238" t="s">
        <v>9122</v>
      </c>
      <c r="E1506" s="149">
        <v>-2.8469750889679735E-2</v>
      </c>
      <c r="F1506" s="104" t="s">
        <v>2639</v>
      </c>
      <c r="G1506" s="105">
        <v>0.27300000000000002</v>
      </c>
      <c r="H1506" s="106">
        <f>+G1506*H$18</f>
        <v>404.04</v>
      </c>
      <c r="I1506" s="107">
        <f>+H1506*(1+I$18)</f>
        <v>488.88839999999999</v>
      </c>
      <c r="J1506" s="108">
        <f>+I1506*(1-J$18)</f>
        <v>488.88839999999999</v>
      </c>
      <c r="K1506" s="105">
        <f>+I1506*C1506</f>
        <v>0</v>
      </c>
      <c r="L1506" s="105">
        <f>+I1506*(1+L$18)</f>
        <v>684.44376</v>
      </c>
      <c r="M1506" s="109" t="str">
        <f>HYPERLINK(CONCATENATE("https://buscador.neorep.com.ar/",TRIM(A1506),"/"),"FOTO")</f>
        <v>FOTO</v>
      </c>
      <c r="N1506" s="110"/>
    </row>
    <row r="1507" spans="1:15" ht="12.75" customHeight="1">
      <c r="A1507" s="103" t="s">
        <v>2640</v>
      </c>
      <c r="B1507" s="13"/>
      <c r="C1507" s="242"/>
      <c r="D1507" s="238" t="s">
        <v>9122</v>
      </c>
      <c r="E1507" s="149">
        <v>-3.5343035343035289E-2</v>
      </c>
      <c r="F1507" s="104" t="s">
        <v>2641</v>
      </c>
      <c r="G1507" s="105">
        <v>0.46400000000000002</v>
      </c>
      <c r="H1507" s="106">
        <f>+G1507*H$18</f>
        <v>686.72</v>
      </c>
      <c r="I1507" s="107">
        <f>+H1507*(1+I$18)</f>
        <v>830.93119999999999</v>
      </c>
      <c r="J1507" s="108">
        <f>+I1507*(1-J$18)</f>
        <v>830.93119999999999</v>
      </c>
      <c r="K1507" s="105">
        <f>+I1507*C1507</f>
        <v>0</v>
      </c>
      <c r="L1507" s="105">
        <f>+I1507*(1+L$18)</f>
        <v>1163.30368</v>
      </c>
      <c r="M1507" s="109" t="str">
        <f>HYPERLINK(CONCATENATE("https://buscador.neorep.com.ar/",TRIM(A1507),"/"),"FOTO")</f>
        <v>FOTO</v>
      </c>
      <c r="N1507" s="110"/>
    </row>
    <row r="1508" spans="1:15" ht="12.75" customHeight="1">
      <c r="A1508" s="103" t="s">
        <v>2642</v>
      </c>
      <c r="B1508" s="13"/>
      <c r="C1508" s="242"/>
      <c r="D1508" s="238" t="s">
        <v>9122</v>
      </c>
      <c r="E1508" s="149">
        <v>-2.8000000000000025E-2</v>
      </c>
      <c r="F1508" s="104" t="s">
        <v>2643</v>
      </c>
      <c r="G1508" s="105">
        <v>0.48599999999999999</v>
      </c>
      <c r="H1508" s="106">
        <f>+G1508*H$18</f>
        <v>719.28</v>
      </c>
      <c r="I1508" s="107">
        <f>+H1508*(1+I$18)</f>
        <v>870.32879999999989</v>
      </c>
      <c r="J1508" s="108">
        <f>+I1508*(1-J$18)</f>
        <v>870.32879999999989</v>
      </c>
      <c r="K1508" s="105">
        <f>+I1508*C1508</f>
        <v>0</v>
      </c>
      <c r="L1508" s="105">
        <f>+I1508*(1+L$18)</f>
        <v>1218.4603199999997</v>
      </c>
      <c r="M1508" s="109" t="str">
        <f>HYPERLINK(CONCATENATE("https://buscador.neorep.com.ar/",TRIM(A1508),"/"),"FOTO")</f>
        <v>FOTO</v>
      </c>
      <c r="N1508" s="110"/>
    </row>
    <row r="1509" spans="1:15" ht="12.75" customHeight="1" thickBot="1">
      <c r="A1509" s="154" t="s">
        <v>2644</v>
      </c>
      <c r="B1509" s="13"/>
      <c r="C1509" s="243"/>
      <c r="D1509" s="238" t="s">
        <v>9122</v>
      </c>
      <c r="E1509" s="155">
        <v>-3.2528856243441706E-2</v>
      </c>
      <c r="F1509" s="156" t="s">
        <v>2645</v>
      </c>
      <c r="G1509" s="157">
        <v>5.532</v>
      </c>
      <c r="H1509" s="158">
        <f>+G1509*H$18</f>
        <v>8187.36</v>
      </c>
      <c r="I1509" s="159">
        <f>+H1509*(1+I$18)</f>
        <v>9906.7055999999993</v>
      </c>
      <c r="J1509" s="160">
        <f>+I1509*(1-J$18)</f>
        <v>9906.7055999999993</v>
      </c>
      <c r="K1509" s="157">
        <f>+I1509*C1509</f>
        <v>0</v>
      </c>
      <c r="L1509" s="157">
        <f>+I1509*(1+L$18)</f>
        <v>13869.387839999998</v>
      </c>
      <c r="M1509" s="161" t="str">
        <f>HYPERLINK(CONCATENATE("https://buscador.neorep.com.ar/",TRIM(A1509),"/"),"FOTO")</f>
        <v>FOTO</v>
      </c>
      <c r="N1509" s="162" t="s">
        <v>314</v>
      </c>
    </row>
    <row r="1510" spans="1:15" ht="20.100000000000001" customHeight="1" thickBot="1">
      <c r="A1510" s="219" t="s">
        <v>2646</v>
      </c>
      <c r="B1510" s="34"/>
      <c r="C1510" s="240"/>
      <c r="D1510" s="151"/>
      <c r="E1510" s="221"/>
      <c r="F1510" s="222"/>
      <c r="G1510" s="223"/>
      <c r="H1510" s="224"/>
      <c r="I1510" s="224"/>
      <c r="J1510" s="225"/>
      <c r="K1510" s="223"/>
      <c r="L1510" s="223"/>
      <c r="M1510" s="226"/>
      <c r="N1510" s="227"/>
      <c r="O1510" s="228"/>
    </row>
    <row r="1511" spans="1:15" ht="12.75" customHeight="1">
      <c r="A1511" s="178" t="s">
        <v>2647</v>
      </c>
      <c r="B1511" s="13" t="s">
        <v>2648</v>
      </c>
      <c r="C1511" s="152"/>
      <c r="D1511" s="238" t="s">
        <v>9122</v>
      </c>
      <c r="E1511" s="200">
        <v>-0.16749999999999998</v>
      </c>
      <c r="F1511" s="181" t="s">
        <v>2649</v>
      </c>
      <c r="G1511" s="182">
        <v>1.665</v>
      </c>
      <c r="H1511" s="183">
        <f t="shared" ref="H1511:H1523" si="400">+G1511*H$18</f>
        <v>2464.2000000000003</v>
      </c>
      <c r="I1511" s="184">
        <f t="shared" ref="I1511:I1523" si="401">+H1511*(1+I$18)</f>
        <v>2981.6820000000002</v>
      </c>
      <c r="J1511" s="185">
        <f t="shared" ref="J1511:J1523" si="402">+I1511*(1-J$18)</f>
        <v>2981.6820000000002</v>
      </c>
      <c r="K1511" s="182">
        <f t="shared" ref="K1511:K1523" si="403">+I1511*C1511</f>
        <v>0</v>
      </c>
      <c r="L1511" s="182">
        <f t="shared" ref="L1511:L1523" si="404">+I1511*(1+L$18)</f>
        <v>4174.3548000000001</v>
      </c>
      <c r="M1511" s="186" t="str">
        <f t="shared" ref="M1511:M1523" si="405">HYPERLINK(CONCATENATE("https://buscador.neorep.com.ar/",TRIM(A1511),"/"),"FOTO")</f>
        <v>FOTO</v>
      </c>
      <c r="N1511" s="187" t="s">
        <v>218</v>
      </c>
    </row>
    <row r="1512" spans="1:15" ht="12.75" customHeight="1">
      <c r="A1512" s="103" t="s">
        <v>2650</v>
      </c>
      <c r="B1512" s="13" t="s">
        <v>2648</v>
      </c>
      <c r="C1512" s="242"/>
      <c r="D1512" s="238" t="s">
        <v>9122</v>
      </c>
      <c r="E1512" s="149">
        <v>-5.2499999999999991E-2</v>
      </c>
      <c r="F1512" s="104" t="s">
        <v>2651</v>
      </c>
      <c r="G1512" s="105">
        <v>3.79</v>
      </c>
      <c r="H1512" s="106">
        <f t="shared" si="400"/>
        <v>5609.2</v>
      </c>
      <c r="I1512" s="107">
        <f t="shared" si="401"/>
        <v>6787.1319999999996</v>
      </c>
      <c r="J1512" s="108">
        <f t="shared" si="402"/>
        <v>6787.1319999999996</v>
      </c>
      <c r="K1512" s="105">
        <f t="shared" si="403"/>
        <v>0</v>
      </c>
      <c r="L1512" s="105">
        <f t="shared" si="404"/>
        <v>9501.9847999999984</v>
      </c>
      <c r="M1512" s="109" t="str">
        <f t="shared" si="405"/>
        <v>FOTO</v>
      </c>
      <c r="N1512" s="110" t="s">
        <v>110</v>
      </c>
    </row>
    <row r="1513" spans="1:15" ht="12.75" customHeight="1">
      <c r="A1513" s="103" t="s">
        <v>2652</v>
      </c>
      <c r="B1513" s="13" t="s">
        <v>2648</v>
      </c>
      <c r="C1513" s="242"/>
      <c r="D1513" s="238" t="s">
        <v>9122</v>
      </c>
      <c r="E1513" s="149">
        <v>-3.1776600866634475E-2</v>
      </c>
      <c r="F1513" s="104" t="s">
        <v>2653</v>
      </c>
      <c r="G1513" s="105">
        <v>2.0110000000000001</v>
      </c>
      <c r="H1513" s="106">
        <f t="shared" si="400"/>
        <v>2976.28</v>
      </c>
      <c r="I1513" s="107">
        <f t="shared" si="401"/>
        <v>3601.2988</v>
      </c>
      <c r="J1513" s="108">
        <f t="shared" si="402"/>
        <v>3601.2988</v>
      </c>
      <c r="K1513" s="105">
        <f t="shared" si="403"/>
        <v>0</v>
      </c>
      <c r="L1513" s="105">
        <f t="shared" si="404"/>
        <v>5041.8183199999994</v>
      </c>
      <c r="M1513" s="109" t="str">
        <f t="shared" si="405"/>
        <v>FOTO</v>
      </c>
      <c r="N1513" s="110" t="s">
        <v>218</v>
      </c>
    </row>
    <row r="1514" spans="1:15" ht="12.75" customHeight="1">
      <c r="A1514" s="103" t="s">
        <v>2654</v>
      </c>
      <c r="B1514" s="13"/>
      <c r="C1514" s="242"/>
      <c r="D1514" s="238" t="s">
        <v>9122</v>
      </c>
      <c r="E1514" s="149">
        <v>-3.3013698630136923E-2</v>
      </c>
      <c r="F1514" s="104" t="s">
        <v>2655</v>
      </c>
      <c r="G1514" s="105">
        <v>14.118</v>
      </c>
      <c r="H1514" s="106">
        <f t="shared" si="400"/>
        <v>20894.64</v>
      </c>
      <c r="I1514" s="107">
        <f t="shared" si="401"/>
        <v>25282.5144</v>
      </c>
      <c r="J1514" s="108">
        <f t="shared" si="402"/>
        <v>25282.5144</v>
      </c>
      <c r="K1514" s="105">
        <f t="shared" si="403"/>
        <v>0</v>
      </c>
      <c r="L1514" s="105">
        <f t="shared" si="404"/>
        <v>35395.52016</v>
      </c>
      <c r="M1514" s="109" t="str">
        <f t="shared" si="405"/>
        <v>FOTO</v>
      </c>
      <c r="N1514" s="110" t="s">
        <v>110</v>
      </c>
      <c r="O1514" s="36"/>
    </row>
    <row r="1515" spans="1:15" ht="12.75" customHeight="1">
      <c r="A1515" s="103" t="s">
        <v>2656</v>
      </c>
      <c r="B1515" s="13"/>
      <c r="C1515" s="242"/>
      <c r="D1515" s="238" t="s">
        <v>9122</v>
      </c>
      <c r="E1515" s="149">
        <v>-3.2885595182954974E-2</v>
      </c>
      <c r="F1515" s="104" t="s">
        <v>2657</v>
      </c>
      <c r="G1515" s="105">
        <v>2.0880000000000001</v>
      </c>
      <c r="H1515" s="106">
        <f t="shared" si="400"/>
        <v>3090.2400000000002</v>
      </c>
      <c r="I1515" s="107">
        <f t="shared" si="401"/>
        <v>3739.1904</v>
      </c>
      <c r="J1515" s="108">
        <f t="shared" si="402"/>
        <v>3739.1904</v>
      </c>
      <c r="K1515" s="105">
        <f t="shared" si="403"/>
        <v>0</v>
      </c>
      <c r="L1515" s="105">
        <f t="shared" si="404"/>
        <v>5234.8665599999995</v>
      </c>
      <c r="M1515" s="109" t="str">
        <f t="shared" si="405"/>
        <v>FOTO</v>
      </c>
      <c r="N1515" s="110" t="s">
        <v>110</v>
      </c>
      <c r="O1515" s="36"/>
    </row>
    <row r="1516" spans="1:15" ht="12.75" customHeight="1">
      <c r="A1516" s="103" t="s">
        <v>2658</v>
      </c>
      <c r="B1516" s="13" t="s">
        <v>2648</v>
      </c>
      <c r="C1516" s="242"/>
      <c r="D1516" s="238" t="s">
        <v>9122</v>
      </c>
      <c r="E1516" s="150">
        <v>-0.25151814715435683</v>
      </c>
      <c r="F1516" s="104" t="s">
        <v>2659</v>
      </c>
      <c r="G1516" s="105">
        <v>5.3</v>
      </c>
      <c r="H1516" s="106">
        <f t="shared" si="400"/>
        <v>7844</v>
      </c>
      <c r="I1516" s="107">
        <f t="shared" si="401"/>
        <v>9491.24</v>
      </c>
      <c r="J1516" s="108">
        <f t="shared" si="402"/>
        <v>9491.24</v>
      </c>
      <c r="K1516" s="105">
        <f t="shared" si="403"/>
        <v>0</v>
      </c>
      <c r="L1516" s="105">
        <f t="shared" si="404"/>
        <v>13287.735999999999</v>
      </c>
      <c r="M1516" s="109" t="str">
        <f t="shared" si="405"/>
        <v>FOTO</v>
      </c>
      <c r="N1516" s="110" t="s">
        <v>2660</v>
      </c>
    </row>
    <row r="1517" spans="1:15" ht="12.75" customHeight="1">
      <c r="A1517" s="103" t="s">
        <v>2661</v>
      </c>
      <c r="B1517" s="13" t="s">
        <v>2648</v>
      </c>
      <c r="C1517" s="242"/>
      <c r="D1517" s="238" t="s">
        <v>9122</v>
      </c>
      <c r="E1517" s="149">
        <v>-3.3008080500076198E-2</v>
      </c>
      <c r="F1517" s="104" t="s">
        <v>2662</v>
      </c>
      <c r="G1517" s="105">
        <v>12.685</v>
      </c>
      <c r="H1517" s="106">
        <f t="shared" si="400"/>
        <v>18773.8</v>
      </c>
      <c r="I1517" s="107">
        <f t="shared" si="401"/>
        <v>22716.297999999999</v>
      </c>
      <c r="J1517" s="108">
        <f t="shared" si="402"/>
        <v>22716.297999999999</v>
      </c>
      <c r="K1517" s="105">
        <f t="shared" si="403"/>
        <v>0</v>
      </c>
      <c r="L1517" s="105">
        <f t="shared" si="404"/>
        <v>31802.817199999998</v>
      </c>
      <c r="M1517" s="109" t="str">
        <f t="shared" si="405"/>
        <v>FOTO</v>
      </c>
      <c r="N1517" s="110"/>
    </row>
    <row r="1518" spans="1:15" ht="12.75" customHeight="1">
      <c r="A1518" s="103" t="s">
        <v>2663</v>
      </c>
      <c r="B1518" s="13" t="s">
        <v>2648</v>
      </c>
      <c r="C1518" s="242"/>
      <c r="D1518" s="238" t="s">
        <v>9122</v>
      </c>
      <c r="E1518" s="149">
        <v>-0.14874141876430202</v>
      </c>
      <c r="F1518" s="104" t="s">
        <v>2664</v>
      </c>
      <c r="G1518" s="105">
        <v>4.8360000000000003</v>
      </c>
      <c r="H1518" s="106">
        <f t="shared" si="400"/>
        <v>7157.2800000000007</v>
      </c>
      <c r="I1518" s="107">
        <f t="shared" si="401"/>
        <v>8660.3088000000007</v>
      </c>
      <c r="J1518" s="108">
        <f t="shared" si="402"/>
        <v>8660.3088000000007</v>
      </c>
      <c r="K1518" s="105">
        <f t="shared" si="403"/>
        <v>0</v>
      </c>
      <c r="L1518" s="105">
        <f t="shared" si="404"/>
        <v>12124.43232</v>
      </c>
      <c r="M1518" s="109" t="str">
        <f t="shared" si="405"/>
        <v>FOTO</v>
      </c>
      <c r="N1518" s="110"/>
    </row>
    <row r="1519" spans="1:15" ht="12.75" customHeight="1">
      <c r="A1519" s="111" t="s">
        <v>2665</v>
      </c>
      <c r="B1519" s="13"/>
      <c r="C1519" s="242"/>
      <c r="D1519" s="238" t="s">
        <v>9122</v>
      </c>
      <c r="E1519" s="149">
        <v>-4.6937296121783212E-2</v>
      </c>
      <c r="F1519" s="123" t="s">
        <v>2666</v>
      </c>
      <c r="G1519" s="105">
        <v>5.2590000000000003</v>
      </c>
      <c r="H1519" s="106">
        <f t="shared" si="400"/>
        <v>7783.3200000000006</v>
      </c>
      <c r="I1519" s="107">
        <f t="shared" si="401"/>
        <v>9417.8172000000013</v>
      </c>
      <c r="J1519" s="108">
        <f t="shared" si="402"/>
        <v>9417.8172000000013</v>
      </c>
      <c r="K1519" s="105">
        <f t="shared" si="403"/>
        <v>0</v>
      </c>
      <c r="L1519" s="105">
        <f t="shared" si="404"/>
        <v>13184.944080000001</v>
      </c>
      <c r="M1519" s="109" t="str">
        <f t="shared" si="405"/>
        <v>FOTO</v>
      </c>
      <c r="N1519" s="110"/>
    </row>
    <row r="1520" spans="1:15" ht="12.75" customHeight="1">
      <c r="A1520" s="111" t="s">
        <v>2667</v>
      </c>
      <c r="B1520" s="13" t="s">
        <v>2648</v>
      </c>
      <c r="C1520" s="242"/>
      <c r="D1520" s="238" t="s">
        <v>9122</v>
      </c>
      <c r="E1520" s="149">
        <v>-0.10062611806797861</v>
      </c>
      <c r="F1520" s="123" t="s">
        <v>2668</v>
      </c>
      <c r="G1520" s="105">
        <v>2.0110000000000001</v>
      </c>
      <c r="H1520" s="106">
        <f t="shared" si="400"/>
        <v>2976.28</v>
      </c>
      <c r="I1520" s="107">
        <f t="shared" si="401"/>
        <v>3601.2988</v>
      </c>
      <c r="J1520" s="108">
        <f t="shared" si="402"/>
        <v>3601.2988</v>
      </c>
      <c r="K1520" s="105">
        <f t="shared" si="403"/>
        <v>0</v>
      </c>
      <c r="L1520" s="105">
        <f t="shared" si="404"/>
        <v>5041.8183199999994</v>
      </c>
      <c r="M1520" s="109" t="str">
        <f t="shared" si="405"/>
        <v>FOTO</v>
      </c>
      <c r="N1520" s="110" t="s">
        <v>218</v>
      </c>
    </row>
    <row r="1521" spans="1:15" ht="12.75" customHeight="1">
      <c r="A1521" s="111" t="s">
        <v>2669</v>
      </c>
      <c r="B1521" s="13" t="s">
        <v>2648</v>
      </c>
      <c r="C1521" s="242"/>
      <c r="D1521" s="238" t="s">
        <v>9122</v>
      </c>
      <c r="E1521" s="149">
        <v>-3.319256756756761E-2</v>
      </c>
      <c r="F1521" s="123" t="s">
        <v>2670</v>
      </c>
      <c r="G1521" s="105">
        <v>11.446999999999999</v>
      </c>
      <c r="H1521" s="106">
        <f t="shared" si="400"/>
        <v>16941.559999999998</v>
      </c>
      <c r="I1521" s="107">
        <f t="shared" si="401"/>
        <v>20499.287599999996</v>
      </c>
      <c r="J1521" s="108">
        <f t="shared" si="402"/>
        <v>20499.287599999996</v>
      </c>
      <c r="K1521" s="105">
        <f t="shared" si="403"/>
        <v>0</v>
      </c>
      <c r="L1521" s="105">
        <f t="shared" si="404"/>
        <v>28699.002639999992</v>
      </c>
      <c r="M1521" s="109" t="str">
        <f t="shared" si="405"/>
        <v>FOTO</v>
      </c>
      <c r="N1521" s="110"/>
    </row>
    <row r="1522" spans="1:15" ht="12.75" customHeight="1">
      <c r="A1522" s="111" t="s">
        <v>2671</v>
      </c>
      <c r="B1522" s="13"/>
      <c r="C1522" s="242"/>
      <c r="D1522" s="238" t="s">
        <v>9122</v>
      </c>
      <c r="E1522" s="150">
        <v>-0.1736363636363637</v>
      </c>
      <c r="F1522" s="123" t="s">
        <v>2672</v>
      </c>
      <c r="G1522" s="105">
        <v>10.64</v>
      </c>
      <c r="H1522" s="106">
        <f t="shared" si="400"/>
        <v>15747.2</v>
      </c>
      <c r="I1522" s="107">
        <f t="shared" si="401"/>
        <v>19054.112000000001</v>
      </c>
      <c r="J1522" s="108">
        <f t="shared" si="402"/>
        <v>19054.112000000001</v>
      </c>
      <c r="K1522" s="105">
        <f t="shared" si="403"/>
        <v>0</v>
      </c>
      <c r="L1522" s="105">
        <f t="shared" si="404"/>
        <v>26675.756799999999</v>
      </c>
      <c r="M1522" s="109" t="str">
        <f t="shared" si="405"/>
        <v>FOTO</v>
      </c>
      <c r="N1522" s="110" t="s">
        <v>110</v>
      </c>
    </row>
    <row r="1523" spans="1:15" ht="12.75" customHeight="1" thickBot="1">
      <c r="A1523" s="154" t="s">
        <v>2673</v>
      </c>
      <c r="B1523" s="13" t="s">
        <v>2648</v>
      </c>
      <c r="C1523" s="243"/>
      <c r="D1523" s="238" t="s">
        <v>9122</v>
      </c>
      <c r="E1523" s="155">
        <v>-3.04518664047152E-2</v>
      </c>
      <c r="F1523" s="156" t="s">
        <v>2674</v>
      </c>
      <c r="G1523" s="157">
        <v>1.974</v>
      </c>
      <c r="H1523" s="158">
        <f t="shared" si="400"/>
        <v>2921.52</v>
      </c>
      <c r="I1523" s="159">
        <f t="shared" si="401"/>
        <v>3535.0391999999997</v>
      </c>
      <c r="J1523" s="160">
        <f t="shared" si="402"/>
        <v>3535.0391999999997</v>
      </c>
      <c r="K1523" s="157">
        <f t="shared" si="403"/>
        <v>0</v>
      </c>
      <c r="L1523" s="157">
        <f t="shared" si="404"/>
        <v>4949.0548799999997</v>
      </c>
      <c r="M1523" s="161" t="str">
        <f t="shared" si="405"/>
        <v>FOTO</v>
      </c>
      <c r="N1523" s="162" t="s">
        <v>110</v>
      </c>
    </row>
    <row r="1524" spans="1:15" ht="20.100000000000001" customHeight="1" thickBot="1">
      <c r="A1524" s="219" t="s">
        <v>2675</v>
      </c>
      <c r="B1524" s="34"/>
      <c r="C1524" s="240"/>
      <c r="D1524" s="151"/>
      <c r="E1524" s="221"/>
      <c r="F1524" s="222"/>
      <c r="G1524" s="223"/>
      <c r="H1524" s="224"/>
      <c r="I1524" s="224"/>
      <c r="J1524" s="225"/>
      <c r="K1524" s="223"/>
      <c r="L1524" s="223"/>
      <c r="M1524" s="226"/>
      <c r="N1524" s="227"/>
      <c r="O1524" s="228"/>
    </row>
    <row r="1525" spans="1:15" ht="12.75" customHeight="1">
      <c r="A1525" s="178" t="s">
        <v>2676</v>
      </c>
      <c r="B1525" s="13"/>
      <c r="C1525" s="152"/>
      <c r="D1525" s="238" t="s">
        <v>9122</v>
      </c>
      <c r="E1525" s="180">
        <v>-3.3139999999999947E-2</v>
      </c>
      <c r="F1525" s="181" t="s">
        <v>2677</v>
      </c>
      <c r="G1525" s="182">
        <v>48.343000000000004</v>
      </c>
      <c r="H1525" s="183">
        <f>+G1525*H$18</f>
        <v>71547.64</v>
      </c>
      <c r="I1525" s="184">
        <f>+H1525*(1+I$18)</f>
        <v>86572.64439999999</v>
      </c>
      <c r="J1525" s="185">
        <f>+I1525*(1-J$18)</f>
        <v>86572.64439999999</v>
      </c>
      <c r="K1525" s="182">
        <f>+I1525*C1525</f>
        <v>0</v>
      </c>
      <c r="L1525" s="182">
        <f>+I1525*(1+L$18)</f>
        <v>121201.70215999997</v>
      </c>
      <c r="M1525" s="186" t="str">
        <f>HYPERLINK(CONCATENATE("https://buscador.neorep.com.ar/",TRIM(A1525),"/"),"FOTO")</f>
        <v>FOTO</v>
      </c>
      <c r="N1525" s="187"/>
    </row>
    <row r="1526" spans="1:15" ht="12.75" customHeight="1">
      <c r="A1526" s="103" t="s">
        <v>2678</v>
      </c>
      <c r="B1526" s="13"/>
      <c r="C1526" s="242"/>
      <c r="D1526" s="238" t="s">
        <v>9122</v>
      </c>
      <c r="E1526" s="149">
        <v>-3.3133333333333348E-2</v>
      </c>
      <c r="F1526" s="104" t="s">
        <v>2679</v>
      </c>
      <c r="G1526" s="105">
        <v>58.012</v>
      </c>
      <c r="H1526" s="106">
        <f>+G1526*H$18</f>
        <v>85857.76</v>
      </c>
      <c r="I1526" s="107">
        <f>+H1526*(1+I$18)</f>
        <v>103887.88959999999</v>
      </c>
      <c r="J1526" s="108">
        <f>+I1526*(1-J$18)</f>
        <v>103887.88959999999</v>
      </c>
      <c r="K1526" s="105">
        <f>+I1526*C1526</f>
        <v>0</v>
      </c>
      <c r="L1526" s="105">
        <f>+I1526*(1+L$18)</f>
        <v>145443.04543999999</v>
      </c>
      <c r="M1526" s="109" t="str">
        <f>HYPERLINK(CONCATENATE("https://buscador.neorep.com.ar/",TRIM(A1526),"/"),"FOTO")</f>
        <v>FOTO</v>
      </c>
      <c r="N1526" s="110"/>
    </row>
    <row r="1527" spans="1:15" ht="12.75" customHeight="1">
      <c r="A1527" s="103" t="s">
        <v>219</v>
      </c>
      <c r="B1527" s="13"/>
      <c r="C1527" s="242"/>
      <c r="D1527" s="238" t="s">
        <v>9122</v>
      </c>
      <c r="E1527" s="149">
        <v>-3.3139999999999947E-2</v>
      </c>
      <c r="F1527" s="104" t="s">
        <v>220</v>
      </c>
      <c r="G1527" s="105">
        <v>48.343000000000004</v>
      </c>
      <c r="H1527" s="106">
        <f>+G1527*H$18</f>
        <v>71547.64</v>
      </c>
      <c r="I1527" s="107">
        <f>+H1527*(1+I$18)</f>
        <v>86572.64439999999</v>
      </c>
      <c r="J1527" s="108">
        <f>+I1527*(1-J$18)</f>
        <v>86572.64439999999</v>
      </c>
      <c r="K1527" s="105">
        <f>+I1527*C1527</f>
        <v>0</v>
      </c>
      <c r="L1527" s="105">
        <f>+I1527*(1+L$18)</f>
        <v>121201.70215999997</v>
      </c>
      <c r="M1527" s="109" t="str">
        <f>HYPERLINK(CONCATENATE("https://buscador.neorep.com.ar/",TRIM(A1527),"/"),"FOTO")</f>
        <v>FOTO</v>
      </c>
      <c r="N1527" s="110"/>
    </row>
    <row r="1528" spans="1:15" ht="12.75" customHeight="1" thickBot="1">
      <c r="A1528" s="154" t="s">
        <v>221</v>
      </c>
      <c r="B1528" s="13"/>
      <c r="C1528" s="243"/>
      <c r="D1528" s="238" t="s">
        <v>9122</v>
      </c>
      <c r="E1528" s="155">
        <v>-3.3139999999999947E-2</v>
      </c>
      <c r="F1528" s="156" t="s">
        <v>222</v>
      </c>
      <c r="G1528" s="157">
        <v>48.343000000000004</v>
      </c>
      <c r="H1528" s="158">
        <f>+G1528*H$18</f>
        <v>71547.64</v>
      </c>
      <c r="I1528" s="159">
        <f>+H1528*(1+I$18)</f>
        <v>86572.64439999999</v>
      </c>
      <c r="J1528" s="160">
        <f>+I1528*(1-J$18)</f>
        <v>86572.64439999999</v>
      </c>
      <c r="K1528" s="157">
        <f>+I1528*C1528</f>
        <v>0</v>
      </c>
      <c r="L1528" s="157">
        <f>+I1528*(1+L$18)</f>
        <v>121201.70215999997</v>
      </c>
      <c r="M1528" s="161" t="str">
        <f>HYPERLINK(CONCATENATE("https://buscador.neorep.com.ar/",TRIM(A1528),"/"),"FOTO")</f>
        <v>FOTO</v>
      </c>
      <c r="N1528" s="162"/>
    </row>
    <row r="1529" spans="1:15" ht="20.100000000000001" customHeight="1" thickBot="1">
      <c r="A1529" s="219" t="s">
        <v>2680</v>
      </c>
      <c r="B1529" s="34"/>
      <c r="C1529" s="240"/>
      <c r="D1529" s="151"/>
      <c r="E1529" s="221"/>
      <c r="F1529" s="222"/>
      <c r="G1529" s="223"/>
      <c r="H1529" s="224"/>
      <c r="I1529" s="224"/>
      <c r="J1529" s="225"/>
      <c r="K1529" s="223"/>
      <c r="L1529" s="223"/>
      <c r="M1529" s="226"/>
      <c r="N1529" s="227"/>
      <c r="O1529" s="228"/>
    </row>
    <row r="1530" spans="1:15" ht="12.75" customHeight="1">
      <c r="A1530" s="178" t="s">
        <v>2681</v>
      </c>
      <c r="B1530" s="13"/>
      <c r="C1530" s="152"/>
      <c r="D1530" s="238" t="s">
        <v>9122</v>
      </c>
      <c r="E1530" s="180">
        <v>-0.10289948453608244</v>
      </c>
      <c r="F1530" s="181" t="s">
        <v>2682</v>
      </c>
      <c r="G1530" s="182">
        <v>27.846</v>
      </c>
      <c r="H1530" s="183">
        <f t="shared" ref="H1530:H1547" si="406">+G1530*H$18</f>
        <v>41212.080000000002</v>
      </c>
      <c r="I1530" s="184">
        <f t="shared" ref="I1530:I1547" si="407">+H1530*(1+I$18)</f>
        <v>49866.616800000003</v>
      </c>
      <c r="J1530" s="185">
        <f t="shared" ref="J1530:J1547" si="408">+I1530*(1-J$18)</f>
        <v>49866.616800000003</v>
      </c>
      <c r="K1530" s="182">
        <f t="shared" ref="K1530:K1547" si="409">+I1530*C1530</f>
        <v>0</v>
      </c>
      <c r="L1530" s="182">
        <f t="shared" ref="L1530:L1547" si="410">+I1530*(1+L$18)</f>
        <v>69813.263519999993</v>
      </c>
      <c r="M1530" s="186" t="str">
        <f t="shared" ref="M1530:M1547" si="411">HYPERLINK(CONCATENATE("https://buscador.neorep.com.ar/",TRIM(A1530),"/"),"FOTO")</f>
        <v>FOTO</v>
      </c>
      <c r="N1530" s="187"/>
    </row>
    <row r="1531" spans="1:15" ht="12.75" customHeight="1">
      <c r="A1531" s="111" t="s">
        <v>2683</v>
      </c>
      <c r="B1531" s="13"/>
      <c r="C1531" s="242"/>
      <c r="D1531" s="238" t="s">
        <v>9122</v>
      </c>
      <c r="E1531" s="149">
        <v>-6.0288203753351199E-2</v>
      </c>
      <c r="F1531" s="104" t="s">
        <v>2684</v>
      </c>
      <c r="G1531" s="105">
        <v>28.041</v>
      </c>
      <c r="H1531" s="106">
        <f t="shared" si="406"/>
        <v>41500.68</v>
      </c>
      <c r="I1531" s="107">
        <f t="shared" si="407"/>
        <v>50215.822800000002</v>
      </c>
      <c r="J1531" s="108">
        <f t="shared" si="408"/>
        <v>50215.822800000002</v>
      </c>
      <c r="K1531" s="105">
        <f t="shared" si="409"/>
        <v>0</v>
      </c>
      <c r="L1531" s="105">
        <f t="shared" si="410"/>
        <v>70302.151920000004</v>
      </c>
      <c r="M1531" s="109" t="str">
        <f t="shared" si="411"/>
        <v>FOTO</v>
      </c>
      <c r="N1531" s="110"/>
    </row>
    <row r="1532" spans="1:15" ht="12.75" customHeight="1">
      <c r="A1532" s="111" t="s">
        <v>2685</v>
      </c>
      <c r="B1532" s="18"/>
      <c r="C1532" s="242"/>
      <c r="D1532" s="238" t="s">
        <v>9122</v>
      </c>
      <c r="E1532" s="149">
        <v>-3.3101698336264751E-2</v>
      </c>
      <c r="F1532" s="104" t="s">
        <v>2686</v>
      </c>
      <c r="G1532" s="105">
        <v>33.533000000000001</v>
      </c>
      <c r="H1532" s="106">
        <f t="shared" si="406"/>
        <v>49628.840000000004</v>
      </c>
      <c r="I1532" s="107">
        <f t="shared" si="407"/>
        <v>60050.896400000005</v>
      </c>
      <c r="J1532" s="108">
        <f t="shared" si="408"/>
        <v>60050.896400000005</v>
      </c>
      <c r="K1532" s="105">
        <f t="shared" si="409"/>
        <v>0</v>
      </c>
      <c r="L1532" s="105">
        <f t="shared" si="410"/>
        <v>84071.254960000006</v>
      </c>
      <c r="M1532" s="109" t="str">
        <f t="shared" si="411"/>
        <v>FOTO</v>
      </c>
      <c r="N1532" s="110"/>
    </row>
    <row r="1533" spans="1:15" ht="12.75" customHeight="1">
      <c r="A1533" s="111" t="s">
        <v>2687</v>
      </c>
      <c r="B1533" s="18"/>
      <c r="C1533" s="242"/>
      <c r="D1533" s="238"/>
      <c r="E1533" s="149"/>
      <c r="F1533" s="104" t="s">
        <v>2688</v>
      </c>
      <c r="G1533" s="105">
        <v>26.106999999999999</v>
      </c>
      <c r="H1533" s="106">
        <f t="shared" si="406"/>
        <v>38638.36</v>
      </c>
      <c r="I1533" s="107">
        <f t="shared" si="407"/>
        <v>46752.4156</v>
      </c>
      <c r="J1533" s="108">
        <f t="shared" si="408"/>
        <v>46752.4156</v>
      </c>
      <c r="K1533" s="105">
        <f t="shared" si="409"/>
        <v>0</v>
      </c>
      <c r="L1533" s="105">
        <f t="shared" si="410"/>
        <v>65453.381839999995</v>
      </c>
      <c r="M1533" s="109" t="str">
        <f t="shared" si="411"/>
        <v>FOTO</v>
      </c>
      <c r="N1533" s="110"/>
      <c r="O1533" s="37"/>
    </row>
    <row r="1534" spans="1:15" ht="12.75" customHeight="1">
      <c r="A1534" s="111" t="s">
        <v>2689</v>
      </c>
      <c r="B1534" s="18"/>
      <c r="C1534" s="242"/>
      <c r="D1534" s="238" t="s">
        <v>9122</v>
      </c>
      <c r="E1534" s="149">
        <v>-3.3141592920354124E-2</v>
      </c>
      <c r="F1534" s="104" t="s">
        <v>2690</v>
      </c>
      <c r="G1534" s="105">
        <v>43.701999999999998</v>
      </c>
      <c r="H1534" s="106">
        <f t="shared" si="406"/>
        <v>64678.96</v>
      </c>
      <c r="I1534" s="107">
        <f t="shared" si="407"/>
        <v>78261.541599999997</v>
      </c>
      <c r="J1534" s="108">
        <f t="shared" si="408"/>
        <v>78261.541599999997</v>
      </c>
      <c r="K1534" s="105">
        <f t="shared" si="409"/>
        <v>0</v>
      </c>
      <c r="L1534" s="105">
        <f t="shared" si="410"/>
        <v>109566.15823999999</v>
      </c>
      <c r="M1534" s="109" t="str">
        <f t="shared" si="411"/>
        <v>FOTO</v>
      </c>
      <c r="N1534" s="110"/>
      <c r="O1534" s="101" t="s">
        <v>81</v>
      </c>
    </row>
    <row r="1535" spans="1:15" ht="12.75" customHeight="1">
      <c r="A1535" s="111" t="s">
        <v>2691</v>
      </c>
      <c r="B1535" s="18"/>
      <c r="C1535" s="242"/>
      <c r="D1535" s="238" t="s">
        <v>9122</v>
      </c>
      <c r="E1535" s="149">
        <v>-3.3083700440528552E-2</v>
      </c>
      <c r="F1535" s="104" t="s">
        <v>2692</v>
      </c>
      <c r="G1535" s="105">
        <v>43.898000000000003</v>
      </c>
      <c r="H1535" s="106">
        <f t="shared" si="406"/>
        <v>64969.040000000008</v>
      </c>
      <c r="I1535" s="107">
        <f t="shared" si="407"/>
        <v>78612.538400000005</v>
      </c>
      <c r="J1535" s="108">
        <f t="shared" si="408"/>
        <v>78612.538400000005</v>
      </c>
      <c r="K1535" s="105">
        <f t="shared" si="409"/>
        <v>0</v>
      </c>
      <c r="L1535" s="105">
        <f t="shared" si="410"/>
        <v>110057.55376</v>
      </c>
      <c r="M1535" s="109" t="str">
        <f t="shared" si="411"/>
        <v>FOTO</v>
      </c>
      <c r="N1535" s="110"/>
    </row>
    <row r="1536" spans="1:15" ht="12.75" customHeight="1">
      <c r="A1536" s="111" t="s">
        <v>2693</v>
      </c>
      <c r="B1536" s="18"/>
      <c r="C1536" s="242"/>
      <c r="D1536" s="238" t="s">
        <v>9122</v>
      </c>
      <c r="E1536" s="150">
        <v>-0.29681818181818187</v>
      </c>
      <c r="F1536" s="104" t="s">
        <v>2694</v>
      </c>
      <c r="G1536" s="105">
        <v>24.751999999999999</v>
      </c>
      <c r="H1536" s="106">
        <f t="shared" si="406"/>
        <v>36632.959999999999</v>
      </c>
      <c r="I1536" s="107">
        <f t="shared" si="407"/>
        <v>44325.881600000001</v>
      </c>
      <c r="J1536" s="108">
        <f t="shared" si="408"/>
        <v>44325.881600000001</v>
      </c>
      <c r="K1536" s="105">
        <f t="shared" si="409"/>
        <v>0</v>
      </c>
      <c r="L1536" s="105">
        <f t="shared" si="410"/>
        <v>62056.234239999998</v>
      </c>
      <c r="M1536" s="109" t="str">
        <f t="shared" si="411"/>
        <v>FOTO</v>
      </c>
      <c r="N1536" s="110"/>
      <c r="O1536" s="101" t="s">
        <v>81</v>
      </c>
    </row>
    <row r="1537" spans="1:15" ht="12.75" customHeight="1">
      <c r="A1537" s="103" t="s">
        <v>2695</v>
      </c>
      <c r="B1537" s="13"/>
      <c r="C1537" s="242"/>
      <c r="D1537" s="238" t="s">
        <v>9122</v>
      </c>
      <c r="E1537" s="149">
        <v>-4.7882653061224523E-2</v>
      </c>
      <c r="F1537" s="104" t="s">
        <v>2696</v>
      </c>
      <c r="G1537" s="105">
        <v>37.323</v>
      </c>
      <c r="H1537" s="106">
        <f t="shared" si="406"/>
        <v>55238.04</v>
      </c>
      <c r="I1537" s="107">
        <f t="shared" si="407"/>
        <v>66838.028399999996</v>
      </c>
      <c r="J1537" s="108">
        <f t="shared" si="408"/>
        <v>66838.028399999996</v>
      </c>
      <c r="K1537" s="105">
        <f t="shared" si="409"/>
        <v>0</v>
      </c>
      <c r="L1537" s="105">
        <f t="shared" si="410"/>
        <v>93573.239759999982</v>
      </c>
      <c r="M1537" s="109" t="str">
        <f t="shared" si="411"/>
        <v>FOTO</v>
      </c>
      <c r="N1537" s="110" t="s">
        <v>2697</v>
      </c>
    </row>
    <row r="1538" spans="1:15" ht="12.75" customHeight="1">
      <c r="A1538" s="103" t="s">
        <v>2698</v>
      </c>
      <c r="B1538" s="13"/>
      <c r="C1538" s="242"/>
      <c r="D1538" s="238" t="s">
        <v>9122</v>
      </c>
      <c r="E1538" s="149">
        <v>-3.3082191780821835E-2</v>
      </c>
      <c r="F1538" s="104" t="s">
        <v>2699</v>
      </c>
      <c r="G1538" s="105">
        <v>42.350999999999999</v>
      </c>
      <c r="H1538" s="106">
        <f t="shared" si="406"/>
        <v>62679.479999999996</v>
      </c>
      <c r="I1538" s="107">
        <f t="shared" si="407"/>
        <v>75842.170799999993</v>
      </c>
      <c r="J1538" s="108">
        <f t="shared" si="408"/>
        <v>75842.170799999993</v>
      </c>
      <c r="K1538" s="105">
        <f t="shared" si="409"/>
        <v>0</v>
      </c>
      <c r="L1538" s="105">
        <f t="shared" si="410"/>
        <v>106179.03911999999</v>
      </c>
      <c r="M1538" s="109" t="str">
        <f t="shared" si="411"/>
        <v>FOTO</v>
      </c>
      <c r="N1538" s="110" t="s">
        <v>2697</v>
      </c>
    </row>
    <row r="1539" spans="1:15" ht="12.75" customHeight="1">
      <c r="A1539" s="103" t="s">
        <v>2700</v>
      </c>
      <c r="B1539" s="13"/>
      <c r="C1539" s="242"/>
      <c r="D1539" s="238" t="s">
        <v>9122</v>
      </c>
      <c r="E1539" s="149">
        <v>-3.3050847457626986E-2</v>
      </c>
      <c r="F1539" s="104" t="s">
        <v>2701</v>
      </c>
      <c r="G1539" s="105">
        <v>20.538</v>
      </c>
      <c r="H1539" s="106">
        <f t="shared" si="406"/>
        <v>30396.240000000002</v>
      </c>
      <c r="I1539" s="107">
        <f t="shared" si="407"/>
        <v>36779.450400000002</v>
      </c>
      <c r="J1539" s="108">
        <f t="shared" si="408"/>
        <v>36779.450400000002</v>
      </c>
      <c r="K1539" s="105">
        <f t="shared" si="409"/>
        <v>0</v>
      </c>
      <c r="L1539" s="105">
        <f t="shared" si="410"/>
        <v>51491.230559999996</v>
      </c>
      <c r="M1539" s="109" t="str">
        <f t="shared" si="411"/>
        <v>FOTO</v>
      </c>
      <c r="N1539" s="110"/>
    </row>
    <row r="1540" spans="1:15" ht="12.75" customHeight="1">
      <c r="A1540" s="103" t="s">
        <v>2702</v>
      </c>
      <c r="B1540" s="13"/>
      <c r="C1540" s="242"/>
      <c r="D1540" s="238" t="s">
        <v>9122</v>
      </c>
      <c r="E1540" s="149">
        <v>-3.2953649974926558E-2</v>
      </c>
      <c r="F1540" s="104" t="s">
        <v>2703</v>
      </c>
      <c r="G1540" s="105">
        <v>13.499000000000001</v>
      </c>
      <c r="H1540" s="106">
        <f t="shared" si="406"/>
        <v>19978.52</v>
      </c>
      <c r="I1540" s="107">
        <f t="shared" si="407"/>
        <v>24174.0092</v>
      </c>
      <c r="J1540" s="108">
        <f t="shared" si="408"/>
        <v>24174.0092</v>
      </c>
      <c r="K1540" s="105">
        <f t="shared" si="409"/>
        <v>0</v>
      </c>
      <c r="L1540" s="105">
        <f t="shared" si="410"/>
        <v>33843.612880000001</v>
      </c>
      <c r="M1540" s="109" t="str">
        <f t="shared" si="411"/>
        <v>FOTO</v>
      </c>
      <c r="N1540" s="110"/>
    </row>
    <row r="1541" spans="1:15" ht="12.75" customHeight="1">
      <c r="A1541" s="103" t="s">
        <v>2704</v>
      </c>
      <c r="B1541" s="13"/>
      <c r="C1541" s="242"/>
      <c r="D1541" s="238" t="s">
        <v>9122</v>
      </c>
      <c r="E1541" s="149">
        <v>-3.3100800599279001E-2</v>
      </c>
      <c r="F1541" s="104" t="s">
        <v>2705</v>
      </c>
      <c r="G1541" s="105">
        <v>20.652000000000001</v>
      </c>
      <c r="H1541" s="106">
        <f t="shared" si="406"/>
        <v>30564.960000000003</v>
      </c>
      <c r="I1541" s="107">
        <f t="shared" si="407"/>
        <v>36983.601600000002</v>
      </c>
      <c r="J1541" s="108">
        <f t="shared" si="408"/>
        <v>36983.601600000002</v>
      </c>
      <c r="K1541" s="105">
        <f t="shared" si="409"/>
        <v>0</v>
      </c>
      <c r="L1541" s="105">
        <f t="shared" si="410"/>
        <v>51777.042240000002</v>
      </c>
      <c r="M1541" s="109" t="str">
        <f t="shared" si="411"/>
        <v>FOTO</v>
      </c>
      <c r="N1541" s="110"/>
    </row>
    <row r="1542" spans="1:15" ht="12.75" customHeight="1">
      <c r="A1542" s="103" t="s">
        <v>2706</v>
      </c>
      <c r="B1542" s="13"/>
      <c r="C1542" s="242"/>
      <c r="D1542" s="238" t="s">
        <v>9122</v>
      </c>
      <c r="E1542" s="149">
        <v>-3.3131067961165162E-2</v>
      </c>
      <c r="F1542" s="104" t="s">
        <v>2707</v>
      </c>
      <c r="G1542" s="105">
        <v>7.9669999999999996</v>
      </c>
      <c r="H1542" s="106">
        <f t="shared" si="406"/>
        <v>11791.16</v>
      </c>
      <c r="I1542" s="107">
        <f t="shared" si="407"/>
        <v>14267.303599999999</v>
      </c>
      <c r="J1542" s="108">
        <f t="shared" si="408"/>
        <v>14267.303599999999</v>
      </c>
      <c r="K1542" s="105">
        <f t="shared" si="409"/>
        <v>0</v>
      </c>
      <c r="L1542" s="105">
        <f t="shared" si="410"/>
        <v>19974.225039999998</v>
      </c>
      <c r="M1542" s="109" t="str">
        <f t="shared" si="411"/>
        <v>FOTO</v>
      </c>
      <c r="N1542" s="110"/>
    </row>
    <row r="1543" spans="1:15" ht="12.75" customHeight="1">
      <c r="A1543" s="103" t="s">
        <v>2708</v>
      </c>
      <c r="B1543" s="13"/>
      <c r="C1543" s="242"/>
      <c r="D1543" s="238" t="s">
        <v>9122</v>
      </c>
      <c r="E1543" s="149">
        <v>-3.2898953215124926E-2</v>
      </c>
      <c r="F1543" s="104" t="s">
        <v>2709</v>
      </c>
      <c r="G1543" s="105">
        <v>4.5270000000000001</v>
      </c>
      <c r="H1543" s="106">
        <f t="shared" si="406"/>
        <v>6699.96</v>
      </c>
      <c r="I1543" s="107">
        <f t="shared" si="407"/>
        <v>8106.9515999999994</v>
      </c>
      <c r="J1543" s="108">
        <f t="shared" si="408"/>
        <v>8106.9515999999994</v>
      </c>
      <c r="K1543" s="105">
        <f t="shared" si="409"/>
        <v>0</v>
      </c>
      <c r="L1543" s="105">
        <f t="shared" si="410"/>
        <v>11349.732239999999</v>
      </c>
      <c r="M1543" s="109" t="str">
        <f t="shared" si="411"/>
        <v>FOTO</v>
      </c>
      <c r="N1543" s="110"/>
    </row>
    <row r="1544" spans="1:15" ht="12.75" customHeight="1">
      <c r="A1544" s="103" t="s">
        <v>2710</v>
      </c>
      <c r="B1544" s="13"/>
      <c r="C1544" s="242"/>
      <c r="D1544" s="238" t="s">
        <v>9122</v>
      </c>
      <c r="E1544" s="149">
        <v>-3.3101045296167197E-2</v>
      </c>
      <c r="F1544" s="104" t="s">
        <v>2711</v>
      </c>
      <c r="G1544" s="105">
        <v>1.665</v>
      </c>
      <c r="H1544" s="106">
        <f t="shared" si="406"/>
        <v>2464.2000000000003</v>
      </c>
      <c r="I1544" s="107">
        <f t="shared" si="407"/>
        <v>2981.6820000000002</v>
      </c>
      <c r="J1544" s="108">
        <f t="shared" si="408"/>
        <v>2981.6820000000002</v>
      </c>
      <c r="K1544" s="105">
        <f t="shared" si="409"/>
        <v>0</v>
      </c>
      <c r="L1544" s="105">
        <f t="shared" si="410"/>
        <v>4174.3548000000001</v>
      </c>
      <c r="M1544" s="109" t="str">
        <f t="shared" si="411"/>
        <v>FOTO</v>
      </c>
      <c r="N1544" s="110"/>
    </row>
    <row r="1545" spans="1:15" ht="12.75" customHeight="1">
      <c r="A1545" s="103" t="s">
        <v>2712</v>
      </c>
      <c r="B1545" s="13"/>
      <c r="C1545" s="242"/>
      <c r="D1545" s="238" t="s">
        <v>9122</v>
      </c>
      <c r="E1545" s="149">
        <v>-3.2716049382716106E-2</v>
      </c>
      <c r="F1545" s="104" t="s">
        <v>2713</v>
      </c>
      <c r="G1545" s="105">
        <v>3.1339999999999999</v>
      </c>
      <c r="H1545" s="106">
        <f t="shared" si="406"/>
        <v>4638.32</v>
      </c>
      <c r="I1545" s="107">
        <f t="shared" si="407"/>
        <v>5612.3671999999997</v>
      </c>
      <c r="J1545" s="108">
        <f t="shared" si="408"/>
        <v>5612.3671999999997</v>
      </c>
      <c r="K1545" s="105">
        <f t="shared" si="409"/>
        <v>0</v>
      </c>
      <c r="L1545" s="105">
        <f t="shared" si="410"/>
        <v>7857.3140799999992</v>
      </c>
      <c r="M1545" s="109" t="str">
        <f t="shared" si="411"/>
        <v>FOTO</v>
      </c>
      <c r="N1545" s="110"/>
    </row>
    <row r="1546" spans="1:15" ht="12.75" customHeight="1">
      <c r="A1546" s="103" t="s">
        <v>2714</v>
      </c>
      <c r="B1546" s="13"/>
      <c r="C1546" s="242"/>
      <c r="D1546" s="238" t="s">
        <v>9122</v>
      </c>
      <c r="E1546" s="149">
        <v>-3.261904761904777E-2</v>
      </c>
      <c r="F1546" s="104" t="s">
        <v>2715</v>
      </c>
      <c r="G1546" s="105">
        <v>4.0629999999999997</v>
      </c>
      <c r="H1546" s="106">
        <f t="shared" si="406"/>
        <v>6013.24</v>
      </c>
      <c r="I1546" s="107">
        <f t="shared" si="407"/>
        <v>7276.0203999999994</v>
      </c>
      <c r="J1546" s="108">
        <f t="shared" si="408"/>
        <v>7276.0203999999994</v>
      </c>
      <c r="K1546" s="105">
        <f t="shared" si="409"/>
        <v>0</v>
      </c>
      <c r="L1546" s="105">
        <f t="shared" si="410"/>
        <v>10186.428559999998</v>
      </c>
      <c r="M1546" s="109" t="str">
        <f t="shared" si="411"/>
        <v>FOTO</v>
      </c>
      <c r="N1546" s="110"/>
    </row>
    <row r="1547" spans="1:15" ht="12.75" customHeight="1" thickBot="1">
      <c r="A1547" s="172" t="s">
        <v>2716</v>
      </c>
      <c r="B1547" s="13"/>
      <c r="C1547" s="243"/>
      <c r="D1547" s="238" t="s">
        <v>9122</v>
      </c>
      <c r="E1547" s="155">
        <v>-3.2744665194996303E-2</v>
      </c>
      <c r="F1547" s="156" t="s">
        <v>2717</v>
      </c>
      <c r="G1547" s="157">
        <v>2.629</v>
      </c>
      <c r="H1547" s="158">
        <f t="shared" si="406"/>
        <v>3890.92</v>
      </c>
      <c r="I1547" s="159">
        <f t="shared" si="407"/>
        <v>4708.0132000000003</v>
      </c>
      <c r="J1547" s="160">
        <f t="shared" si="408"/>
        <v>4708.0132000000003</v>
      </c>
      <c r="K1547" s="157">
        <f t="shared" si="409"/>
        <v>0</v>
      </c>
      <c r="L1547" s="157">
        <f t="shared" si="410"/>
        <v>6591.2184800000005</v>
      </c>
      <c r="M1547" s="161" t="str">
        <f t="shared" si="411"/>
        <v>FOTO</v>
      </c>
      <c r="N1547" s="162"/>
    </row>
    <row r="1548" spans="1:15" ht="20.100000000000001" customHeight="1" thickBot="1">
      <c r="A1548" s="219" t="s">
        <v>2718</v>
      </c>
      <c r="B1548" s="34"/>
      <c r="C1548" s="240"/>
      <c r="D1548" s="151"/>
      <c r="E1548" s="221"/>
      <c r="F1548" s="222"/>
      <c r="G1548" s="223"/>
      <c r="H1548" s="224"/>
      <c r="I1548" s="224"/>
      <c r="J1548" s="225"/>
      <c r="K1548" s="223"/>
      <c r="L1548" s="223"/>
      <c r="M1548" s="226"/>
      <c r="N1548" s="227"/>
      <c r="O1548" s="228"/>
    </row>
    <row r="1549" spans="1:15" ht="12.75" customHeight="1">
      <c r="A1549" s="178" t="s">
        <v>2719</v>
      </c>
      <c r="B1549" s="13"/>
      <c r="C1549" s="152"/>
      <c r="D1549" s="238" t="s">
        <v>9122</v>
      </c>
      <c r="E1549" s="180">
        <v>-3.3333333333333326E-2</v>
      </c>
      <c r="F1549" s="181" t="s">
        <v>2720</v>
      </c>
      <c r="G1549" s="182">
        <v>1.3919999999999999</v>
      </c>
      <c r="H1549" s="183">
        <f t="shared" ref="H1549:H1596" si="412">+G1549*H$18</f>
        <v>2060.16</v>
      </c>
      <c r="I1549" s="184">
        <f t="shared" ref="I1549:I1596" si="413">+H1549*(1+I$18)</f>
        <v>2492.7936</v>
      </c>
      <c r="J1549" s="185">
        <f t="shared" ref="J1549:J1596" si="414">+I1549*(1-J$18)</f>
        <v>2492.7936</v>
      </c>
      <c r="K1549" s="182">
        <f t="shared" ref="K1549:K1596" si="415">+I1549*C1549</f>
        <v>0</v>
      </c>
      <c r="L1549" s="182">
        <f t="shared" ref="L1549:L1596" si="416">+I1549*(1+L$18)</f>
        <v>3489.91104</v>
      </c>
      <c r="M1549" s="186" t="str">
        <f t="shared" ref="M1549:M1596" si="417">HYPERLINK(CONCATENATE("https://buscador.neorep.com.ar/",TRIM(A1549),"/"),"FOTO")</f>
        <v>FOTO</v>
      </c>
      <c r="N1549" s="187" t="s">
        <v>414</v>
      </c>
    </row>
    <row r="1550" spans="1:15" ht="12.75" customHeight="1">
      <c r="A1550" s="103" t="s">
        <v>2721</v>
      </c>
      <c r="B1550" s="14" t="s">
        <v>533</v>
      </c>
      <c r="C1550" s="242"/>
      <c r="D1550" s="238" t="s">
        <v>9122</v>
      </c>
      <c r="E1550" s="149">
        <v>-4.60666666666667E-2</v>
      </c>
      <c r="F1550" s="125" t="s">
        <v>2722</v>
      </c>
      <c r="G1550" s="105">
        <v>14.308999999999999</v>
      </c>
      <c r="H1550" s="106">
        <f t="shared" si="412"/>
        <v>21177.32</v>
      </c>
      <c r="I1550" s="107">
        <f t="shared" si="413"/>
        <v>25624.557199999999</v>
      </c>
      <c r="J1550" s="108">
        <f t="shared" si="414"/>
        <v>25624.557199999999</v>
      </c>
      <c r="K1550" s="105">
        <f t="shared" si="415"/>
        <v>0</v>
      </c>
      <c r="L1550" s="105">
        <f t="shared" si="416"/>
        <v>35874.380079999995</v>
      </c>
      <c r="M1550" s="109" t="str">
        <f t="shared" si="417"/>
        <v>FOTO</v>
      </c>
      <c r="N1550" s="110"/>
    </row>
    <row r="1551" spans="1:15" ht="12.75" customHeight="1">
      <c r="A1551" s="103" t="s">
        <v>2723</v>
      </c>
      <c r="B1551" s="13"/>
      <c r="C1551" s="242"/>
      <c r="D1551" s="238" t="s">
        <v>9122</v>
      </c>
      <c r="E1551" s="149">
        <v>-3.3029091242101405E-2</v>
      </c>
      <c r="F1551" s="104" t="s">
        <v>2724</v>
      </c>
      <c r="G1551" s="105">
        <v>31.677</v>
      </c>
      <c r="H1551" s="106">
        <f t="shared" si="412"/>
        <v>46881.96</v>
      </c>
      <c r="I1551" s="107">
        <f t="shared" si="413"/>
        <v>56727.171599999994</v>
      </c>
      <c r="J1551" s="108">
        <f t="shared" si="414"/>
        <v>56727.171599999994</v>
      </c>
      <c r="K1551" s="105">
        <f t="shared" si="415"/>
        <v>0</v>
      </c>
      <c r="L1551" s="105">
        <f t="shared" si="416"/>
        <v>79418.040239999988</v>
      </c>
      <c r="M1551" s="109" t="str">
        <f t="shared" si="417"/>
        <v>FOTO</v>
      </c>
      <c r="N1551" s="110"/>
    </row>
    <row r="1552" spans="1:15" ht="12.75" customHeight="1">
      <c r="A1552" s="103" t="s">
        <v>2725</v>
      </c>
      <c r="B1552" s="13"/>
      <c r="C1552" s="242"/>
      <c r="D1552" s="238" t="s">
        <v>9122</v>
      </c>
      <c r="E1552" s="149">
        <v>-3.3137898686679268E-2</v>
      </c>
      <c r="F1552" s="104" t="s">
        <v>2726</v>
      </c>
      <c r="G1552" s="105">
        <v>41.226999999999997</v>
      </c>
      <c r="H1552" s="106">
        <f t="shared" si="412"/>
        <v>61015.959999999992</v>
      </c>
      <c r="I1552" s="107">
        <f t="shared" si="413"/>
        <v>73829.311599999986</v>
      </c>
      <c r="J1552" s="108">
        <f t="shared" si="414"/>
        <v>73829.311599999986</v>
      </c>
      <c r="K1552" s="105">
        <f t="shared" si="415"/>
        <v>0</v>
      </c>
      <c r="L1552" s="105">
        <f t="shared" si="416"/>
        <v>103361.03623999997</v>
      </c>
      <c r="M1552" s="109" t="str">
        <f t="shared" si="417"/>
        <v>FOTO</v>
      </c>
      <c r="N1552" s="110"/>
    </row>
    <row r="1553" spans="1:15" ht="12.75" customHeight="1">
      <c r="A1553" s="103" t="s">
        <v>2727</v>
      </c>
      <c r="B1553" s="13"/>
      <c r="C1553" s="242"/>
      <c r="D1553" s="238" t="s">
        <v>9122</v>
      </c>
      <c r="E1553" s="149">
        <v>-3.3116266893550184E-2</v>
      </c>
      <c r="F1553" s="104" t="s">
        <v>2728</v>
      </c>
      <c r="G1553" s="105">
        <v>29.547000000000001</v>
      </c>
      <c r="H1553" s="106">
        <f t="shared" si="412"/>
        <v>43729.56</v>
      </c>
      <c r="I1553" s="107">
        <f t="shared" si="413"/>
        <v>52912.767599999999</v>
      </c>
      <c r="J1553" s="108">
        <f t="shared" si="414"/>
        <v>52912.767599999999</v>
      </c>
      <c r="K1553" s="105">
        <f t="shared" si="415"/>
        <v>0</v>
      </c>
      <c r="L1553" s="105">
        <f t="shared" si="416"/>
        <v>74077.874639999995</v>
      </c>
      <c r="M1553" s="109" t="str">
        <f t="shared" si="417"/>
        <v>FOTO</v>
      </c>
      <c r="N1553" s="110"/>
    </row>
    <row r="1554" spans="1:15" ht="12.75" customHeight="1">
      <c r="A1554" s="103" t="s">
        <v>2729</v>
      </c>
      <c r="B1554" s="13"/>
      <c r="C1554" s="242"/>
      <c r="D1554" s="238" t="s">
        <v>9122</v>
      </c>
      <c r="E1554" s="149">
        <v>-3.313380281690137E-2</v>
      </c>
      <c r="F1554" s="104" t="s">
        <v>2730</v>
      </c>
      <c r="G1554" s="105">
        <v>27.459</v>
      </c>
      <c r="H1554" s="106">
        <f t="shared" si="412"/>
        <v>40639.32</v>
      </c>
      <c r="I1554" s="107">
        <f t="shared" si="413"/>
        <v>49173.5772</v>
      </c>
      <c r="J1554" s="108">
        <f t="shared" si="414"/>
        <v>49173.5772</v>
      </c>
      <c r="K1554" s="105">
        <f t="shared" si="415"/>
        <v>0</v>
      </c>
      <c r="L1554" s="105">
        <f t="shared" si="416"/>
        <v>68843.00808</v>
      </c>
      <c r="M1554" s="109" t="str">
        <f t="shared" si="417"/>
        <v>FOTO</v>
      </c>
      <c r="N1554" s="110"/>
    </row>
    <row r="1555" spans="1:15" ht="12.75" customHeight="1">
      <c r="A1555" s="103" t="s">
        <v>2731</v>
      </c>
      <c r="B1555" s="13"/>
      <c r="C1555" s="242"/>
      <c r="D1555" s="238" t="s">
        <v>9122</v>
      </c>
      <c r="E1555" s="150">
        <v>-0.18718482252141988</v>
      </c>
      <c r="F1555" s="141" t="s">
        <v>2732</v>
      </c>
      <c r="G1555" s="105">
        <v>66.406999999999996</v>
      </c>
      <c r="H1555" s="106">
        <f t="shared" si="412"/>
        <v>98282.36</v>
      </c>
      <c r="I1555" s="107">
        <f t="shared" si="413"/>
        <v>118921.6556</v>
      </c>
      <c r="J1555" s="108">
        <f t="shared" si="414"/>
        <v>118921.6556</v>
      </c>
      <c r="K1555" s="105">
        <f t="shared" si="415"/>
        <v>0</v>
      </c>
      <c r="L1555" s="105">
        <f t="shared" si="416"/>
        <v>166490.31783999997</v>
      </c>
      <c r="M1555" s="109" t="str">
        <f t="shared" si="417"/>
        <v>FOTO</v>
      </c>
      <c r="N1555" s="110" t="s">
        <v>951</v>
      </c>
    </row>
    <row r="1556" spans="1:15" ht="12.75" customHeight="1">
      <c r="A1556" s="103" t="s">
        <v>2733</v>
      </c>
      <c r="B1556" s="13"/>
      <c r="C1556" s="242"/>
      <c r="D1556" s="238" t="s">
        <v>9122</v>
      </c>
      <c r="E1556" s="149">
        <v>-3.3071065989847659E-2</v>
      </c>
      <c r="F1556" s="104" t="s">
        <v>2734</v>
      </c>
      <c r="G1556" s="105">
        <v>38.097000000000001</v>
      </c>
      <c r="H1556" s="106">
        <f t="shared" si="412"/>
        <v>56383.560000000005</v>
      </c>
      <c r="I1556" s="107">
        <f t="shared" si="413"/>
        <v>68224.107600000003</v>
      </c>
      <c r="J1556" s="108">
        <f t="shared" si="414"/>
        <v>68224.107600000003</v>
      </c>
      <c r="K1556" s="105">
        <f t="shared" si="415"/>
        <v>0</v>
      </c>
      <c r="L1556" s="105">
        <f t="shared" si="416"/>
        <v>95513.750639999998</v>
      </c>
      <c r="M1556" s="109" t="str">
        <f t="shared" si="417"/>
        <v>FOTO</v>
      </c>
      <c r="N1556" s="110"/>
    </row>
    <row r="1557" spans="1:15" ht="12.75" customHeight="1">
      <c r="A1557" s="103" t="s">
        <v>2735</v>
      </c>
      <c r="B1557" s="13" t="s">
        <v>2736</v>
      </c>
      <c r="C1557" s="242"/>
      <c r="D1557" s="238" t="s">
        <v>9122</v>
      </c>
      <c r="E1557" s="150">
        <v>-0.2937608695652173</v>
      </c>
      <c r="F1557" s="104" t="s">
        <v>2737</v>
      </c>
      <c r="G1557" s="105">
        <v>29.9</v>
      </c>
      <c r="H1557" s="106">
        <f t="shared" si="412"/>
        <v>44252</v>
      </c>
      <c r="I1557" s="107">
        <f t="shared" si="413"/>
        <v>53544.92</v>
      </c>
      <c r="J1557" s="108">
        <f t="shared" si="414"/>
        <v>53544.92</v>
      </c>
      <c r="K1557" s="105">
        <f t="shared" si="415"/>
        <v>0</v>
      </c>
      <c r="L1557" s="105">
        <f t="shared" si="416"/>
        <v>74962.887999999992</v>
      </c>
      <c r="M1557" s="109" t="str">
        <f t="shared" si="417"/>
        <v>FOTO</v>
      </c>
      <c r="N1557" s="110"/>
    </row>
    <row r="1558" spans="1:15" ht="12.75" customHeight="1">
      <c r="A1558" s="103" t="s">
        <v>9410</v>
      </c>
      <c r="B1558" s="247"/>
      <c r="C1558" s="242"/>
      <c r="D1558" s="238"/>
      <c r="E1558" s="248"/>
      <c r="F1558" s="104" t="s">
        <v>9411</v>
      </c>
      <c r="G1558" s="105">
        <v>41.77</v>
      </c>
      <c r="H1558" s="106">
        <f t="shared" si="412"/>
        <v>61819.600000000006</v>
      </c>
      <c r="I1558" s="107">
        <f t="shared" si="413"/>
        <v>74801.716</v>
      </c>
      <c r="J1558" s="108">
        <f t="shared" si="414"/>
        <v>74801.716</v>
      </c>
      <c r="K1558" s="105">
        <f t="shared" si="415"/>
        <v>0</v>
      </c>
      <c r="L1558" s="105">
        <f t="shared" si="416"/>
        <v>104722.40239999999</v>
      </c>
      <c r="M1558" s="109" t="str">
        <f t="shared" si="417"/>
        <v>FOTO</v>
      </c>
      <c r="N1558" s="110"/>
      <c r="O1558" s="101" t="s">
        <v>81</v>
      </c>
    </row>
    <row r="1559" spans="1:15" ht="12.75" customHeight="1">
      <c r="A1559" s="103" t="s">
        <v>2738</v>
      </c>
      <c r="B1559" s="13"/>
      <c r="C1559" s="242"/>
      <c r="D1559" s="238" t="s">
        <v>9122</v>
      </c>
      <c r="E1559" s="150">
        <v>-0.18199116399107651</v>
      </c>
      <c r="F1559" s="104" t="s">
        <v>2739</v>
      </c>
      <c r="G1559" s="105">
        <v>34.380000000000003</v>
      </c>
      <c r="H1559" s="106">
        <f t="shared" si="412"/>
        <v>50882.400000000001</v>
      </c>
      <c r="I1559" s="107">
        <f t="shared" si="413"/>
        <v>61567.703999999998</v>
      </c>
      <c r="J1559" s="108">
        <f t="shared" si="414"/>
        <v>61567.703999999998</v>
      </c>
      <c r="K1559" s="105">
        <f t="shared" si="415"/>
        <v>0</v>
      </c>
      <c r="L1559" s="105">
        <f t="shared" si="416"/>
        <v>86194.785599999988</v>
      </c>
      <c r="M1559" s="109" t="str">
        <f t="shared" si="417"/>
        <v>FOTO</v>
      </c>
      <c r="N1559" s="110"/>
    </row>
    <row r="1560" spans="1:15" ht="12.75" customHeight="1">
      <c r="A1560" s="103" t="s">
        <v>2740</v>
      </c>
      <c r="B1560" s="13"/>
      <c r="C1560" s="242"/>
      <c r="D1560" s="238" t="s">
        <v>9122</v>
      </c>
      <c r="E1560" s="149">
        <v>-3.3127133105802176E-2</v>
      </c>
      <c r="F1560" s="104" t="s">
        <v>2741</v>
      </c>
      <c r="G1560" s="105">
        <v>45.326999999999998</v>
      </c>
      <c r="H1560" s="106">
        <f t="shared" si="412"/>
        <v>67083.959999999992</v>
      </c>
      <c r="I1560" s="107">
        <f t="shared" si="413"/>
        <v>81171.591599999985</v>
      </c>
      <c r="J1560" s="108">
        <f t="shared" si="414"/>
        <v>81171.591599999985</v>
      </c>
      <c r="K1560" s="105">
        <f t="shared" si="415"/>
        <v>0</v>
      </c>
      <c r="L1560" s="105">
        <f t="shared" si="416"/>
        <v>113640.22823999997</v>
      </c>
      <c r="M1560" s="109" t="str">
        <f t="shared" si="417"/>
        <v>FOTO</v>
      </c>
      <c r="N1560" s="110"/>
      <c r="O1560" s="37"/>
    </row>
    <row r="1561" spans="1:15" ht="12.75" customHeight="1">
      <c r="A1561" s="103" t="s">
        <v>2742</v>
      </c>
      <c r="B1561" s="13"/>
      <c r="C1561" s="242"/>
      <c r="D1561" s="238" t="s">
        <v>9122</v>
      </c>
      <c r="E1561" s="150">
        <v>-0.26247304097771385</v>
      </c>
      <c r="F1561" s="104" t="s">
        <v>2743</v>
      </c>
      <c r="G1561" s="105">
        <v>43.7</v>
      </c>
      <c r="H1561" s="106">
        <f t="shared" si="412"/>
        <v>64676.000000000007</v>
      </c>
      <c r="I1561" s="107">
        <f t="shared" si="413"/>
        <v>78257.960000000006</v>
      </c>
      <c r="J1561" s="108">
        <f t="shared" si="414"/>
        <v>78257.960000000006</v>
      </c>
      <c r="K1561" s="105">
        <f t="shared" si="415"/>
        <v>0</v>
      </c>
      <c r="L1561" s="105">
        <f t="shared" si="416"/>
        <v>109561.144</v>
      </c>
      <c r="M1561" s="109" t="str">
        <f t="shared" si="417"/>
        <v>FOTO</v>
      </c>
      <c r="N1561" s="110"/>
      <c r="O1561" s="36"/>
    </row>
    <row r="1562" spans="1:15" ht="12.75" customHeight="1">
      <c r="A1562" s="103" t="s">
        <v>9341</v>
      </c>
      <c r="B1562" s="13"/>
      <c r="C1562" s="242"/>
      <c r="D1562" s="238"/>
      <c r="E1562" s="150"/>
      <c r="F1562" s="104" t="s">
        <v>9547</v>
      </c>
      <c r="G1562" s="105">
        <v>23.79</v>
      </c>
      <c r="H1562" s="106">
        <f t="shared" si="412"/>
        <v>35209.199999999997</v>
      </c>
      <c r="I1562" s="107">
        <f t="shared" si="413"/>
        <v>42603.131999999998</v>
      </c>
      <c r="J1562" s="108">
        <f t="shared" si="414"/>
        <v>42603.131999999998</v>
      </c>
      <c r="K1562" s="105">
        <f t="shared" si="415"/>
        <v>0</v>
      </c>
      <c r="L1562" s="105">
        <f t="shared" si="416"/>
        <v>59644.384799999993</v>
      </c>
      <c r="M1562" s="109" t="str">
        <f t="shared" si="417"/>
        <v>FOTO</v>
      </c>
      <c r="N1562" s="110"/>
      <c r="O1562" s="101" t="s">
        <v>81</v>
      </c>
    </row>
    <row r="1563" spans="1:15" ht="12.75" customHeight="1">
      <c r="A1563" s="103" t="s">
        <v>2744</v>
      </c>
      <c r="B1563" s="13" t="s">
        <v>2736</v>
      </c>
      <c r="C1563" s="242"/>
      <c r="D1563" s="238" t="s">
        <v>9122</v>
      </c>
      <c r="E1563" s="150">
        <v>-0.18461646579289515</v>
      </c>
      <c r="F1563" s="104" t="s">
        <v>2745</v>
      </c>
      <c r="G1563" s="105">
        <v>42.47</v>
      </c>
      <c r="H1563" s="106">
        <f t="shared" si="412"/>
        <v>62855.6</v>
      </c>
      <c r="I1563" s="107">
        <f t="shared" si="413"/>
        <v>76055.275999999998</v>
      </c>
      <c r="J1563" s="108">
        <f t="shared" si="414"/>
        <v>76055.275999999998</v>
      </c>
      <c r="K1563" s="105">
        <f t="shared" si="415"/>
        <v>0</v>
      </c>
      <c r="L1563" s="105">
        <f t="shared" si="416"/>
        <v>106477.38639999999</v>
      </c>
      <c r="M1563" s="109" t="str">
        <f t="shared" si="417"/>
        <v>FOTO</v>
      </c>
      <c r="N1563" s="110"/>
      <c r="O1563" s="37"/>
    </row>
    <row r="1564" spans="1:15" ht="12.75" customHeight="1">
      <c r="A1564" s="103" t="s">
        <v>9592</v>
      </c>
      <c r="B1564" s="13"/>
      <c r="C1564" s="242"/>
      <c r="D1564" s="238"/>
      <c r="E1564" s="150"/>
      <c r="F1564" s="104" t="s">
        <v>9593</v>
      </c>
      <c r="G1564" s="105">
        <v>23.55</v>
      </c>
      <c r="H1564" s="106">
        <f t="shared" si="412"/>
        <v>34854</v>
      </c>
      <c r="I1564" s="107">
        <f t="shared" si="413"/>
        <v>42173.34</v>
      </c>
      <c r="J1564" s="108">
        <f t="shared" si="414"/>
        <v>42173.34</v>
      </c>
      <c r="K1564" s="105">
        <f t="shared" si="415"/>
        <v>0</v>
      </c>
      <c r="L1564" s="105">
        <f t="shared" si="416"/>
        <v>59042.675999999992</v>
      </c>
      <c r="M1564" s="109" t="str">
        <f t="shared" si="417"/>
        <v>FOTO</v>
      </c>
      <c r="N1564" s="110"/>
      <c r="O1564" s="101" t="s">
        <v>81</v>
      </c>
    </row>
    <row r="1565" spans="1:15" ht="12.75" customHeight="1">
      <c r="A1565" s="103" t="s">
        <v>2746</v>
      </c>
      <c r="B1565" s="13" t="s">
        <v>2736</v>
      </c>
      <c r="C1565" s="242"/>
      <c r="D1565" s="238" t="s">
        <v>9122</v>
      </c>
      <c r="E1565" s="150">
        <v>-0.19098576222000552</v>
      </c>
      <c r="F1565" s="104" t="s">
        <v>2747</v>
      </c>
      <c r="G1565" s="105">
        <v>23.79</v>
      </c>
      <c r="H1565" s="106">
        <f t="shared" si="412"/>
        <v>35209.199999999997</v>
      </c>
      <c r="I1565" s="107">
        <f t="shared" si="413"/>
        <v>42603.131999999998</v>
      </c>
      <c r="J1565" s="108">
        <f t="shared" si="414"/>
        <v>42603.131999999998</v>
      </c>
      <c r="K1565" s="105">
        <f t="shared" si="415"/>
        <v>0</v>
      </c>
      <c r="L1565" s="105">
        <f t="shared" si="416"/>
        <v>59644.384799999993</v>
      </c>
      <c r="M1565" s="109" t="str">
        <f t="shared" si="417"/>
        <v>FOTO</v>
      </c>
      <c r="N1565" s="110" t="s">
        <v>63</v>
      </c>
      <c r="O1565" s="36"/>
    </row>
    <row r="1566" spans="1:15" ht="12.75" customHeight="1">
      <c r="A1566" s="103" t="s">
        <v>9128</v>
      </c>
      <c r="B1566" s="13"/>
      <c r="C1566" s="242"/>
      <c r="D1566" s="238"/>
      <c r="E1566" s="149"/>
      <c r="F1566" s="104" t="s">
        <v>9129</v>
      </c>
      <c r="G1566" s="105">
        <v>24.56</v>
      </c>
      <c r="H1566" s="106">
        <f t="shared" si="412"/>
        <v>36348.799999999996</v>
      </c>
      <c r="I1566" s="107">
        <f t="shared" si="413"/>
        <v>43982.047999999995</v>
      </c>
      <c r="J1566" s="108">
        <f t="shared" si="414"/>
        <v>43982.047999999995</v>
      </c>
      <c r="K1566" s="105">
        <f t="shared" si="415"/>
        <v>0</v>
      </c>
      <c r="L1566" s="105">
        <f t="shared" si="416"/>
        <v>61574.867199999986</v>
      </c>
      <c r="M1566" s="109" t="str">
        <f t="shared" si="417"/>
        <v>FOTO</v>
      </c>
      <c r="N1566" s="110"/>
    </row>
    <row r="1567" spans="1:15" ht="12.75" customHeight="1">
      <c r="A1567" s="103" t="s">
        <v>2748</v>
      </c>
      <c r="B1567" s="13" t="s">
        <v>2736</v>
      </c>
      <c r="C1567" s="242"/>
      <c r="D1567" s="238" t="s">
        <v>9122</v>
      </c>
      <c r="E1567" s="149">
        <v>-3.3080017881090718E-2</v>
      </c>
      <c r="F1567" s="104" t="s">
        <v>2749</v>
      </c>
      <c r="G1567" s="105">
        <v>28.119</v>
      </c>
      <c r="H1567" s="106">
        <f t="shared" si="412"/>
        <v>41616.120000000003</v>
      </c>
      <c r="I1567" s="107">
        <f t="shared" si="413"/>
        <v>50355.5052</v>
      </c>
      <c r="J1567" s="108">
        <f t="shared" si="414"/>
        <v>50355.5052</v>
      </c>
      <c r="K1567" s="105">
        <f t="shared" si="415"/>
        <v>0</v>
      </c>
      <c r="L1567" s="105">
        <f t="shared" si="416"/>
        <v>70497.707279999988</v>
      </c>
      <c r="M1567" s="109" t="str">
        <f t="shared" si="417"/>
        <v>FOTO</v>
      </c>
      <c r="N1567" s="110"/>
    </row>
    <row r="1568" spans="1:15" ht="12.75" customHeight="1">
      <c r="A1568" s="103" t="s">
        <v>2750</v>
      </c>
      <c r="B1568" s="13" t="s">
        <v>2736</v>
      </c>
      <c r="C1568" s="242"/>
      <c r="D1568" s="238" t="s">
        <v>9122</v>
      </c>
      <c r="E1568" s="150">
        <v>-0.256873358700895</v>
      </c>
      <c r="F1568" s="104" t="s">
        <v>2751</v>
      </c>
      <c r="G1568" s="105">
        <v>27.731999999999999</v>
      </c>
      <c r="H1568" s="106">
        <f t="shared" si="412"/>
        <v>41043.360000000001</v>
      </c>
      <c r="I1568" s="107">
        <f t="shared" si="413"/>
        <v>49662.465599999996</v>
      </c>
      <c r="J1568" s="108">
        <f t="shared" si="414"/>
        <v>49662.465599999996</v>
      </c>
      <c r="K1568" s="105">
        <f t="shared" si="415"/>
        <v>0</v>
      </c>
      <c r="L1568" s="105">
        <f t="shared" si="416"/>
        <v>69527.451839999994</v>
      </c>
      <c r="M1568" s="109" t="str">
        <f t="shared" si="417"/>
        <v>FOTO</v>
      </c>
      <c r="N1568" s="110" t="s">
        <v>63</v>
      </c>
      <c r="O1568" s="36"/>
    </row>
    <row r="1569" spans="1:15" ht="12.75" customHeight="1">
      <c r="A1569" s="103" t="s">
        <v>2752</v>
      </c>
      <c r="B1569" s="13" t="s">
        <v>2736</v>
      </c>
      <c r="C1569" s="242"/>
      <c r="D1569" s="238" t="s">
        <v>9122</v>
      </c>
      <c r="E1569" s="149">
        <v>-0.11808411214953263</v>
      </c>
      <c r="F1569" s="104" t="s">
        <v>2753</v>
      </c>
      <c r="G1569" s="105">
        <v>18.873000000000001</v>
      </c>
      <c r="H1569" s="106">
        <f t="shared" si="412"/>
        <v>27932.04</v>
      </c>
      <c r="I1569" s="107">
        <f t="shared" si="413"/>
        <v>33797.768400000001</v>
      </c>
      <c r="J1569" s="108">
        <f t="shared" si="414"/>
        <v>33797.768400000001</v>
      </c>
      <c r="K1569" s="105">
        <f t="shared" si="415"/>
        <v>0</v>
      </c>
      <c r="L1569" s="105">
        <f t="shared" si="416"/>
        <v>47316.875759999995</v>
      </c>
      <c r="M1569" s="109" t="str">
        <f t="shared" si="417"/>
        <v>FOTO</v>
      </c>
      <c r="N1569" s="110" t="s">
        <v>63</v>
      </c>
    </row>
    <row r="1570" spans="1:15" ht="12.75" customHeight="1">
      <c r="A1570" s="103" t="s">
        <v>2754</v>
      </c>
      <c r="B1570" s="13" t="s">
        <v>2736</v>
      </c>
      <c r="C1570" s="242"/>
      <c r="D1570" s="238" t="s">
        <v>9122</v>
      </c>
      <c r="E1570" s="149">
        <v>-6.588213053546943E-2</v>
      </c>
      <c r="F1570" s="104" t="s">
        <v>2755</v>
      </c>
      <c r="G1570" s="105">
        <v>19.765000000000001</v>
      </c>
      <c r="H1570" s="106">
        <f t="shared" si="412"/>
        <v>29252.2</v>
      </c>
      <c r="I1570" s="107">
        <f t="shared" si="413"/>
        <v>35395.161999999997</v>
      </c>
      <c r="J1570" s="108">
        <f t="shared" si="414"/>
        <v>35395.161999999997</v>
      </c>
      <c r="K1570" s="105">
        <f t="shared" si="415"/>
        <v>0</v>
      </c>
      <c r="L1570" s="105">
        <f t="shared" si="416"/>
        <v>49553.226799999989</v>
      </c>
      <c r="M1570" s="109" t="str">
        <f t="shared" si="417"/>
        <v>FOTO</v>
      </c>
      <c r="N1570" s="110"/>
      <c r="O1570" s="37"/>
    </row>
    <row r="1571" spans="1:15" ht="12.75" customHeight="1">
      <c r="A1571" s="103" t="s">
        <v>2756</v>
      </c>
      <c r="B1571" s="13"/>
      <c r="C1571" s="242"/>
      <c r="D1571" s="238" t="s">
        <v>9122</v>
      </c>
      <c r="E1571" s="150">
        <v>-0.20162878109897964</v>
      </c>
      <c r="F1571" s="104" t="s">
        <v>2757</v>
      </c>
      <c r="G1571" s="105">
        <v>24.558625000000003</v>
      </c>
      <c r="H1571" s="106">
        <f t="shared" si="412"/>
        <v>36346.765000000007</v>
      </c>
      <c r="I1571" s="107">
        <f t="shared" si="413"/>
        <v>43979.585650000008</v>
      </c>
      <c r="J1571" s="108">
        <f t="shared" si="414"/>
        <v>43979.585650000008</v>
      </c>
      <c r="K1571" s="105">
        <f t="shared" si="415"/>
        <v>0</v>
      </c>
      <c r="L1571" s="105">
        <f t="shared" si="416"/>
        <v>61571.419910000004</v>
      </c>
      <c r="M1571" s="109" t="str">
        <f t="shared" si="417"/>
        <v>FOTO</v>
      </c>
      <c r="N1571" s="110"/>
    </row>
    <row r="1572" spans="1:15" ht="12.75" customHeight="1">
      <c r="A1572" s="103" t="s">
        <v>2758</v>
      </c>
      <c r="B1572" s="13" t="s">
        <v>2736</v>
      </c>
      <c r="C1572" s="242"/>
      <c r="D1572" s="238" t="s">
        <v>9122</v>
      </c>
      <c r="E1572" s="150">
        <v>-0.35081540706897651</v>
      </c>
      <c r="F1572" s="104" t="s">
        <v>2759</v>
      </c>
      <c r="G1572" s="105">
        <v>19.337500000000002</v>
      </c>
      <c r="H1572" s="106">
        <f t="shared" si="412"/>
        <v>28619.500000000004</v>
      </c>
      <c r="I1572" s="107">
        <f t="shared" si="413"/>
        <v>34629.595000000001</v>
      </c>
      <c r="J1572" s="108">
        <f t="shared" si="414"/>
        <v>34629.595000000001</v>
      </c>
      <c r="K1572" s="105">
        <f t="shared" si="415"/>
        <v>0</v>
      </c>
      <c r="L1572" s="105">
        <f t="shared" si="416"/>
        <v>48481.432999999997</v>
      </c>
      <c r="M1572" s="109" t="str">
        <f t="shared" si="417"/>
        <v>FOTO</v>
      </c>
      <c r="N1572" s="110" t="s">
        <v>63</v>
      </c>
    </row>
    <row r="1573" spans="1:15" ht="12.75" customHeight="1">
      <c r="A1573" s="103" t="s">
        <v>2760</v>
      </c>
      <c r="B1573" s="13" t="s">
        <v>2736</v>
      </c>
      <c r="C1573" s="242"/>
      <c r="D1573" s="238" t="s">
        <v>9122</v>
      </c>
      <c r="E1573" s="150">
        <v>-0.2527441152211154</v>
      </c>
      <c r="F1573" s="141" t="s">
        <v>2761</v>
      </c>
      <c r="G1573" s="105">
        <v>20.884499999999999</v>
      </c>
      <c r="H1573" s="106">
        <f t="shared" si="412"/>
        <v>30909.059999999998</v>
      </c>
      <c r="I1573" s="107">
        <f t="shared" si="413"/>
        <v>37399.962599999999</v>
      </c>
      <c r="J1573" s="108">
        <f t="shared" si="414"/>
        <v>37399.962599999999</v>
      </c>
      <c r="K1573" s="105">
        <f t="shared" si="415"/>
        <v>0</v>
      </c>
      <c r="L1573" s="105">
        <f t="shared" si="416"/>
        <v>52359.947639999999</v>
      </c>
      <c r="M1573" s="109" t="str">
        <f t="shared" si="417"/>
        <v>FOTO</v>
      </c>
      <c r="N1573" s="110"/>
    </row>
    <row r="1574" spans="1:15" ht="12.75" customHeight="1">
      <c r="A1574" s="103" t="s">
        <v>2762</v>
      </c>
      <c r="B1574" s="13" t="s">
        <v>2736</v>
      </c>
      <c r="C1574" s="242"/>
      <c r="D1574" s="238" t="s">
        <v>9122</v>
      </c>
      <c r="E1574" s="150">
        <v>-0.24381937436932388</v>
      </c>
      <c r="F1574" s="141" t="s">
        <v>2763</v>
      </c>
      <c r="G1574" s="105">
        <v>27.381899999999998</v>
      </c>
      <c r="H1574" s="106">
        <f t="shared" si="412"/>
        <v>40525.212</v>
      </c>
      <c r="I1574" s="107">
        <f t="shared" si="413"/>
        <v>49035.506519999995</v>
      </c>
      <c r="J1574" s="108">
        <f t="shared" si="414"/>
        <v>49035.506519999995</v>
      </c>
      <c r="K1574" s="105">
        <f t="shared" si="415"/>
        <v>0</v>
      </c>
      <c r="L1574" s="105">
        <f t="shared" si="416"/>
        <v>68649.709127999988</v>
      </c>
      <c r="M1574" s="109" t="str">
        <f t="shared" si="417"/>
        <v>FOTO</v>
      </c>
      <c r="N1574" s="110"/>
      <c r="O1574" s="37"/>
    </row>
    <row r="1575" spans="1:15" ht="12.75" customHeight="1">
      <c r="A1575" s="103" t="s">
        <v>9615</v>
      </c>
      <c r="B1575" s="13"/>
      <c r="C1575" s="242"/>
      <c r="D1575" s="238"/>
      <c r="E1575" s="149"/>
      <c r="F1575" s="104" t="s">
        <v>9616</v>
      </c>
      <c r="G1575" s="105">
        <v>19.54</v>
      </c>
      <c r="H1575" s="106">
        <f t="shared" si="412"/>
        <v>28919.199999999997</v>
      </c>
      <c r="I1575" s="107">
        <f t="shared" si="413"/>
        <v>34992.231999999996</v>
      </c>
      <c r="J1575" s="108">
        <f t="shared" si="414"/>
        <v>34992.231999999996</v>
      </c>
      <c r="K1575" s="105">
        <f t="shared" si="415"/>
        <v>0</v>
      </c>
      <c r="L1575" s="105">
        <f t="shared" si="416"/>
        <v>48989.124799999991</v>
      </c>
      <c r="M1575" s="109" t="str">
        <f t="shared" si="417"/>
        <v>FOTO</v>
      </c>
      <c r="N1575" s="110"/>
      <c r="O1575" s="101" t="s">
        <v>81</v>
      </c>
    </row>
    <row r="1576" spans="1:15" ht="12.75" customHeight="1">
      <c r="A1576" s="103" t="s">
        <v>2764</v>
      </c>
      <c r="B1576" s="13" t="s">
        <v>2736</v>
      </c>
      <c r="C1576" s="242"/>
      <c r="D1576" s="238" t="s">
        <v>9122</v>
      </c>
      <c r="E1576" s="150">
        <v>-0.18154069767441849</v>
      </c>
      <c r="F1576" s="104" t="s">
        <v>2765</v>
      </c>
      <c r="G1576" s="105">
        <v>25.718875000000001</v>
      </c>
      <c r="H1576" s="106">
        <f t="shared" si="412"/>
        <v>38063.934999999998</v>
      </c>
      <c r="I1576" s="107">
        <f t="shared" si="413"/>
        <v>46057.361349999999</v>
      </c>
      <c r="J1576" s="108">
        <f t="shared" si="414"/>
        <v>46057.361349999999</v>
      </c>
      <c r="K1576" s="105">
        <f t="shared" si="415"/>
        <v>0</v>
      </c>
      <c r="L1576" s="105">
        <f t="shared" si="416"/>
        <v>64480.305889999996</v>
      </c>
      <c r="M1576" s="109" t="str">
        <f t="shared" si="417"/>
        <v>FOTO</v>
      </c>
      <c r="N1576" s="110"/>
    </row>
    <row r="1577" spans="1:15" ht="12.75" customHeight="1">
      <c r="A1577" s="103" t="s">
        <v>2766</v>
      </c>
      <c r="B1577" s="13" t="s">
        <v>2736</v>
      </c>
      <c r="C1577" s="242"/>
      <c r="D1577" s="238" t="s">
        <v>9122</v>
      </c>
      <c r="E1577" s="150">
        <v>-0.19542713567839198</v>
      </c>
      <c r="F1577" s="104" t="s">
        <v>2767</v>
      </c>
      <c r="G1577" s="105">
        <v>28.4648</v>
      </c>
      <c r="H1577" s="106">
        <f t="shared" si="412"/>
        <v>42127.904000000002</v>
      </c>
      <c r="I1577" s="107">
        <f t="shared" si="413"/>
        <v>50974.76384</v>
      </c>
      <c r="J1577" s="108">
        <f t="shared" si="414"/>
        <v>50974.76384</v>
      </c>
      <c r="K1577" s="105">
        <f t="shared" si="415"/>
        <v>0</v>
      </c>
      <c r="L1577" s="105">
        <f t="shared" si="416"/>
        <v>71364.669375999991</v>
      </c>
      <c r="M1577" s="109" t="str">
        <f t="shared" si="417"/>
        <v>FOTO</v>
      </c>
      <c r="N1577" s="110"/>
    </row>
    <row r="1578" spans="1:15" ht="12.75" customHeight="1">
      <c r="A1578" s="103" t="s">
        <v>9389</v>
      </c>
      <c r="B1578" s="13"/>
      <c r="C1578" s="242"/>
      <c r="D1578" s="238"/>
      <c r="E1578" s="149"/>
      <c r="F1578" s="104" t="s">
        <v>9390</v>
      </c>
      <c r="G1578" s="105">
        <v>31.71</v>
      </c>
      <c r="H1578" s="106">
        <f t="shared" si="412"/>
        <v>46930.8</v>
      </c>
      <c r="I1578" s="107">
        <f t="shared" si="413"/>
        <v>56786.268000000004</v>
      </c>
      <c r="J1578" s="108">
        <f t="shared" si="414"/>
        <v>56786.268000000004</v>
      </c>
      <c r="K1578" s="105">
        <f t="shared" si="415"/>
        <v>0</v>
      </c>
      <c r="L1578" s="105">
        <f t="shared" si="416"/>
        <v>79500.775200000004</v>
      </c>
      <c r="M1578" s="109" t="str">
        <f t="shared" si="417"/>
        <v>FOTO</v>
      </c>
      <c r="N1578" s="110"/>
      <c r="O1578" s="101" t="s">
        <v>81</v>
      </c>
    </row>
    <row r="1579" spans="1:15" ht="12.75" customHeight="1">
      <c r="A1579" s="103" t="s">
        <v>2768</v>
      </c>
      <c r="B1579" s="13" t="s">
        <v>2736</v>
      </c>
      <c r="C1579" s="242"/>
      <c r="D1579" s="238" t="s">
        <v>9122</v>
      </c>
      <c r="E1579" s="150">
        <v>-0.32410526582406729</v>
      </c>
      <c r="F1579" s="104" t="s">
        <v>2769</v>
      </c>
      <c r="G1579" s="105">
        <v>25.796225000000003</v>
      </c>
      <c r="H1579" s="106">
        <f t="shared" si="412"/>
        <v>38178.413000000008</v>
      </c>
      <c r="I1579" s="107">
        <f t="shared" si="413"/>
        <v>46195.879730000008</v>
      </c>
      <c r="J1579" s="108">
        <f t="shared" si="414"/>
        <v>46195.879730000008</v>
      </c>
      <c r="K1579" s="105">
        <f t="shared" si="415"/>
        <v>0</v>
      </c>
      <c r="L1579" s="105">
        <f t="shared" si="416"/>
        <v>64674.231622000007</v>
      </c>
      <c r="M1579" s="109" t="str">
        <f t="shared" si="417"/>
        <v>FOTO</v>
      </c>
      <c r="N1579" s="110"/>
    </row>
    <row r="1580" spans="1:15" ht="12.75" customHeight="1">
      <c r="A1580" s="103" t="s">
        <v>2770</v>
      </c>
      <c r="B1580" s="13" t="s">
        <v>2736</v>
      </c>
      <c r="C1580" s="242"/>
      <c r="D1580" s="238" t="s">
        <v>9122</v>
      </c>
      <c r="E1580" s="150">
        <v>-0.19266186363853244</v>
      </c>
      <c r="F1580" s="104" t="s">
        <v>2771</v>
      </c>
      <c r="G1580" s="105">
        <v>31.172050000000002</v>
      </c>
      <c r="H1580" s="106">
        <f t="shared" si="412"/>
        <v>46134.634000000005</v>
      </c>
      <c r="I1580" s="107">
        <f t="shared" si="413"/>
        <v>55822.907140000003</v>
      </c>
      <c r="J1580" s="108">
        <f t="shared" si="414"/>
        <v>55822.907140000003</v>
      </c>
      <c r="K1580" s="105">
        <f t="shared" si="415"/>
        <v>0</v>
      </c>
      <c r="L1580" s="105">
        <f t="shared" si="416"/>
        <v>78152.069996000006</v>
      </c>
      <c r="M1580" s="109" t="str">
        <f t="shared" si="417"/>
        <v>FOTO</v>
      </c>
      <c r="N1580" s="110"/>
    </row>
    <row r="1581" spans="1:15" ht="12.75" customHeight="1">
      <c r="A1581" s="103" t="s">
        <v>2772</v>
      </c>
      <c r="B1581" s="13" t="s">
        <v>2736</v>
      </c>
      <c r="C1581" s="242"/>
      <c r="D1581" s="238" t="s">
        <v>9122</v>
      </c>
      <c r="E1581" s="149">
        <v>-3.3060606060606124E-2</v>
      </c>
      <c r="F1581" s="104" t="s">
        <v>2773</v>
      </c>
      <c r="G1581" s="105">
        <v>31.908999999999999</v>
      </c>
      <c r="H1581" s="106">
        <f t="shared" si="412"/>
        <v>47225.32</v>
      </c>
      <c r="I1581" s="107">
        <f t="shared" si="413"/>
        <v>57142.637199999997</v>
      </c>
      <c r="J1581" s="108">
        <f t="shared" si="414"/>
        <v>57142.637199999997</v>
      </c>
      <c r="K1581" s="105">
        <f t="shared" si="415"/>
        <v>0</v>
      </c>
      <c r="L1581" s="105">
        <f t="shared" si="416"/>
        <v>79999.692079999993</v>
      </c>
      <c r="M1581" s="109" t="str">
        <f t="shared" si="417"/>
        <v>FOTO</v>
      </c>
      <c r="N1581" s="110"/>
    </row>
    <row r="1582" spans="1:15" ht="12.75" customHeight="1">
      <c r="A1582" s="103" t="s">
        <v>2774</v>
      </c>
      <c r="B1582" s="13" t="s">
        <v>2736</v>
      </c>
      <c r="C1582" s="242"/>
      <c r="D1582" s="238" t="s">
        <v>9122</v>
      </c>
      <c r="E1582" s="150">
        <v>-0.19542713567839198</v>
      </c>
      <c r="F1582" s="104" t="s">
        <v>2775</v>
      </c>
      <c r="G1582" s="105">
        <v>32.020000000000003</v>
      </c>
      <c r="H1582" s="106">
        <f t="shared" si="412"/>
        <v>47389.600000000006</v>
      </c>
      <c r="I1582" s="107">
        <f t="shared" si="413"/>
        <v>57341.416000000005</v>
      </c>
      <c r="J1582" s="108">
        <f t="shared" si="414"/>
        <v>57341.416000000005</v>
      </c>
      <c r="K1582" s="105">
        <f t="shared" si="415"/>
        <v>0</v>
      </c>
      <c r="L1582" s="105">
        <f t="shared" si="416"/>
        <v>80277.982400000008</v>
      </c>
      <c r="M1582" s="109" t="str">
        <f t="shared" si="417"/>
        <v>FOTO</v>
      </c>
      <c r="N1582" s="110"/>
    </row>
    <row r="1583" spans="1:15" ht="12.75" customHeight="1">
      <c r="A1583" s="103" t="s">
        <v>2776</v>
      </c>
      <c r="B1583" s="13" t="s">
        <v>2736</v>
      </c>
      <c r="C1583" s="242"/>
      <c r="D1583" s="238" t="s">
        <v>9122</v>
      </c>
      <c r="E1583" s="149">
        <v>-0.14589222614840991</v>
      </c>
      <c r="F1583" s="104" t="s">
        <v>2777</v>
      </c>
      <c r="G1583" s="105">
        <v>17.016999999999999</v>
      </c>
      <c r="H1583" s="106">
        <f t="shared" si="412"/>
        <v>25185.16</v>
      </c>
      <c r="I1583" s="107">
        <f t="shared" si="413"/>
        <v>30474.043599999997</v>
      </c>
      <c r="J1583" s="108">
        <f t="shared" si="414"/>
        <v>30474.043599999997</v>
      </c>
      <c r="K1583" s="105">
        <f t="shared" si="415"/>
        <v>0</v>
      </c>
      <c r="L1583" s="105">
        <f t="shared" si="416"/>
        <v>42663.661039999992</v>
      </c>
      <c r="M1583" s="109" t="str">
        <f t="shared" si="417"/>
        <v>FOTO</v>
      </c>
      <c r="N1583" s="110" t="s">
        <v>63</v>
      </c>
    </row>
    <row r="1584" spans="1:15" ht="12.75" customHeight="1">
      <c r="A1584" s="103" t="s">
        <v>2778</v>
      </c>
      <c r="B1584" s="13" t="s">
        <v>2736</v>
      </c>
      <c r="C1584" s="242"/>
      <c r="D1584" s="238" t="s">
        <v>9122</v>
      </c>
      <c r="E1584" s="150">
        <v>-0.25368932038834957</v>
      </c>
      <c r="F1584" s="125" t="s">
        <v>2779</v>
      </c>
      <c r="G1584" s="105">
        <v>28.155400000000004</v>
      </c>
      <c r="H1584" s="106">
        <f t="shared" si="412"/>
        <v>41669.992000000006</v>
      </c>
      <c r="I1584" s="107">
        <f t="shared" si="413"/>
        <v>50420.690320000009</v>
      </c>
      <c r="J1584" s="108">
        <f t="shared" si="414"/>
        <v>50420.690320000009</v>
      </c>
      <c r="K1584" s="105">
        <f t="shared" si="415"/>
        <v>0</v>
      </c>
      <c r="L1584" s="105">
        <f t="shared" si="416"/>
        <v>70588.966448000006</v>
      </c>
      <c r="M1584" s="109" t="str">
        <f t="shared" si="417"/>
        <v>FOTO</v>
      </c>
      <c r="N1584" s="110" t="s">
        <v>63</v>
      </c>
      <c r="O1584" s="37"/>
    </row>
    <row r="1585" spans="1:15" ht="12.75" customHeight="1">
      <c r="A1585" s="103" t="s">
        <v>2780</v>
      </c>
      <c r="B1585" s="13" t="s">
        <v>2736</v>
      </c>
      <c r="C1585" s="242"/>
      <c r="D1585" s="238" t="s">
        <v>9122</v>
      </c>
      <c r="E1585" s="149">
        <v>-5.8609756097560917E-2</v>
      </c>
      <c r="F1585" s="104" t="s">
        <v>2781</v>
      </c>
      <c r="G1585" s="105">
        <v>38.597000000000001</v>
      </c>
      <c r="H1585" s="106">
        <f t="shared" si="412"/>
        <v>57123.560000000005</v>
      </c>
      <c r="I1585" s="107">
        <f t="shared" si="413"/>
        <v>69119.507599999997</v>
      </c>
      <c r="J1585" s="108">
        <f t="shared" si="414"/>
        <v>69119.507599999997</v>
      </c>
      <c r="K1585" s="105">
        <f t="shared" si="415"/>
        <v>0</v>
      </c>
      <c r="L1585" s="105">
        <f t="shared" si="416"/>
        <v>96767.310639999996</v>
      </c>
      <c r="M1585" s="109" t="str">
        <f t="shared" si="417"/>
        <v>FOTO</v>
      </c>
      <c r="N1585" s="110" t="s">
        <v>63</v>
      </c>
    </row>
    <row r="1586" spans="1:15" ht="12.75" customHeight="1">
      <c r="A1586" s="103" t="s">
        <v>2782</v>
      </c>
      <c r="B1586" s="13" t="s">
        <v>2736</v>
      </c>
      <c r="C1586" s="242"/>
      <c r="D1586" s="238" t="s">
        <v>9122</v>
      </c>
      <c r="E1586" s="149">
        <v>-3.313291139240504E-2</v>
      </c>
      <c r="F1586" s="104" t="s">
        <v>2783</v>
      </c>
      <c r="G1586" s="105">
        <v>30.553000000000001</v>
      </c>
      <c r="H1586" s="106">
        <f t="shared" si="412"/>
        <v>45218.44</v>
      </c>
      <c r="I1586" s="107">
        <f t="shared" si="413"/>
        <v>54714.312400000003</v>
      </c>
      <c r="J1586" s="108">
        <f t="shared" si="414"/>
        <v>54714.312400000003</v>
      </c>
      <c r="K1586" s="105">
        <f t="shared" si="415"/>
        <v>0</v>
      </c>
      <c r="L1586" s="105">
        <f t="shared" si="416"/>
        <v>76600.037360000002</v>
      </c>
      <c r="M1586" s="109" t="str">
        <f t="shared" si="417"/>
        <v>FOTO</v>
      </c>
      <c r="N1586" s="110"/>
      <c r="O1586" s="36"/>
    </row>
    <row r="1587" spans="1:15" ht="12.75" customHeight="1">
      <c r="A1587" s="103" t="s">
        <v>2784</v>
      </c>
      <c r="B1587" s="13" t="s">
        <v>2736</v>
      </c>
      <c r="C1587" s="242"/>
      <c r="D1587" s="238" t="s">
        <v>9122</v>
      </c>
      <c r="E1587" s="150">
        <v>-0.17596590909090915</v>
      </c>
      <c r="F1587" s="104" t="s">
        <v>2785</v>
      </c>
      <c r="G1587" s="105">
        <v>25.718875000000001</v>
      </c>
      <c r="H1587" s="106">
        <f t="shared" si="412"/>
        <v>38063.934999999998</v>
      </c>
      <c r="I1587" s="107">
        <f t="shared" si="413"/>
        <v>46057.361349999999</v>
      </c>
      <c r="J1587" s="108">
        <f t="shared" si="414"/>
        <v>46057.361349999999</v>
      </c>
      <c r="K1587" s="105">
        <f t="shared" si="415"/>
        <v>0</v>
      </c>
      <c r="L1587" s="105">
        <f t="shared" si="416"/>
        <v>64480.305889999996</v>
      </c>
      <c r="M1587" s="109" t="str">
        <f t="shared" si="417"/>
        <v>FOTO</v>
      </c>
      <c r="N1587" s="110" t="s">
        <v>63</v>
      </c>
    </row>
    <row r="1588" spans="1:15" ht="12.75" customHeight="1">
      <c r="A1588" s="103" t="s">
        <v>2786</v>
      </c>
      <c r="B1588" s="13" t="s">
        <v>2736</v>
      </c>
      <c r="C1588" s="242"/>
      <c r="D1588" s="238" t="s">
        <v>9122</v>
      </c>
      <c r="E1588" s="150">
        <v>-0.20142857142857129</v>
      </c>
      <c r="F1588" s="104" t="s">
        <v>2787</v>
      </c>
      <c r="G1588" s="105">
        <v>38.83</v>
      </c>
      <c r="H1588" s="106">
        <f t="shared" si="412"/>
        <v>57468.399999999994</v>
      </c>
      <c r="I1588" s="107">
        <f t="shared" si="413"/>
        <v>69536.763999999996</v>
      </c>
      <c r="J1588" s="108">
        <f t="shared" si="414"/>
        <v>69536.763999999996</v>
      </c>
      <c r="K1588" s="105">
        <f t="shared" si="415"/>
        <v>0</v>
      </c>
      <c r="L1588" s="105">
        <f t="shared" si="416"/>
        <v>97351.469599999982</v>
      </c>
      <c r="M1588" s="109" t="str">
        <f t="shared" si="417"/>
        <v>FOTO</v>
      </c>
      <c r="N1588" s="110" t="s">
        <v>63</v>
      </c>
    </row>
    <row r="1589" spans="1:15" ht="12.75" customHeight="1">
      <c r="A1589" s="103" t="s">
        <v>2788</v>
      </c>
      <c r="B1589" s="13" t="s">
        <v>2736</v>
      </c>
      <c r="C1589" s="242"/>
      <c r="D1589" s="238"/>
      <c r="E1589" s="149"/>
      <c r="F1589" s="104" t="s">
        <v>2789</v>
      </c>
      <c r="G1589" s="105">
        <v>41</v>
      </c>
      <c r="H1589" s="106">
        <f t="shared" si="412"/>
        <v>60680</v>
      </c>
      <c r="I1589" s="107">
        <f t="shared" si="413"/>
        <v>73422.8</v>
      </c>
      <c r="J1589" s="108">
        <f t="shared" si="414"/>
        <v>73422.8</v>
      </c>
      <c r="K1589" s="105">
        <f t="shared" si="415"/>
        <v>0</v>
      </c>
      <c r="L1589" s="105">
        <f t="shared" si="416"/>
        <v>102791.92</v>
      </c>
      <c r="M1589" s="109" t="str">
        <f t="shared" si="417"/>
        <v>FOTO</v>
      </c>
      <c r="N1589" s="110"/>
    </row>
    <row r="1590" spans="1:15" ht="12.75" customHeight="1">
      <c r="A1590" s="103" t="s">
        <v>2790</v>
      </c>
      <c r="B1590" s="13"/>
      <c r="C1590" s="242"/>
      <c r="D1590" s="238" t="s">
        <v>9122</v>
      </c>
      <c r="E1590" s="149">
        <v>-3.3144329896907077E-2</v>
      </c>
      <c r="F1590" s="104" t="s">
        <v>2791</v>
      </c>
      <c r="G1590" s="105">
        <v>29.160950000000003</v>
      </c>
      <c r="H1590" s="106">
        <f t="shared" si="412"/>
        <v>43158.206000000006</v>
      </c>
      <c r="I1590" s="107">
        <f t="shared" si="413"/>
        <v>52221.429260000004</v>
      </c>
      <c r="J1590" s="108">
        <f t="shared" si="414"/>
        <v>52221.429260000004</v>
      </c>
      <c r="K1590" s="105">
        <f t="shared" si="415"/>
        <v>0</v>
      </c>
      <c r="L1590" s="105">
        <f t="shared" si="416"/>
        <v>73110.000964000006</v>
      </c>
      <c r="M1590" s="109" t="str">
        <f t="shared" si="417"/>
        <v>FOTO</v>
      </c>
      <c r="N1590" s="110" t="s">
        <v>2792</v>
      </c>
    </row>
    <row r="1591" spans="1:15" ht="12.75" customHeight="1">
      <c r="A1591" s="103" t="s">
        <v>2793</v>
      </c>
      <c r="B1591" s="13" t="s">
        <v>2736</v>
      </c>
      <c r="C1591" s="242"/>
      <c r="D1591" s="238" t="s">
        <v>9122</v>
      </c>
      <c r="E1591" s="149">
        <v>-3.313106796116505E-2</v>
      </c>
      <c r="F1591" s="104" t="s">
        <v>2794</v>
      </c>
      <c r="G1591" s="105">
        <v>39.835000000000001</v>
      </c>
      <c r="H1591" s="106">
        <f t="shared" si="412"/>
        <v>58955.8</v>
      </c>
      <c r="I1591" s="107">
        <f t="shared" si="413"/>
        <v>71336.517999999996</v>
      </c>
      <c r="J1591" s="108">
        <f t="shared" si="414"/>
        <v>71336.517999999996</v>
      </c>
      <c r="K1591" s="105">
        <f t="shared" si="415"/>
        <v>0</v>
      </c>
      <c r="L1591" s="105">
        <f t="shared" si="416"/>
        <v>99871.125199999995</v>
      </c>
      <c r="M1591" s="109" t="str">
        <f t="shared" si="417"/>
        <v>FOTO</v>
      </c>
      <c r="N1591" s="110" t="s">
        <v>63</v>
      </c>
      <c r="O1591" s="36"/>
    </row>
    <row r="1592" spans="1:15" ht="12.75" customHeight="1">
      <c r="A1592" s="103" t="s">
        <v>2795</v>
      </c>
      <c r="B1592" s="13" t="s">
        <v>2736</v>
      </c>
      <c r="C1592" s="242"/>
      <c r="D1592" s="238" t="s">
        <v>9122</v>
      </c>
      <c r="E1592" s="149">
        <v>-3.309045226130658E-2</v>
      </c>
      <c r="F1592" s="104" t="s">
        <v>2796</v>
      </c>
      <c r="G1592" s="105">
        <v>38.482999999999997</v>
      </c>
      <c r="H1592" s="106">
        <f t="shared" si="412"/>
        <v>56954.84</v>
      </c>
      <c r="I1592" s="107">
        <f t="shared" si="413"/>
        <v>68915.35639999999</v>
      </c>
      <c r="J1592" s="108">
        <f t="shared" si="414"/>
        <v>68915.35639999999</v>
      </c>
      <c r="K1592" s="105">
        <f t="shared" si="415"/>
        <v>0</v>
      </c>
      <c r="L1592" s="105">
        <f t="shared" si="416"/>
        <v>96481.498959999983</v>
      </c>
      <c r="M1592" s="109" t="str">
        <f t="shared" si="417"/>
        <v>FOTO</v>
      </c>
      <c r="N1592" s="110"/>
    </row>
    <row r="1593" spans="1:15" ht="12.75" customHeight="1">
      <c r="A1593" s="103" t="s">
        <v>2797</v>
      </c>
      <c r="B1593" s="13" t="s">
        <v>2736</v>
      </c>
      <c r="C1593" s="242"/>
      <c r="D1593" s="238" t="s">
        <v>9122</v>
      </c>
      <c r="E1593" s="149">
        <v>-3.3125000000000071E-2</v>
      </c>
      <c r="F1593" s="104" t="s">
        <v>2798</v>
      </c>
      <c r="G1593" s="105">
        <v>38.674999999999997</v>
      </c>
      <c r="H1593" s="106">
        <f t="shared" si="412"/>
        <v>57238.999999999993</v>
      </c>
      <c r="I1593" s="107">
        <f t="shared" si="413"/>
        <v>69259.189999999988</v>
      </c>
      <c r="J1593" s="108">
        <f t="shared" si="414"/>
        <v>69259.189999999988</v>
      </c>
      <c r="K1593" s="105">
        <f t="shared" si="415"/>
        <v>0</v>
      </c>
      <c r="L1593" s="105">
        <f t="shared" si="416"/>
        <v>96962.86599999998</v>
      </c>
      <c r="M1593" s="109" t="str">
        <f t="shared" si="417"/>
        <v>FOTO</v>
      </c>
      <c r="N1593" s="110" t="s">
        <v>63</v>
      </c>
    </row>
    <row r="1594" spans="1:15" ht="12.75" customHeight="1">
      <c r="A1594" s="103" t="s">
        <v>2799</v>
      </c>
      <c r="B1594" s="13" t="s">
        <v>2736</v>
      </c>
      <c r="C1594" s="242"/>
      <c r="D1594" s="238" t="s">
        <v>9122</v>
      </c>
      <c r="E1594" s="149">
        <v>-0.13817951959544883</v>
      </c>
      <c r="F1594" s="104" t="s">
        <v>2800</v>
      </c>
      <c r="G1594" s="105">
        <v>27.268000000000001</v>
      </c>
      <c r="H1594" s="106">
        <f t="shared" si="412"/>
        <v>40356.639999999999</v>
      </c>
      <c r="I1594" s="107">
        <f t="shared" si="413"/>
        <v>48831.534399999997</v>
      </c>
      <c r="J1594" s="108">
        <f t="shared" si="414"/>
        <v>48831.534399999997</v>
      </c>
      <c r="K1594" s="105">
        <f t="shared" si="415"/>
        <v>0</v>
      </c>
      <c r="L1594" s="105">
        <f t="shared" si="416"/>
        <v>68364.148159999997</v>
      </c>
      <c r="M1594" s="109" t="str">
        <f t="shared" si="417"/>
        <v>FOTO</v>
      </c>
      <c r="N1594" s="110" t="s">
        <v>63</v>
      </c>
    </row>
    <row r="1595" spans="1:15" ht="12.75" customHeight="1">
      <c r="A1595" s="103" t="s">
        <v>2801</v>
      </c>
      <c r="B1595" s="13" t="s">
        <v>2736</v>
      </c>
      <c r="C1595" s="242"/>
      <c r="D1595" s="238" t="s">
        <v>9122</v>
      </c>
      <c r="E1595" s="149">
        <v>-3.3102809687780232E-2</v>
      </c>
      <c r="F1595" s="104" t="s">
        <v>2802</v>
      </c>
      <c r="G1595" s="105">
        <v>32.138925</v>
      </c>
      <c r="H1595" s="106">
        <f t="shared" si="412"/>
        <v>47565.609000000004</v>
      </c>
      <c r="I1595" s="107">
        <f t="shared" si="413"/>
        <v>57554.386890000002</v>
      </c>
      <c r="J1595" s="108">
        <f t="shared" si="414"/>
        <v>57554.386890000002</v>
      </c>
      <c r="K1595" s="105">
        <f t="shared" si="415"/>
        <v>0</v>
      </c>
      <c r="L1595" s="105">
        <f t="shared" si="416"/>
        <v>80576.141646000004</v>
      </c>
      <c r="M1595" s="109" t="str">
        <f t="shared" si="417"/>
        <v>FOTO</v>
      </c>
      <c r="N1595" s="110"/>
      <c r="O1595" s="37"/>
    </row>
    <row r="1596" spans="1:15" ht="12.75" customHeight="1" thickBot="1">
      <c r="A1596" s="154" t="s">
        <v>2803</v>
      </c>
      <c r="B1596" s="14" t="s">
        <v>533</v>
      </c>
      <c r="C1596" s="243"/>
      <c r="D1596" s="238" t="s">
        <v>9122</v>
      </c>
      <c r="E1596" s="155">
        <v>-3.2885595182954974E-2</v>
      </c>
      <c r="F1596" s="166" t="s">
        <v>2804</v>
      </c>
      <c r="G1596" s="157">
        <v>4.1760000000000002</v>
      </c>
      <c r="H1596" s="158">
        <f t="shared" si="412"/>
        <v>6180.4800000000005</v>
      </c>
      <c r="I1596" s="159">
        <f t="shared" si="413"/>
        <v>7478.3807999999999</v>
      </c>
      <c r="J1596" s="160">
        <f t="shared" si="414"/>
        <v>7478.3807999999999</v>
      </c>
      <c r="K1596" s="157">
        <f t="shared" si="415"/>
        <v>0</v>
      </c>
      <c r="L1596" s="157">
        <f t="shared" si="416"/>
        <v>10469.733119999999</v>
      </c>
      <c r="M1596" s="161" t="str">
        <f t="shared" si="417"/>
        <v>FOTO</v>
      </c>
      <c r="N1596" s="162"/>
    </row>
    <row r="1597" spans="1:15" ht="20.100000000000001" customHeight="1" thickBot="1">
      <c r="A1597" s="219" t="s">
        <v>2805</v>
      </c>
      <c r="B1597" s="34"/>
      <c r="C1597" s="240"/>
      <c r="D1597" s="151"/>
      <c r="E1597" s="221"/>
      <c r="F1597" s="222"/>
      <c r="G1597" s="223"/>
      <c r="H1597" s="224"/>
      <c r="I1597" s="224"/>
      <c r="J1597" s="225"/>
      <c r="K1597" s="223"/>
      <c r="L1597" s="223"/>
      <c r="M1597" s="226"/>
      <c r="N1597" s="227"/>
      <c r="O1597" s="228"/>
    </row>
    <row r="1598" spans="1:15" ht="12.75" customHeight="1">
      <c r="A1598" s="178" t="s">
        <v>225</v>
      </c>
      <c r="B1598" s="13"/>
      <c r="C1598" s="152"/>
      <c r="D1598" s="238" t="s">
        <v>9122</v>
      </c>
      <c r="E1598" s="180">
        <v>-3.3053527150299189E-2</v>
      </c>
      <c r="F1598" s="181" t="s">
        <v>226</v>
      </c>
      <c r="G1598" s="182">
        <v>42.506</v>
      </c>
      <c r="H1598" s="183">
        <f>+G1598*H$18</f>
        <v>62908.88</v>
      </c>
      <c r="I1598" s="184">
        <f>+H1598*(1+I$18)</f>
        <v>76119.7448</v>
      </c>
      <c r="J1598" s="185">
        <f>+I1598*(1-J$18)</f>
        <v>76119.7448</v>
      </c>
      <c r="K1598" s="182">
        <f>+I1598*C1598</f>
        <v>0</v>
      </c>
      <c r="L1598" s="182">
        <f>+I1598*(1+L$18)</f>
        <v>106567.64271999999</v>
      </c>
      <c r="M1598" s="186" t="str">
        <f>HYPERLINK(CONCATENATE("https://buscador.neorep.com.ar/",TRIM(A1598),"/"),"FOTO")</f>
        <v>FOTO</v>
      </c>
      <c r="N1598" s="187"/>
    </row>
    <row r="1599" spans="1:15" ht="12.75" customHeight="1">
      <c r="A1599" s="103" t="s">
        <v>227</v>
      </c>
      <c r="B1599" s="13"/>
      <c r="C1599" s="242"/>
      <c r="D1599" s="238" t="s">
        <v>9122</v>
      </c>
      <c r="E1599" s="149">
        <v>-3.3113478267401741E-2</v>
      </c>
      <c r="F1599" s="104" t="s">
        <v>228</v>
      </c>
      <c r="G1599" s="105">
        <v>64.355000000000004</v>
      </c>
      <c r="H1599" s="106">
        <f>+G1599*H$18</f>
        <v>95245.400000000009</v>
      </c>
      <c r="I1599" s="107">
        <f>+H1599*(1+I$18)</f>
        <v>115246.93400000001</v>
      </c>
      <c r="J1599" s="108">
        <f>+I1599*(1-J$18)</f>
        <v>115246.93400000001</v>
      </c>
      <c r="K1599" s="105">
        <f>+I1599*C1599</f>
        <v>0</v>
      </c>
      <c r="L1599" s="105">
        <f>+I1599*(1+L$18)</f>
        <v>161345.70759999999</v>
      </c>
      <c r="M1599" s="109" t="str">
        <f>HYPERLINK(CONCATENATE("https://buscador.neorep.com.ar/",TRIM(A1599),"/"),"FOTO")</f>
        <v>FOTO</v>
      </c>
      <c r="N1599" s="110" t="s">
        <v>63</v>
      </c>
    </row>
    <row r="1600" spans="1:15" ht="12.75" customHeight="1">
      <c r="A1600" s="103" t="s">
        <v>229</v>
      </c>
      <c r="B1600" s="13"/>
      <c r="C1600" s="242"/>
      <c r="D1600" s="238" t="s">
        <v>9122</v>
      </c>
      <c r="E1600" s="149">
        <v>-3.3095228852051628E-2</v>
      </c>
      <c r="F1600" s="104" t="s">
        <v>230</v>
      </c>
      <c r="G1600" s="105">
        <v>49.813000000000002</v>
      </c>
      <c r="H1600" s="106">
        <f>+G1600*H$18</f>
        <v>73723.240000000005</v>
      </c>
      <c r="I1600" s="107">
        <f>+H1600*(1+I$18)</f>
        <v>89205.1204</v>
      </c>
      <c r="J1600" s="108">
        <f>+I1600*(1-J$18)</f>
        <v>89205.1204</v>
      </c>
      <c r="K1600" s="105">
        <f>+I1600*C1600</f>
        <v>0</v>
      </c>
      <c r="L1600" s="105">
        <f>+I1600*(1+L$18)</f>
        <v>124887.16855999999</v>
      </c>
      <c r="M1600" s="109" t="str">
        <f>HYPERLINK(CONCATENATE("https://buscador.neorep.com.ar/",TRIM(A1600),"/"),"FOTO")</f>
        <v>FOTO</v>
      </c>
      <c r="N1600" s="110"/>
    </row>
    <row r="1601" spans="1:15" ht="12.75" customHeight="1" thickBot="1">
      <c r="A1601" s="167" t="s">
        <v>231</v>
      </c>
      <c r="B1601" s="13"/>
      <c r="C1601" s="243"/>
      <c r="D1601" s="238" t="s">
        <v>9122</v>
      </c>
      <c r="E1601" s="155">
        <v>-3.309090909090906E-2</v>
      </c>
      <c r="F1601" s="173" t="s">
        <v>232</v>
      </c>
      <c r="G1601" s="157">
        <v>53.18</v>
      </c>
      <c r="H1601" s="158">
        <f>+G1601*H$18</f>
        <v>78706.399999999994</v>
      </c>
      <c r="I1601" s="159">
        <f>+H1601*(1+I$18)</f>
        <v>95234.743999999992</v>
      </c>
      <c r="J1601" s="160">
        <f>+I1601*(1-J$18)</f>
        <v>95234.743999999992</v>
      </c>
      <c r="K1601" s="157">
        <f>+I1601*C1601</f>
        <v>0</v>
      </c>
      <c r="L1601" s="157">
        <f>+I1601*(1+L$18)</f>
        <v>133328.64159999997</v>
      </c>
      <c r="M1601" s="161" t="str">
        <f>HYPERLINK(CONCATENATE("https://buscador.neorep.com.ar/",TRIM(A1601),"/"),"FOTO")</f>
        <v>FOTO</v>
      </c>
      <c r="N1601" s="162"/>
    </row>
    <row r="1602" spans="1:15" ht="20.100000000000001" customHeight="1" thickBot="1">
      <c r="A1602" s="219" t="s">
        <v>2806</v>
      </c>
      <c r="B1602" s="34"/>
      <c r="C1602" s="240"/>
      <c r="D1602" s="151"/>
      <c r="E1602" s="221"/>
      <c r="F1602" s="222"/>
      <c r="G1602" s="223"/>
      <c r="H1602" s="224"/>
      <c r="I1602" s="224"/>
      <c r="J1602" s="225"/>
      <c r="K1602" s="223"/>
      <c r="L1602" s="223"/>
      <c r="M1602" s="226"/>
      <c r="N1602" s="227"/>
      <c r="O1602" s="228"/>
    </row>
    <row r="1603" spans="1:15" ht="12.75" customHeight="1">
      <c r="A1603" s="178" t="s">
        <v>2807</v>
      </c>
      <c r="B1603" s="13"/>
      <c r="C1603" s="152"/>
      <c r="D1603" s="238" t="s">
        <v>9122</v>
      </c>
      <c r="E1603" s="180">
        <v>-3.261904761904777E-2</v>
      </c>
      <c r="F1603" s="181" t="s">
        <v>2808</v>
      </c>
      <c r="G1603" s="182">
        <v>4.0629999999999997</v>
      </c>
      <c r="H1603" s="183">
        <f t="shared" ref="H1603:H1620" si="418">+G1603*H$18</f>
        <v>6013.24</v>
      </c>
      <c r="I1603" s="184">
        <f t="shared" ref="I1603:I1620" si="419">+H1603*(1+I$18)</f>
        <v>7276.0203999999994</v>
      </c>
      <c r="J1603" s="185">
        <f t="shared" ref="J1603:J1620" si="420">+I1603*(1-J$18)</f>
        <v>7276.0203999999994</v>
      </c>
      <c r="K1603" s="182">
        <f t="shared" ref="K1603:K1620" si="421">+I1603*C1603</f>
        <v>0</v>
      </c>
      <c r="L1603" s="182">
        <f t="shared" ref="L1603:L1620" si="422">+I1603*(1+L$18)</f>
        <v>10186.428559999998</v>
      </c>
      <c r="M1603" s="186" t="str">
        <f t="shared" ref="M1603:M1620" si="423">HYPERLINK(CONCATENATE("https://buscador.neorep.com.ar/",TRIM(A1603),"/"),"FOTO")</f>
        <v>FOTO</v>
      </c>
      <c r="N1603" s="187"/>
    </row>
    <row r="1604" spans="1:15" ht="12.75" customHeight="1">
      <c r="A1604" s="103" t="s">
        <v>2809</v>
      </c>
      <c r="B1604" s="13"/>
      <c r="C1604" s="242"/>
      <c r="D1604" s="238" t="s">
        <v>9122</v>
      </c>
      <c r="E1604" s="149">
        <v>-3.2631578947368345E-2</v>
      </c>
      <c r="F1604" s="104" t="s">
        <v>2810</v>
      </c>
      <c r="G1604" s="105">
        <v>3.6760000000000002</v>
      </c>
      <c r="H1604" s="106">
        <f t="shared" si="418"/>
        <v>5440.4800000000005</v>
      </c>
      <c r="I1604" s="107">
        <f t="shared" si="419"/>
        <v>6582.9808000000003</v>
      </c>
      <c r="J1604" s="108">
        <f t="shared" si="420"/>
        <v>6582.9808000000003</v>
      </c>
      <c r="K1604" s="105">
        <f t="shared" si="421"/>
        <v>0</v>
      </c>
      <c r="L1604" s="105">
        <f t="shared" si="422"/>
        <v>9216.1731199999995</v>
      </c>
      <c r="M1604" s="109" t="str">
        <f t="shared" si="423"/>
        <v>FOTO</v>
      </c>
      <c r="N1604" s="110"/>
      <c r="O1604" s="36"/>
    </row>
    <row r="1605" spans="1:15" ht="12.75" customHeight="1">
      <c r="A1605" s="103" t="s">
        <v>2811</v>
      </c>
      <c r="B1605" s="13"/>
      <c r="C1605" s="242"/>
      <c r="D1605" s="238" t="s">
        <v>9122</v>
      </c>
      <c r="E1605" s="149">
        <v>-3.2781564427134091E-2</v>
      </c>
      <c r="F1605" s="104" t="s">
        <v>2812</v>
      </c>
      <c r="G1605" s="105">
        <v>2.86</v>
      </c>
      <c r="H1605" s="106">
        <f t="shared" si="418"/>
        <v>4232.8</v>
      </c>
      <c r="I1605" s="107">
        <f t="shared" si="419"/>
        <v>5121.6880000000001</v>
      </c>
      <c r="J1605" s="108">
        <f t="shared" si="420"/>
        <v>5121.6880000000001</v>
      </c>
      <c r="K1605" s="105">
        <f t="shared" si="421"/>
        <v>0</v>
      </c>
      <c r="L1605" s="105">
        <f t="shared" si="422"/>
        <v>7170.3631999999998</v>
      </c>
      <c r="M1605" s="109" t="str">
        <f t="shared" si="423"/>
        <v>FOTO</v>
      </c>
      <c r="N1605" s="110" t="s">
        <v>110</v>
      </c>
    </row>
    <row r="1606" spans="1:15" ht="12.75" customHeight="1">
      <c r="A1606" s="103" t="s">
        <v>2813</v>
      </c>
      <c r="B1606" s="14"/>
      <c r="C1606" s="242"/>
      <c r="D1606" s="238" t="s">
        <v>9122</v>
      </c>
      <c r="E1606" s="149">
        <v>-3.2713277742142388E-2</v>
      </c>
      <c r="F1606" s="125" t="s">
        <v>2814</v>
      </c>
      <c r="G1606" s="105">
        <v>3.016</v>
      </c>
      <c r="H1606" s="106">
        <f t="shared" si="418"/>
        <v>4463.68</v>
      </c>
      <c r="I1606" s="107">
        <f t="shared" si="419"/>
        <v>5401.0528000000004</v>
      </c>
      <c r="J1606" s="108">
        <f t="shared" si="420"/>
        <v>5401.0528000000004</v>
      </c>
      <c r="K1606" s="105">
        <f t="shared" si="421"/>
        <v>0</v>
      </c>
      <c r="L1606" s="105">
        <f t="shared" si="422"/>
        <v>7561.4739200000004</v>
      </c>
      <c r="M1606" s="109" t="str">
        <f t="shared" si="423"/>
        <v>FOTO</v>
      </c>
      <c r="N1606" s="110" t="s">
        <v>110</v>
      </c>
      <c r="O1606" s="36"/>
    </row>
    <row r="1607" spans="1:15" ht="12.75" customHeight="1">
      <c r="A1607" s="103" t="s">
        <v>2815</v>
      </c>
      <c r="B1607" s="13"/>
      <c r="C1607" s="242"/>
      <c r="D1607" s="238" t="s">
        <v>9122</v>
      </c>
      <c r="E1607" s="149">
        <v>-3.3474670832403408E-2</v>
      </c>
      <c r="F1607" s="104" t="s">
        <v>2816</v>
      </c>
      <c r="G1607" s="105">
        <v>4.3310000000000004</v>
      </c>
      <c r="H1607" s="106">
        <f t="shared" si="418"/>
        <v>6409.880000000001</v>
      </c>
      <c r="I1607" s="107">
        <f t="shared" si="419"/>
        <v>7755.9548000000013</v>
      </c>
      <c r="J1607" s="108">
        <f t="shared" si="420"/>
        <v>7755.9548000000013</v>
      </c>
      <c r="K1607" s="105">
        <f t="shared" si="421"/>
        <v>0</v>
      </c>
      <c r="L1607" s="105">
        <f t="shared" si="422"/>
        <v>10858.336720000001</v>
      </c>
      <c r="M1607" s="109" t="str">
        <f t="shared" si="423"/>
        <v>FOTO</v>
      </c>
      <c r="N1607" s="110"/>
    </row>
    <row r="1608" spans="1:15" ht="12.75" customHeight="1">
      <c r="A1608" s="103" t="s">
        <v>2817</v>
      </c>
      <c r="B1608" s="13"/>
      <c r="C1608" s="242"/>
      <c r="D1608" s="238" t="s">
        <v>9122</v>
      </c>
      <c r="E1608" s="149">
        <v>-3.3333333333333326E-2</v>
      </c>
      <c r="F1608" s="104" t="s">
        <v>2818</v>
      </c>
      <c r="G1608" s="105">
        <v>3.48</v>
      </c>
      <c r="H1608" s="106">
        <f t="shared" si="418"/>
        <v>5150.3999999999996</v>
      </c>
      <c r="I1608" s="107">
        <f t="shared" si="419"/>
        <v>6231.9839999999995</v>
      </c>
      <c r="J1608" s="108">
        <f t="shared" si="420"/>
        <v>6231.9839999999995</v>
      </c>
      <c r="K1608" s="105">
        <f t="shared" si="421"/>
        <v>0</v>
      </c>
      <c r="L1608" s="105">
        <f t="shared" si="422"/>
        <v>8724.7775999999994</v>
      </c>
      <c r="M1608" s="109" t="str">
        <f t="shared" si="423"/>
        <v>FOTO</v>
      </c>
      <c r="N1608" s="110"/>
    </row>
    <row r="1609" spans="1:15" ht="12.75" customHeight="1">
      <c r="A1609" s="103" t="s">
        <v>2819</v>
      </c>
      <c r="B1609" s="13"/>
      <c r="C1609" s="242"/>
      <c r="D1609" s="238" t="s">
        <v>9122</v>
      </c>
      <c r="E1609" s="150">
        <v>-0.20165175498967658</v>
      </c>
      <c r="F1609" s="104" t="s">
        <v>2820</v>
      </c>
      <c r="G1609" s="105">
        <v>3.48</v>
      </c>
      <c r="H1609" s="106">
        <f t="shared" si="418"/>
        <v>5150.3999999999996</v>
      </c>
      <c r="I1609" s="107">
        <f t="shared" si="419"/>
        <v>6231.9839999999995</v>
      </c>
      <c r="J1609" s="108">
        <f t="shared" si="420"/>
        <v>6231.9839999999995</v>
      </c>
      <c r="K1609" s="105">
        <f t="shared" si="421"/>
        <v>0</v>
      </c>
      <c r="L1609" s="105">
        <f t="shared" si="422"/>
        <v>8724.7775999999994</v>
      </c>
      <c r="M1609" s="109" t="str">
        <f t="shared" si="423"/>
        <v>FOTO</v>
      </c>
      <c r="N1609" s="110"/>
    </row>
    <row r="1610" spans="1:15" ht="12.75" customHeight="1">
      <c r="A1610" s="103" t="s">
        <v>2821</v>
      </c>
      <c r="B1610" s="13"/>
      <c r="C1610" s="242"/>
      <c r="D1610" s="238" t="s">
        <v>9122</v>
      </c>
      <c r="E1610" s="149">
        <v>-8.6981239340534255E-2</v>
      </c>
      <c r="F1610" s="104" t="s">
        <v>2822</v>
      </c>
      <c r="G1610" s="105">
        <v>3.2120000000000002</v>
      </c>
      <c r="H1610" s="106">
        <f t="shared" si="418"/>
        <v>4753.76</v>
      </c>
      <c r="I1610" s="107">
        <f t="shared" si="419"/>
        <v>5752.0496000000003</v>
      </c>
      <c r="J1610" s="108">
        <f t="shared" si="420"/>
        <v>5752.0496000000003</v>
      </c>
      <c r="K1610" s="105">
        <f t="shared" si="421"/>
        <v>0</v>
      </c>
      <c r="L1610" s="105">
        <f t="shared" si="422"/>
        <v>8052.8694399999995</v>
      </c>
      <c r="M1610" s="109" t="str">
        <f t="shared" si="423"/>
        <v>FOTO</v>
      </c>
      <c r="N1610" s="110" t="s">
        <v>110</v>
      </c>
    </row>
    <row r="1611" spans="1:15" ht="12.75" customHeight="1">
      <c r="A1611" s="103" t="s">
        <v>2823</v>
      </c>
      <c r="B1611" s="13"/>
      <c r="C1611" s="242"/>
      <c r="D1611" s="238" t="s">
        <v>9122</v>
      </c>
      <c r="E1611" s="149">
        <v>-3.3181818181818312E-2</v>
      </c>
      <c r="F1611" s="104" t="s">
        <v>2824</v>
      </c>
      <c r="G1611" s="105">
        <v>4.2539999999999996</v>
      </c>
      <c r="H1611" s="106">
        <f t="shared" si="418"/>
        <v>6295.9199999999992</v>
      </c>
      <c r="I1611" s="107">
        <f t="shared" si="419"/>
        <v>7618.0631999999987</v>
      </c>
      <c r="J1611" s="108">
        <f t="shared" si="420"/>
        <v>7618.0631999999987</v>
      </c>
      <c r="K1611" s="105">
        <f t="shared" si="421"/>
        <v>0</v>
      </c>
      <c r="L1611" s="105">
        <f t="shared" si="422"/>
        <v>10665.288479999997</v>
      </c>
      <c r="M1611" s="109" t="str">
        <f t="shared" si="423"/>
        <v>FOTO</v>
      </c>
      <c r="N1611" s="110" t="s">
        <v>110</v>
      </c>
    </row>
    <row r="1612" spans="1:15" ht="12.75" customHeight="1">
      <c r="A1612" s="103" t="s">
        <v>2825</v>
      </c>
      <c r="B1612" s="13"/>
      <c r="C1612" s="242"/>
      <c r="D1612" s="238" t="s">
        <v>9122</v>
      </c>
      <c r="E1612" s="149">
        <v>-4.7118521203334485E-2</v>
      </c>
      <c r="F1612" s="104" t="s">
        <v>2826</v>
      </c>
      <c r="G1612" s="105">
        <v>2.629</v>
      </c>
      <c r="H1612" s="106">
        <f t="shared" si="418"/>
        <v>3890.92</v>
      </c>
      <c r="I1612" s="107">
        <f t="shared" si="419"/>
        <v>4708.0132000000003</v>
      </c>
      <c r="J1612" s="108">
        <f t="shared" si="420"/>
        <v>4708.0132000000003</v>
      </c>
      <c r="K1612" s="105">
        <f t="shared" si="421"/>
        <v>0</v>
      </c>
      <c r="L1612" s="105">
        <f t="shared" si="422"/>
        <v>6591.2184800000005</v>
      </c>
      <c r="M1612" s="109" t="str">
        <f t="shared" si="423"/>
        <v>FOTO</v>
      </c>
      <c r="N1612" s="110" t="s">
        <v>218</v>
      </c>
    </row>
    <row r="1613" spans="1:15" ht="12.75" customHeight="1">
      <c r="A1613" s="103" t="s">
        <v>2827</v>
      </c>
      <c r="B1613" s="13"/>
      <c r="C1613" s="242"/>
      <c r="D1613" s="238" t="s">
        <v>9122</v>
      </c>
      <c r="E1613" s="149">
        <v>-3.31395348837209E-2</v>
      </c>
      <c r="F1613" s="104" t="s">
        <v>2828</v>
      </c>
      <c r="G1613" s="105">
        <v>3.3260000000000001</v>
      </c>
      <c r="H1613" s="106">
        <f t="shared" si="418"/>
        <v>4922.4800000000005</v>
      </c>
      <c r="I1613" s="107">
        <f t="shared" si="419"/>
        <v>5956.2008000000005</v>
      </c>
      <c r="J1613" s="108">
        <f t="shared" si="420"/>
        <v>5956.2008000000005</v>
      </c>
      <c r="K1613" s="105">
        <f t="shared" si="421"/>
        <v>0</v>
      </c>
      <c r="L1613" s="105">
        <f t="shared" si="422"/>
        <v>8338.6811200000011</v>
      </c>
      <c r="M1613" s="109" t="str">
        <f t="shared" si="423"/>
        <v>FOTO</v>
      </c>
      <c r="N1613" s="110"/>
      <c r="O1613" s="37"/>
    </row>
    <row r="1614" spans="1:15" ht="12.75" customHeight="1">
      <c r="A1614" s="103" t="s">
        <v>2829</v>
      </c>
      <c r="B1614" s="14"/>
      <c r="C1614" s="242"/>
      <c r="D1614" s="238" t="s">
        <v>9122</v>
      </c>
      <c r="E1614" s="149">
        <v>-3.2631578947368345E-2</v>
      </c>
      <c r="F1614" s="125" t="s">
        <v>2830</v>
      </c>
      <c r="G1614" s="105">
        <v>3.6760000000000002</v>
      </c>
      <c r="H1614" s="106">
        <f t="shared" si="418"/>
        <v>5440.4800000000005</v>
      </c>
      <c r="I1614" s="107">
        <f t="shared" si="419"/>
        <v>6582.9808000000003</v>
      </c>
      <c r="J1614" s="108">
        <f t="shared" si="420"/>
        <v>6582.9808000000003</v>
      </c>
      <c r="K1614" s="105">
        <f t="shared" si="421"/>
        <v>0</v>
      </c>
      <c r="L1614" s="105">
        <f t="shared" si="422"/>
        <v>9216.1731199999995</v>
      </c>
      <c r="M1614" s="109" t="str">
        <f t="shared" si="423"/>
        <v>FOTO</v>
      </c>
      <c r="N1614" s="110" t="s">
        <v>173</v>
      </c>
    </row>
    <row r="1615" spans="1:15" ht="12.75" customHeight="1">
      <c r="A1615" s="103" t="s">
        <v>2831</v>
      </c>
      <c r="B1615" s="13"/>
      <c r="C1615" s="242"/>
      <c r="D1615" s="238" t="s">
        <v>9122</v>
      </c>
      <c r="E1615" s="149">
        <v>-3.2331396817378177E-2</v>
      </c>
      <c r="F1615" s="104" t="s">
        <v>2832</v>
      </c>
      <c r="G1615" s="105">
        <v>3.831</v>
      </c>
      <c r="H1615" s="106">
        <f t="shared" si="418"/>
        <v>5669.88</v>
      </c>
      <c r="I1615" s="107">
        <f t="shared" si="419"/>
        <v>6860.5547999999999</v>
      </c>
      <c r="J1615" s="108">
        <f t="shared" si="420"/>
        <v>6860.5547999999999</v>
      </c>
      <c r="K1615" s="105">
        <f t="shared" si="421"/>
        <v>0</v>
      </c>
      <c r="L1615" s="105">
        <f t="shared" si="422"/>
        <v>9604.7767199999998</v>
      </c>
      <c r="M1615" s="109" t="str">
        <f t="shared" si="423"/>
        <v>FOTO</v>
      </c>
      <c r="N1615" s="110"/>
    </row>
    <row r="1616" spans="1:15" ht="12.75" customHeight="1">
      <c r="A1616" s="103" t="s">
        <v>2833</v>
      </c>
      <c r="B1616" s="13"/>
      <c r="C1616" s="242"/>
      <c r="D1616" s="238" t="s">
        <v>9122</v>
      </c>
      <c r="E1616" s="150">
        <v>-0.18740000000000001</v>
      </c>
      <c r="F1616" s="104" t="s">
        <v>2834</v>
      </c>
      <c r="G1616" s="105">
        <v>4.0629999999999997</v>
      </c>
      <c r="H1616" s="106">
        <f t="shared" si="418"/>
        <v>6013.24</v>
      </c>
      <c r="I1616" s="107">
        <f t="shared" si="419"/>
        <v>7276.0203999999994</v>
      </c>
      <c r="J1616" s="108">
        <f t="shared" si="420"/>
        <v>7276.0203999999994</v>
      </c>
      <c r="K1616" s="105">
        <f t="shared" si="421"/>
        <v>0</v>
      </c>
      <c r="L1616" s="105">
        <f t="shared" si="422"/>
        <v>10186.428559999998</v>
      </c>
      <c r="M1616" s="109" t="str">
        <f t="shared" si="423"/>
        <v>FOTO</v>
      </c>
      <c r="N1616" s="110" t="s">
        <v>110</v>
      </c>
    </row>
    <row r="1617" spans="1:15" ht="12.75" customHeight="1">
      <c r="A1617" s="103" t="s">
        <v>2835</v>
      </c>
      <c r="B1617" s="13"/>
      <c r="C1617" s="242"/>
      <c r="D1617" s="238" t="s">
        <v>9122</v>
      </c>
      <c r="E1617" s="149">
        <v>-3.2647058823529362E-2</v>
      </c>
      <c r="F1617" s="104" t="s">
        <v>2836</v>
      </c>
      <c r="G1617" s="105">
        <v>3.2890000000000001</v>
      </c>
      <c r="H1617" s="106">
        <f t="shared" si="418"/>
        <v>4867.72</v>
      </c>
      <c r="I1617" s="107">
        <f t="shared" si="419"/>
        <v>5889.9412000000002</v>
      </c>
      <c r="J1617" s="108">
        <f t="shared" si="420"/>
        <v>5889.9412000000002</v>
      </c>
      <c r="K1617" s="105">
        <f t="shared" si="421"/>
        <v>0</v>
      </c>
      <c r="L1617" s="105">
        <f t="shared" si="422"/>
        <v>8245.9176800000005</v>
      </c>
      <c r="M1617" s="109" t="str">
        <f t="shared" si="423"/>
        <v>FOTO</v>
      </c>
      <c r="N1617" s="110" t="s">
        <v>110</v>
      </c>
    </row>
    <row r="1618" spans="1:15" ht="12.75" customHeight="1">
      <c r="A1618" s="103" t="s">
        <v>2837</v>
      </c>
      <c r="B1618" s="13"/>
      <c r="C1618" s="242"/>
      <c r="D1618" s="238" t="s">
        <v>9122</v>
      </c>
      <c r="E1618" s="149">
        <v>-3.3668864977438373E-2</v>
      </c>
      <c r="F1618" s="104" t="s">
        <v>2838</v>
      </c>
      <c r="G1618" s="105">
        <v>2.7839999999999998</v>
      </c>
      <c r="H1618" s="106">
        <f t="shared" si="418"/>
        <v>4120.32</v>
      </c>
      <c r="I1618" s="107">
        <f t="shared" si="419"/>
        <v>4985.5871999999999</v>
      </c>
      <c r="J1618" s="108">
        <f t="shared" si="420"/>
        <v>4985.5871999999999</v>
      </c>
      <c r="K1618" s="105">
        <f t="shared" si="421"/>
        <v>0</v>
      </c>
      <c r="L1618" s="105">
        <f t="shared" si="422"/>
        <v>6979.8220799999999</v>
      </c>
      <c r="M1618" s="109" t="str">
        <f t="shared" si="423"/>
        <v>FOTO</v>
      </c>
      <c r="N1618" s="110" t="s">
        <v>110</v>
      </c>
    </row>
    <row r="1619" spans="1:15" ht="12.75" customHeight="1">
      <c r="A1619" s="103" t="s">
        <v>2839</v>
      </c>
      <c r="B1619" s="14"/>
      <c r="C1619" s="242"/>
      <c r="D1619" s="238" t="s">
        <v>9122</v>
      </c>
      <c r="E1619" s="149">
        <v>-3.2826086956521672E-2</v>
      </c>
      <c r="F1619" s="125" t="s">
        <v>2840</v>
      </c>
      <c r="G1619" s="105">
        <v>4.4489999999999998</v>
      </c>
      <c r="H1619" s="106">
        <f t="shared" si="418"/>
        <v>6584.5199999999995</v>
      </c>
      <c r="I1619" s="107">
        <f t="shared" si="419"/>
        <v>7967.2691999999988</v>
      </c>
      <c r="J1619" s="108">
        <f t="shared" si="420"/>
        <v>7967.2691999999988</v>
      </c>
      <c r="K1619" s="105">
        <f t="shared" si="421"/>
        <v>0</v>
      </c>
      <c r="L1619" s="105">
        <f t="shared" si="422"/>
        <v>11154.176879999997</v>
      </c>
      <c r="M1619" s="109" t="str">
        <f t="shared" si="423"/>
        <v>FOTO</v>
      </c>
      <c r="N1619" s="110" t="s">
        <v>110</v>
      </c>
      <c r="O1619" s="36"/>
    </row>
    <row r="1620" spans="1:15" ht="12.75" customHeight="1" thickBot="1">
      <c r="A1620" s="154" t="s">
        <v>2841</v>
      </c>
      <c r="B1620" s="13"/>
      <c r="C1620" s="243"/>
      <c r="D1620" s="238" t="s">
        <v>9122</v>
      </c>
      <c r="E1620" s="155">
        <v>-3.3041558236732049E-2</v>
      </c>
      <c r="F1620" s="156" t="s">
        <v>2842</v>
      </c>
      <c r="G1620" s="157">
        <v>12.262</v>
      </c>
      <c r="H1620" s="158">
        <f t="shared" si="418"/>
        <v>18147.760000000002</v>
      </c>
      <c r="I1620" s="159">
        <f t="shared" si="419"/>
        <v>21958.7896</v>
      </c>
      <c r="J1620" s="160">
        <f t="shared" si="420"/>
        <v>21958.7896</v>
      </c>
      <c r="K1620" s="157">
        <f t="shared" si="421"/>
        <v>0</v>
      </c>
      <c r="L1620" s="157">
        <f t="shared" si="422"/>
        <v>30742.305439999996</v>
      </c>
      <c r="M1620" s="161" t="str">
        <f t="shared" si="423"/>
        <v>FOTO</v>
      </c>
      <c r="N1620" s="162"/>
    </row>
    <row r="1621" spans="1:15" ht="20.100000000000001" customHeight="1" thickBot="1">
      <c r="A1621" s="219" t="s">
        <v>2843</v>
      </c>
      <c r="B1621" s="34"/>
      <c r="C1621" s="240"/>
      <c r="D1621" s="151"/>
      <c r="E1621" s="221"/>
      <c r="F1621" s="222"/>
      <c r="G1621" s="223"/>
      <c r="H1621" s="224"/>
      <c r="I1621" s="224"/>
      <c r="J1621" s="225"/>
      <c r="K1621" s="223"/>
      <c r="L1621" s="223"/>
      <c r="M1621" s="226"/>
      <c r="N1621" s="227"/>
      <c r="O1621" s="228"/>
    </row>
    <row r="1622" spans="1:15" ht="12.75" customHeight="1">
      <c r="A1622" s="178" t="s">
        <v>2847</v>
      </c>
      <c r="B1622" s="13" t="s">
        <v>2845</v>
      </c>
      <c r="C1622" s="152"/>
      <c r="D1622" s="238" t="s">
        <v>9122</v>
      </c>
      <c r="E1622" s="200">
        <v>-0.21909090909090911</v>
      </c>
      <c r="F1622" s="263" t="s">
        <v>2848</v>
      </c>
      <c r="G1622" s="182">
        <v>4.2949999999999999</v>
      </c>
      <c r="H1622" s="183">
        <f t="shared" ref="H1622:H1653" si="424">+G1622*H$18</f>
        <v>6356.5999999999995</v>
      </c>
      <c r="I1622" s="184">
        <f t="shared" ref="I1622:I1653" si="425">+H1622*(1+I$18)</f>
        <v>7691.485999999999</v>
      </c>
      <c r="J1622" s="185">
        <f t="shared" ref="J1622:J1653" si="426">+I1622*(1-J$18)</f>
        <v>7691.485999999999</v>
      </c>
      <c r="K1622" s="182">
        <f t="shared" ref="K1622:K1653" si="427">+I1622*C1622</f>
        <v>0</v>
      </c>
      <c r="L1622" s="182">
        <f t="shared" ref="L1622:L1653" si="428">+I1622*(1+L$18)</f>
        <v>10768.080399999997</v>
      </c>
      <c r="M1622" s="186" t="str">
        <f>HYPERLINK(CONCATENATE("https://buscador.neorep.com.ar/",TRIM(A1622),"/"),"FOTO")</f>
        <v>FOTO</v>
      </c>
      <c r="N1622" s="187" t="s">
        <v>589</v>
      </c>
    </row>
    <row r="1623" spans="1:15" ht="12.75" customHeight="1">
      <c r="A1623" s="103" t="s">
        <v>2844</v>
      </c>
      <c r="B1623" s="13" t="s">
        <v>2845</v>
      </c>
      <c r="C1623" s="242"/>
      <c r="D1623" s="238" t="s">
        <v>9122</v>
      </c>
      <c r="E1623" s="149">
        <v>-0.12999999999999989</v>
      </c>
      <c r="F1623" s="104" t="s">
        <v>2846</v>
      </c>
      <c r="G1623" s="105">
        <v>4.1760000000000002</v>
      </c>
      <c r="H1623" s="106">
        <f t="shared" si="424"/>
        <v>6180.4800000000005</v>
      </c>
      <c r="I1623" s="107">
        <f t="shared" si="425"/>
        <v>7478.3807999999999</v>
      </c>
      <c r="J1623" s="108">
        <f t="shared" si="426"/>
        <v>7478.3807999999999</v>
      </c>
      <c r="K1623" s="105">
        <f t="shared" si="427"/>
        <v>0</v>
      </c>
      <c r="L1623" s="105">
        <f t="shared" si="428"/>
        <v>10469.733119999999</v>
      </c>
      <c r="M1623" s="109" t="str">
        <f>HYPERLINK(CONCATENATE("https://buscador.neorep.com.ar/",TRIM(A1623),"/"),"FOTO")</f>
        <v>FOTO</v>
      </c>
      <c r="N1623" s="110" t="s">
        <v>589</v>
      </c>
      <c r="O1623" s="37"/>
    </row>
    <row r="1624" spans="1:15" ht="12.75" customHeight="1">
      <c r="A1624" s="103" t="s">
        <v>2852</v>
      </c>
      <c r="B1624" s="13"/>
      <c r="C1624" s="242"/>
      <c r="D1624" s="238" t="s">
        <v>9122</v>
      </c>
      <c r="E1624" s="149">
        <v>-3.3269230769230829E-2</v>
      </c>
      <c r="F1624" s="104" t="s">
        <v>2853</v>
      </c>
      <c r="G1624" s="105">
        <v>5.0270000000000001</v>
      </c>
      <c r="H1624" s="106">
        <f t="shared" si="424"/>
        <v>7439.96</v>
      </c>
      <c r="I1624" s="107">
        <f t="shared" si="425"/>
        <v>9002.3516</v>
      </c>
      <c r="J1624" s="108">
        <f t="shared" si="426"/>
        <v>9002.3516</v>
      </c>
      <c r="K1624" s="105">
        <f t="shared" si="427"/>
        <v>0</v>
      </c>
      <c r="L1624" s="105">
        <f t="shared" si="428"/>
        <v>12603.292239999999</v>
      </c>
      <c r="M1624" s="109"/>
      <c r="N1624" s="110"/>
      <c r="O1624" s="36"/>
    </row>
    <row r="1625" spans="1:15" ht="12.75" customHeight="1">
      <c r="A1625" s="103" t="s">
        <v>2849</v>
      </c>
      <c r="B1625" s="13" t="s">
        <v>2845</v>
      </c>
      <c r="C1625" s="242"/>
      <c r="D1625" s="238" t="s">
        <v>9122</v>
      </c>
      <c r="E1625" s="149">
        <v>-0.10750000000000004</v>
      </c>
      <c r="F1625" s="138" t="s">
        <v>2850</v>
      </c>
      <c r="G1625" s="105">
        <v>4.641</v>
      </c>
      <c r="H1625" s="106">
        <f t="shared" si="424"/>
        <v>6868.68</v>
      </c>
      <c r="I1625" s="107">
        <f t="shared" si="425"/>
        <v>8311.1028000000006</v>
      </c>
      <c r="J1625" s="108">
        <f t="shared" si="426"/>
        <v>8311.1028000000006</v>
      </c>
      <c r="K1625" s="105">
        <f t="shared" si="427"/>
        <v>0</v>
      </c>
      <c r="L1625" s="105">
        <f t="shared" si="428"/>
        <v>11635.54392</v>
      </c>
      <c r="M1625" s="109" t="str">
        <f t="shared" ref="M1625:M1656" si="429">HYPERLINK(CONCATENATE("https://buscador.neorep.com.ar/",TRIM(A1625),"/"),"FOTO")</f>
        <v>FOTO</v>
      </c>
      <c r="N1625" s="110"/>
    </row>
    <row r="1626" spans="1:15" ht="12.75" customHeight="1">
      <c r="A1626" s="103" t="s">
        <v>2851</v>
      </c>
      <c r="B1626" s="13"/>
      <c r="C1626" s="242"/>
      <c r="D1626" s="238" t="s">
        <v>9122</v>
      </c>
      <c r="E1626" s="150">
        <v>-0.32423792670396168</v>
      </c>
      <c r="F1626" s="104" t="s">
        <v>9621</v>
      </c>
      <c r="G1626" s="105">
        <v>5.9189999999999996</v>
      </c>
      <c r="H1626" s="106">
        <f t="shared" si="424"/>
        <v>8760.119999999999</v>
      </c>
      <c r="I1626" s="107">
        <f t="shared" si="425"/>
        <v>10599.745199999998</v>
      </c>
      <c r="J1626" s="108">
        <f t="shared" si="426"/>
        <v>10599.745199999998</v>
      </c>
      <c r="K1626" s="105">
        <f t="shared" si="427"/>
        <v>0</v>
      </c>
      <c r="L1626" s="105">
        <f t="shared" si="428"/>
        <v>14839.643279999995</v>
      </c>
      <c r="M1626" s="109" t="str">
        <f t="shared" si="429"/>
        <v>FOTO</v>
      </c>
      <c r="N1626" s="110"/>
      <c r="O1626" s="36"/>
    </row>
    <row r="1627" spans="1:15" ht="12.75" customHeight="1">
      <c r="A1627" s="103" t="s">
        <v>2858</v>
      </c>
      <c r="B1627" s="64"/>
      <c r="C1627" s="242"/>
      <c r="D1627" s="238"/>
      <c r="E1627" s="149"/>
      <c r="F1627" s="138" t="s">
        <v>9622</v>
      </c>
      <c r="G1627" s="105">
        <v>4.4080000000000004</v>
      </c>
      <c r="H1627" s="106">
        <f t="shared" si="424"/>
        <v>6523.84</v>
      </c>
      <c r="I1627" s="107">
        <f t="shared" si="425"/>
        <v>7893.8464000000004</v>
      </c>
      <c r="J1627" s="108">
        <f t="shared" si="426"/>
        <v>7893.8464000000004</v>
      </c>
      <c r="K1627" s="105">
        <f t="shared" si="427"/>
        <v>0</v>
      </c>
      <c r="L1627" s="105">
        <f t="shared" si="428"/>
        <v>11051.384959999999</v>
      </c>
      <c r="M1627" s="109" t="str">
        <f t="shared" si="429"/>
        <v>FOTO</v>
      </c>
      <c r="N1627" s="110"/>
    </row>
    <row r="1628" spans="1:15" ht="12.75" customHeight="1">
      <c r="A1628" s="103" t="s">
        <v>2854</v>
      </c>
      <c r="B1628" s="13" t="s">
        <v>2845</v>
      </c>
      <c r="C1628" s="242"/>
      <c r="D1628" s="238" t="s">
        <v>9122</v>
      </c>
      <c r="E1628" s="149">
        <v>-6.9694026226323591E-2</v>
      </c>
      <c r="F1628" s="138" t="s">
        <v>2855</v>
      </c>
      <c r="G1628" s="105">
        <v>3.831</v>
      </c>
      <c r="H1628" s="106">
        <f t="shared" si="424"/>
        <v>5669.88</v>
      </c>
      <c r="I1628" s="107">
        <f t="shared" si="425"/>
        <v>6860.5547999999999</v>
      </c>
      <c r="J1628" s="108">
        <f t="shared" si="426"/>
        <v>6860.5547999999999</v>
      </c>
      <c r="K1628" s="105">
        <f t="shared" si="427"/>
        <v>0</v>
      </c>
      <c r="L1628" s="105">
        <f t="shared" si="428"/>
        <v>9604.7767199999998</v>
      </c>
      <c r="M1628" s="109" t="str">
        <f t="shared" si="429"/>
        <v>FOTO</v>
      </c>
      <c r="N1628" s="110"/>
    </row>
    <row r="1629" spans="1:15" ht="12.75" customHeight="1">
      <c r="A1629" s="103" t="s">
        <v>2856</v>
      </c>
      <c r="B1629" s="13" t="s">
        <v>2845</v>
      </c>
      <c r="C1629" s="242"/>
      <c r="D1629" s="238" t="s">
        <v>9122</v>
      </c>
      <c r="E1629" s="149">
        <v>-7.8865111805722532E-2</v>
      </c>
      <c r="F1629" s="138" t="s">
        <v>2857</v>
      </c>
      <c r="G1629" s="105">
        <v>3.831</v>
      </c>
      <c r="H1629" s="106">
        <f t="shared" si="424"/>
        <v>5669.88</v>
      </c>
      <c r="I1629" s="107">
        <f t="shared" si="425"/>
        <v>6860.5547999999999</v>
      </c>
      <c r="J1629" s="108">
        <f t="shared" si="426"/>
        <v>6860.5547999999999</v>
      </c>
      <c r="K1629" s="105">
        <f t="shared" si="427"/>
        <v>0</v>
      </c>
      <c r="L1629" s="105">
        <f t="shared" si="428"/>
        <v>9604.7767199999998</v>
      </c>
      <c r="M1629" s="109" t="str">
        <f t="shared" si="429"/>
        <v>FOTO</v>
      </c>
      <c r="N1629" s="110"/>
    </row>
    <row r="1630" spans="1:15" ht="12.75" customHeight="1">
      <c r="A1630" s="103" t="s">
        <v>2859</v>
      </c>
      <c r="B1630" s="13" t="s">
        <v>2845</v>
      </c>
      <c r="C1630" s="242"/>
      <c r="D1630" s="238" t="s">
        <v>9122</v>
      </c>
      <c r="E1630" s="149">
        <v>-9.4318181818181968E-2</v>
      </c>
      <c r="F1630" s="138" t="s">
        <v>2860</v>
      </c>
      <c r="G1630" s="105">
        <v>3.9849999999999999</v>
      </c>
      <c r="H1630" s="106">
        <f t="shared" si="424"/>
        <v>5897.8</v>
      </c>
      <c r="I1630" s="107">
        <f t="shared" si="425"/>
        <v>7136.3379999999997</v>
      </c>
      <c r="J1630" s="108">
        <f t="shared" si="426"/>
        <v>7136.3379999999997</v>
      </c>
      <c r="K1630" s="105">
        <f t="shared" si="427"/>
        <v>0</v>
      </c>
      <c r="L1630" s="105">
        <f t="shared" si="428"/>
        <v>9990.8731999999982</v>
      </c>
      <c r="M1630" s="109" t="str">
        <f t="shared" si="429"/>
        <v>FOTO</v>
      </c>
      <c r="N1630" s="110"/>
    </row>
    <row r="1631" spans="1:15" ht="12.75" customHeight="1">
      <c r="A1631" s="103" t="s">
        <v>2861</v>
      </c>
      <c r="B1631" s="13" t="s">
        <v>2845</v>
      </c>
      <c r="C1631" s="242"/>
      <c r="D1631" s="238" t="s">
        <v>9122</v>
      </c>
      <c r="E1631" s="149">
        <v>-3.2650945840891343E-2</v>
      </c>
      <c r="F1631" s="104" t="s">
        <v>2862</v>
      </c>
      <c r="G1631" s="105">
        <v>7.4660000000000002</v>
      </c>
      <c r="H1631" s="106">
        <f t="shared" si="424"/>
        <v>11049.68</v>
      </c>
      <c r="I1631" s="107">
        <f t="shared" si="425"/>
        <v>13370.112800000001</v>
      </c>
      <c r="J1631" s="108">
        <f t="shared" si="426"/>
        <v>13370.112800000001</v>
      </c>
      <c r="K1631" s="105">
        <f t="shared" si="427"/>
        <v>0</v>
      </c>
      <c r="L1631" s="105">
        <f t="shared" si="428"/>
        <v>18718.157920000001</v>
      </c>
      <c r="M1631" s="109" t="str">
        <f t="shared" si="429"/>
        <v>FOTO</v>
      </c>
      <c r="N1631" s="110" t="s">
        <v>2078</v>
      </c>
    </row>
    <row r="1632" spans="1:15" ht="12.75" customHeight="1">
      <c r="A1632" s="103" t="s">
        <v>2863</v>
      </c>
      <c r="B1632" s="13" t="s">
        <v>2845</v>
      </c>
      <c r="C1632" s="242"/>
      <c r="D1632" s="238" t="s">
        <v>9122</v>
      </c>
      <c r="E1632" s="149">
        <v>-3.2779643046474627E-2</v>
      </c>
      <c r="F1632" s="104" t="s">
        <v>2864</v>
      </c>
      <c r="G1632" s="105">
        <v>10.946999999999999</v>
      </c>
      <c r="H1632" s="106">
        <f t="shared" si="424"/>
        <v>16201.56</v>
      </c>
      <c r="I1632" s="107">
        <f t="shared" si="425"/>
        <v>19603.887599999998</v>
      </c>
      <c r="J1632" s="108">
        <f t="shared" si="426"/>
        <v>19603.887599999998</v>
      </c>
      <c r="K1632" s="105">
        <f t="shared" si="427"/>
        <v>0</v>
      </c>
      <c r="L1632" s="105">
        <f t="shared" si="428"/>
        <v>27445.442639999997</v>
      </c>
      <c r="M1632" s="109" t="str">
        <f t="shared" si="429"/>
        <v>FOTO</v>
      </c>
      <c r="N1632" s="110" t="s">
        <v>2078</v>
      </c>
    </row>
    <row r="1633" spans="1:15" ht="12.75" customHeight="1">
      <c r="A1633" s="103" t="s">
        <v>2865</v>
      </c>
      <c r="B1633" s="13" t="s">
        <v>2845</v>
      </c>
      <c r="C1633" s="242"/>
      <c r="D1633" s="238" t="s">
        <v>9122</v>
      </c>
      <c r="E1633" s="149">
        <v>-3.2970356926799727E-2</v>
      </c>
      <c r="F1633" s="104" t="s">
        <v>2866</v>
      </c>
      <c r="G1633" s="105">
        <v>9.5909999999999993</v>
      </c>
      <c r="H1633" s="106">
        <f t="shared" si="424"/>
        <v>14194.679999999998</v>
      </c>
      <c r="I1633" s="107">
        <f t="shared" si="425"/>
        <v>17175.562799999996</v>
      </c>
      <c r="J1633" s="108">
        <f t="shared" si="426"/>
        <v>17175.562799999996</v>
      </c>
      <c r="K1633" s="105">
        <f t="shared" si="427"/>
        <v>0</v>
      </c>
      <c r="L1633" s="105">
        <f t="shared" si="428"/>
        <v>24045.787919999992</v>
      </c>
      <c r="M1633" s="109" t="str">
        <f t="shared" si="429"/>
        <v>FOTO</v>
      </c>
      <c r="N1633" s="110" t="s">
        <v>2078</v>
      </c>
    </row>
    <row r="1634" spans="1:15" ht="12.75" customHeight="1">
      <c r="A1634" s="103" t="s">
        <v>2867</v>
      </c>
      <c r="B1634" s="13" t="s">
        <v>2845</v>
      </c>
      <c r="C1634" s="242"/>
      <c r="D1634" s="238" t="s">
        <v>9122</v>
      </c>
      <c r="E1634" s="149">
        <v>-3.2952122504361303E-2</v>
      </c>
      <c r="F1634" s="104" t="s">
        <v>2868</v>
      </c>
      <c r="G1634" s="105">
        <v>9.9779999999999998</v>
      </c>
      <c r="H1634" s="106">
        <f t="shared" si="424"/>
        <v>14767.44</v>
      </c>
      <c r="I1634" s="107">
        <f t="shared" si="425"/>
        <v>17868.6024</v>
      </c>
      <c r="J1634" s="108">
        <f t="shared" si="426"/>
        <v>17868.6024</v>
      </c>
      <c r="K1634" s="105">
        <f t="shared" si="427"/>
        <v>0</v>
      </c>
      <c r="L1634" s="105">
        <f t="shared" si="428"/>
        <v>25016.04336</v>
      </c>
      <c r="M1634" s="109" t="str">
        <f t="shared" si="429"/>
        <v>FOTO</v>
      </c>
      <c r="N1634" s="110" t="s">
        <v>2078</v>
      </c>
    </row>
    <row r="1635" spans="1:15" ht="12.75" customHeight="1">
      <c r="A1635" s="103" t="s">
        <v>2869</v>
      </c>
      <c r="B1635" s="13" t="s">
        <v>2845</v>
      </c>
      <c r="C1635" s="242"/>
      <c r="D1635" s="238" t="s">
        <v>9122</v>
      </c>
      <c r="E1635" s="149">
        <v>-3.2975331431448152E-2</v>
      </c>
      <c r="F1635" s="104" t="s">
        <v>2870</v>
      </c>
      <c r="G1635" s="105">
        <v>11.525</v>
      </c>
      <c r="H1635" s="106">
        <f t="shared" si="424"/>
        <v>17057</v>
      </c>
      <c r="I1635" s="107">
        <f t="shared" si="425"/>
        <v>20638.97</v>
      </c>
      <c r="J1635" s="108">
        <f t="shared" si="426"/>
        <v>20638.97</v>
      </c>
      <c r="K1635" s="105">
        <f t="shared" si="427"/>
        <v>0</v>
      </c>
      <c r="L1635" s="105">
        <f t="shared" si="428"/>
        <v>28894.558000000001</v>
      </c>
      <c r="M1635" s="109" t="str">
        <f t="shared" si="429"/>
        <v>FOTO</v>
      </c>
      <c r="N1635" s="110" t="s">
        <v>2078</v>
      </c>
    </row>
    <row r="1636" spans="1:15" ht="12.75" customHeight="1">
      <c r="A1636" s="103" t="s">
        <v>2871</v>
      </c>
      <c r="B1636" s="13" t="s">
        <v>2845</v>
      </c>
      <c r="C1636" s="242"/>
      <c r="D1636" s="238" t="s">
        <v>9122</v>
      </c>
      <c r="E1636" s="149">
        <v>-3.3009534088864978E-2</v>
      </c>
      <c r="F1636" s="104" t="s">
        <v>2872</v>
      </c>
      <c r="G1636" s="105">
        <v>10.750999999999999</v>
      </c>
      <c r="H1636" s="106">
        <f t="shared" si="424"/>
        <v>15911.48</v>
      </c>
      <c r="I1636" s="107">
        <f t="shared" si="425"/>
        <v>19252.890799999997</v>
      </c>
      <c r="J1636" s="108">
        <f t="shared" si="426"/>
        <v>19252.890799999997</v>
      </c>
      <c r="K1636" s="105">
        <f t="shared" si="427"/>
        <v>0</v>
      </c>
      <c r="L1636" s="105">
        <f t="shared" si="428"/>
        <v>26954.047119999996</v>
      </c>
      <c r="M1636" s="109" t="str">
        <f t="shared" si="429"/>
        <v>FOTO</v>
      </c>
      <c r="N1636" s="110" t="s">
        <v>2078</v>
      </c>
    </row>
    <row r="1637" spans="1:15" ht="12.75" customHeight="1">
      <c r="A1637" s="103" t="s">
        <v>2877</v>
      </c>
      <c r="B1637" s="13" t="s">
        <v>2845</v>
      </c>
      <c r="C1637" s="242"/>
      <c r="D1637" s="238" t="s">
        <v>9122</v>
      </c>
      <c r="E1637" s="149">
        <v>-3.2975331431448152E-2</v>
      </c>
      <c r="F1637" s="104" t="s">
        <v>2878</v>
      </c>
      <c r="G1637" s="105">
        <v>11.525</v>
      </c>
      <c r="H1637" s="106">
        <f t="shared" si="424"/>
        <v>17057</v>
      </c>
      <c r="I1637" s="107">
        <f t="shared" si="425"/>
        <v>20638.97</v>
      </c>
      <c r="J1637" s="108">
        <f t="shared" si="426"/>
        <v>20638.97</v>
      </c>
      <c r="K1637" s="105">
        <f t="shared" si="427"/>
        <v>0</v>
      </c>
      <c r="L1637" s="105">
        <f t="shared" si="428"/>
        <v>28894.558000000001</v>
      </c>
      <c r="M1637" s="109" t="str">
        <f t="shared" si="429"/>
        <v>FOTO</v>
      </c>
      <c r="N1637" s="110" t="s">
        <v>2078</v>
      </c>
    </row>
    <row r="1638" spans="1:15" ht="12.75" customHeight="1">
      <c r="A1638" s="103" t="s">
        <v>2879</v>
      </c>
      <c r="B1638" s="13" t="s">
        <v>2845</v>
      </c>
      <c r="C1638" s="242"/>
      <c r="D1638" s="238" t="s">
        <v>9122</v>
      </c>
      <c r="E1638" s="149">
        <v>-3.2013969732246794E-2</v>
      </c>
      <c r="F1638" s="104" t="s">
        <v>2880</v>
      </c>
      <c r="G1638" s="105">
        <v>3.3260000000000001</v>
      </c>
      <c r="H1638" s="106">
        <f t="shared" si="424"/>
        <v>4922.4800000000005</v>
      </c>
      <c r="I1638" s="107">
        <f t="shared" si="425"/>
        <v>5956.2008000000005</v>
      </c>
      <c r="J1638" s="108">
        <f t="shared" si="426"/>
        <v>5956.2008000000005</v>
      </c>
      <c r="K1638" s="105">
        <f t="shared" si="427"/>
        <v>0</v>
      </c>
      <c r="L1638" s="105">
        <f t="shared" si="428"/>
        <v>8338.6811200000011</v>
      </c>
      <c r="M1638" s="109" t="str">
        <f t="shared" si="429"/>
        <v>FOTO</v>
      </c>
      <c r="N1638" s="110" t="s">
        <v>99</v>
      </c>
    </row>
    <row r="1639" spans="1:15" ht="12.75" customHeight="1">
      <c r="A1639" s="103" t="s">
        <v>2881</v>
      </c>
      <c r="B1639" s="13" t="s">
        <v>2845</v>
      </c>
      <c r="C1639" s="242"/>
      <c r="D1639" s="238" t="s">
        <v>9122</v>
      </c>
      <c r="E1639" s="149">
        <v>-3.2013969732246794E-2</v>
      </c>
      <c r="F1639" s="104" t="s">
        <v>2882</v>
      </c>
      <c r="G1639" s="105">
        <v>3.3260000000000001</v>
      </c>
      <c r="H1639" s="106">
        <f t="shared" si="424"/>
        <v>4922.4800000000005</v>
      </c>
      <c r="I1639" s="107">
        <f t="shared" si="425"/>
        <v>5956.2008000000005</v>
      </c>
      <c r="J1639" s="108">
        <f t="shared" si="426"/>
        <v>5956.2008000000005</v>
      </c>
      <c r="K1639" s="105">
        <f t="shared" si="427"/>
        <v>0</v>
      </c>
      <c r="L1639" s="105">
        <f t="shared" si="428"/>
        <v>8338.6811200000011</v>
      </c>
      <c r="M1639" s="109" t="str">
        <f t="shared" si="429"/>
        <v>FOTO</v>
      </c>
      <c r="N1639" s="110" t="s">
        <v>99</v>
      </c>
    </row>
    <row r="1640" spans="1:15" ht="12.75" customHeight="1">
      <c r="A1640" s="103" t="s">
        <v>2883</v>
      </c>
      <c r="B1640" s="13" t="s">
        <v>2845</v>
      </c>
      <c r="C1640" s="242"/>
      <c r="D1640" s="238" t="s">
        <v>9122</v>
      </c>
      <c r="E1640" s="149">
        <v>-3.261904761904777E-2</v>
      </c>
      <c r="F1640" s="104" t="s">
        <v>2884</v>
      </c>
      <c r="G1640" s="105">
        <v>4.0629999999999997</v>
      </c>
      <c r="H1640" s="106">
        <f t="shared" si="424"/>
        <v>6013.24</v>
      </c>
      <c r="I1640" s="107">
        <f t="shared" si="425"/>
        <v>7276.0203999999994</v>
      </c>
      <c r="J1640" s="108">
        <f t="shared" si="426"/>
        <v>7276.0203999999994</v>
      </c>
      <c r="K1640" s="105">
        <f t="shared" si="427"/>
        <v>0</v>
      </c>
      <c r="L1640" s="105">
        <f t="shared" si="428"/>
        <v>10186.428559999998</v>
      </c>
      <c r="M1640" s="109" t="str">
        <f t="shared" si="429"/>
        <v>FOTO</v>
      </c>
      <c r="N1640" s="110"/>
    </row>
    <row r="1641" spans="1:15" ht="12.75" customHeight="1">
      <c r="A1641" s="103" t="s">
        <v>2885</v>
      </c>
      <c r="B1641" s="13" t="s">
        <v>2845</v>
      </c>
      <c r="C1641" s="242"/>
      <c r="D1641" s="238" t="s">
        <v>9122</v>
      </c>
      <c r="E1641" s="149">
        <v>-3.3333333333333215E-2</v>
      </c>
      <c r="F1641" s="104" t="s">
        <v>2886</v>
      </c>
      <c r="G1641" s="105">
        <v>3.7120000000000002</v>
      </c>
      <c r="H1641" s="106">
        <f t="shared" si="424"/>
        <v>5493.76</v>
      </c>
      <c r="I1641" s="107">
        <f t="shared" si="425"/>
        <v>6647.4495999999999</v>
      </c>
      <c r="J1641" s="108">
        <f t="shared" si="426"/>
        <v>6647.4495999999999</v>
      </c>
      <c r="K1641" s="105">
        <f t="shared" si="427"/>
        <v>0</v>
      </c>
      <c r="L1641" s="105">
        <f t="shared" si="428"/>
        <v>9306.4294399999999</v>
      </c>
      <c r="M1641" s="109" t="str">
        <f t="shared" si="429"/>
        <v>FOTO</v>
      </c>
      <c r="N1641" s="110" t="s">
        <v>99</v>
      </c>
    </row>
    <row r="1642" spans="1:15" ht="12.75" customHeight="1">
      <c r="A1642" s="103" t="s">
        <v>2887</v>
      </c>
      <c r="B1642" s="13" t="s">
        <v>2845</v>
      </c>
      <c r="C1642" s="242"/>
      <c r="D1642" s="238"/>
      <c r="E1642" s="150"/>
      <c r="F1642" s="104" t="s">
        <v>2888</v>
      </c>
      <c r="G1642" s="105">
        <v>4.0999999999999996</v>
      </c>
      <c r="H1642" s="106">
        <f t="shared" si="424"/>
        <v>6067.9999999999991</v>
      </c>
      <c r="I1642" s="107">
        <f t="shared" si="425"/>
        <v>7342.2799999999988</v>
      </c>
      <c r="J1642" s="108">
        <f t="shared" si="426"/>
        <v>7342.2799999999988</v>
      </c>
      <c r="K1642" s="105">
        <f t="shared" si="427"/>
        <v>0</v>
      </c>
      <c r="L1642" s="105">
        <f t="shared" si="428"/>
        <v>10279.191999999997</v>
      </c>
      <c r="M1642" s="109" t="str">
        <f t="shared" si="429"/>
        <v>FOTO</v>
      </c>
      <c r="N1642" s="110" t="s">
        <v>589</v>
      </c>
    </row>
    <row r="1643" spans="1:15" ht="12.75" customHeight="1">
      <c r="A1643" s="103" t="s">
        <v>2889</v>
      </c>
      <c r="B1643" s="13" t="s">
        <v>2845</v>
      </c>
      <c r="C1643" s="242"/>
      <c r="D1643" s="238" t="s">
        <v>9122</v>
      </c>
      <c r="E1643" s="150">
        <v>-0.24649122807017543</v>
      </c>
      <c r="F1643" s="104" t="s">
        <v>2890</v>
      </c>
      <c r="G1643" s="105">
        <v>4.2949999999999999</v>
      </c>
      <c r="H1643" s="106">
        <f t="shared" si="424"/>
        <v>6356.5999999999995</v>
      </c>
      <c r="I1643" s="107">
        <f t="shared" si="425"/>
        <v>7691.485999999999</v>
      </c>
      <c r="J1643" s="108">
        <f t="shared" si="426"/>
        <v>7691.485999999999</v>
      </c>
      <c r="K1643" s="105">
        <f t="shared" si="427"/>
        <v>0</v>
      </c>
      <c r="L1643" s="105">
        <f t="shared" si="428"/>
        <v>10768.080399999997</v>
      </c>
      <c r="M1643" s="109" t="str">
        <f t="shared" si="429"/>
        <v>FOTO</v>
      </c>
      <c r="N1643" s="110" t="s">
        <v>99</v>
      </c>
    </row>
    <row r="1644" spans="1:15" ht="12.75" customHeight="1">
      <c r="A1644" s="111" t="s">
        <v>2891</v>
      </c>
      <c r="B1644" s="13" t="s">
        <v>2845</v>
      </c>
      <c r="C1644" s="242"/>
      <c r="D1644" s="238" t="s">
        <v>9122</v>
      </c>
      <c r="E1644" s="150">
        <v>-0.19555555555555559</v>
      </c>
      <c r="F1644" s="138" t="s">
        <v>2892</v>
      </c>
      <c r="G1644" s="105">
        <v>5.0679999999999996</v>
      </c>
      <c r="H1644" s="106">
        <f t="shared" si="424"/>
        <v>7500.6399999999994</v>
      </c>
      <c r="I1644" s="107">
        <f t="shared" si="425"/>
        <v>9075.7743999999984</v>
      </c>
      <c r="J1644" s="108">
        <f t="shared" si="426"/>
        <v>9075.7743999999984</v>
      </c>
      <c r="K1644" s="105">
        <f t="shared" si="427"/>
        <v>0</v>
      </c>
      <c r="L1644" s="105">
        <f t="shared" si="428"/>
        <v>12706.084159999997</v>
      </c>
      <c r="M1644" s="109" t="str">
        <f t="shared" si="429"/>
        <v>FOTO</v>
      </c>
      <c r="N1644" s="110" t="s">
        <v>489</v>
      </c>
    </row>
    <row r="1645" spans="1:15" ht="12.75" customHeight="1">
      <c r="A1645" s="103" t="s">
        <v>2893</v>
      </c>
      <c r="B1645" s="13" t="s">
        <v>2845</v>
      </c>
      <c r="C1645" s="242"/>
      <c r="D1645" s="238" t="s">
        <v>9122</v>
      </c>
      <c r="E1645" s="149">
        <v>-3.6531986531986638E-2</v>
      </c>
      <c r="F1645" s="104" t="s">
        <v>2894</v>
      </c>
      <c r="G1645" s="105">
        <v>5.7229999999999999</v>
      </c>
      <c r="H1645" s="106">
        <f t="shared" si="424"/>
        <v>8470.0399999999991</v>
      </c>
      <c r="I1645" s="107">
        <f t="shared" si="425"/>
        <v>10248.748399999999</v>
      </c>
      <c r="J1645" s="108">
        <f t="shared" si="426"/>
        <v>10248.748399999999</v>
      </c>
      <c r="K1645" s="105">
        <f t="shared" si="427"/>
        <v>0</v>
      </c>
      <c r="L1645" s="105">
        <f t="shared" si="428"/>
        <v>14348.247759999997</v>
      </c>
      <c r="M1645" s="109" t="str">
        <f t="shared" si="429"/>
        <v>FOTO</v>
      </c>
      <c r="N1645" s="110" t="s">
        <v>489</v>
      </c>
    </row>
    <row r="1646" spans="1:15" ht="12.75" customHeight="1">
      <c r="A1646" s="111" t="s">
        <v>9595</v>
      </c>
      <c r="B1646" s="13"/>
      <c r="C1646" s="242"/>
      <c r="D1646" s="238"/>
      <c r="E1646" s="150"/>
      <c r="F1646" s="138" t="s">
        <v>9597</v>
      </c>
      <c r="G1646" s="105">
        <v>5.44</v>
      </c>
      <c r="H1646" s="106">
        <f t="shared" si="424"/>
        <v>8051.2000000000007</v>
      </c>
      <c r="I1646" s="107">
        <f t="shared" si="425"/>
        <v>9741.9520000000011</v>
      </c>
      <c r="J1646" s="108">
        <f t="shared" si="426"/>
        <v>9741.9520000000011</v>
      </c>
      <c r="K1646" s="105">
        <f t="shared" si="427"/>
        <v>0</v>
      </c>
      <c r="L1646" s="105">
        <f t="shared" si="428"/>
        <v>13638.732800000002</v>
      </c>
      <c r="M1646" s="109" t="str">
        <f t="shared" si="429"/>
        <v>FOTO</v>
      </c>
      <c r="N1646" s="110"/>
      <c r="O1646" s="101" t="s">
        <v>81</v>
      </c>
    </row>
    <row r="1647" spans="1:15" ht="12.75" customHeight="1">
      <c r="A1647" s="103" t="s">
        <v>2895</v>
      </c>
      <c r="B1647" s="13" t="s">
        <v>2845</v>
      </c>
      <c r="C1647" s="242"/>
      <c r="D1647" s="238" t="s">
        <v>9122</v>
      </c>
      <c r="E1647" s="150">
        <v>-0.21518324607329831</v>
      </c>
      <c r="F1647" s="113" t="s">
        <v>2896</v>
      </c>
      <c r="G1647" s="105">
        <v>5.9960000000000004</v>
      </c>
      <c r="H1647" s="106">
        <f t="shared" si="424"/>
        <v>8874.08</v>
      </c>
      <c r="I1647" s="107">
        <f t="shared" si="425"/>
        <v>10737.6368</v>
      </c>
      <c r="J1647" s="108">
        <f t="shared" si="426"/>
        <v>10737.6368</v>
      </c>
      <c r="K1647" s="105">
        <f t="shared" si="427"/>
        <v>0</v>
      </c>
      <c r="L1647" s="105">
        <f t="shared" si="428"/>
        <v>15032.691519999998</v>
      </c>
      <c r="M1647" s="109" t="str">
        <f t="shared" si="429"/>
        <v>FOTO</v>
      </c>
      <c r="N1647" s="110" t="s">
        <v>489</v>
      </c>
    </row>
    <row r="1648" spans="1:15" ht="12.75" customHeight="1">
      <c r="A1648" s="103" t="s">
        <v>2897</v>
      </c>
      <c r="B1648" s="13" t="s">
        <v>2845</v>
      </c>
      <c r="C1648" s="242"/>
      <c r="D1648" s="238" t="s">
        <v>9122</v>
      </c>
      <c r="E1648" s="149">
        <v>-3.4900542495479248E-2</v>
      </c>
      <c r="F1648" s="104" t="s">
        <v>2898</v>
      </c>
      <c r="G1648" s="105">
        <v>5.34</v>
      </c>
      <c r="H1648" s="106">
        <f t="shared" si="424"/>
        <v>7903.2</v>
      </c>
      <c r="I1648" s="107">
        <f t="shared" si="425"/>
        <v>9562.8719999999994</v>
      </c>
      <c r="J1648" s="108">
        <f t="shared" si="426"/>
        <v>9562.8719999999994</v>
      </c>
      <c r="K1648" s="105">
        <f t="shared" si="427"/>
        <v>0</v>
      </c>
      <c r="L1648" s="105">
        <f t="shared" si="428"/>
        <v>13388.020799999998</v>
      </c>
      <c r="M1648" s="109" t="str">
        <f t="shared" si="429"/>
        <v>FOTO</v>
      </c>
      <c r="N1648" s="110" t="s">
        <v>130</v>
      </c>
    </row>
    <row r="1649" spans="1:15" ht="12.75" customHeight="1">
      <c r="A1649" s="103" t="s">
        <v>2899</v>
      </c>
      <c r="B1649" s="13" t="s">
        <v>2845</v>
      </c>
      <c r="C1649" s="242"/>
      <c r="D1649" s="238" t="s">
        <v>9122</v>
      </c>
      <c r="E1649" s="149">
        <v>-9.1849608882159983E-2</v>
      </c>
      <c r="F1649" s="104" t="s">
        <v>2900</v>
      </c>
      <c r="G1649" s="105">
        <v>3.5990000000000002</v>
      </c>
      <c r="H1649" s="106">
        <f t="shared" si="424"/>
        <v>5326.52</v>
      </c>
      <c r="I1649" s="107">
        <f t="shared" si="425"/>
        <v>6445.0892000000003</v>
      </c>
      <c r="J1649" s="108">
        <f t="shared" si="426"/>
        <v>6445.0892000000003</v>
      </c>
      <c r="K1649" s="105">
        <f t="shared" si="427"/>
        <v>0</v>
      </c>
      <c r="L1649" s="105">
        <f t="shared" si="428"/>
        <v>9023.1248799999994</v>
      </c>
      <c r="M1649" s="109" t="str">
        <f t="shared" si="429"/>
        <v>FOTO</v>
      </c>
      <c r="N1649" s="110" t="s">
        <v>1150</v>
      </c>
      <c r="O1649" s="37"/>
    </row>
    <row r="1650" spans="1:15" ht="12.75" customHeight="1">
      <c r="A1650" s="103" t="s">
        <v>2901</v>
      </c>
      <c r="B1650" s="13"/>
      <c r="C1650" s="242"/>
      <c r="D1650" s="238" t="s">
        <v>9122</v>
      </c>
      <c r="E1650" s="149">
        <v>-0.1021953065859198</v>
      </c>
      <c r="F1650" s="104" t="s">
        <v>2902</v>
      </c>
      <c r="G1650" s="105">
        <v>3.5579999999999998</v>
      </c>
      <c r="H1650" s="106">
        <f t="shared" si="424"/>
        <v>5265.84</v>
      </c>
      <c r="I1650" s="107">
        <f t="shared" si="425"/>
        <v>6371.6664000000001</v>
      </c>
      <c r="J1650" s="108">
        <f t="shared" si="426"/>
        <v>6371.6664000000001</v>
      </c>
      <c r="K1650" s="105">
        <f t="shared" si="427"/>
        <v>0</v>
      </c>
      <c r="L1650" s="105">
        <f t="shared" si="428"/>
        <v>8920.3329599999997</v>
      </c>
      <c r="M1650" s="109" t="str">
        <f t="shared" si="429"/>
        <v>FOTO</v>
      </c>
      <c r="N1650" s="110"/>
      <c r="O1650" s="36"/>
    </row>
    <row r="1651" spans="1:15" ht="12.75" customHeight="1">
      <c r="A1651" s="103" t="s">
        <v>2903</v>
      </c>
      <c r="B1651" s="13"/>
      <c r="C1651" s="242"/>
      <c r="D1651" s="238" t="s">
        <v>9122</v>
      </c>
      <c r="E1651" s="149">
        <v>-3.3414832925835469E-2</v>
      </c>
      <c r="F1651" s="104" t="s">
        <v>2904</v>
      </c>
      <c r="G1651" s="105">
        <v>3.5579999999999998</v>
      </c>
      <c r="H1651" s="106">
        <f t="shared" si="424"/>
        <v>5265.84</v>
      </c>
      <c r="I1651" s="107">
        <f t="shared" si="425"/>
        <v>6371.6664000000001</v>
      </c>
      <c r="J1651" s="108">
        <f t="shared" si="426"/>
        <v>6371.6664000000001</v>
      </c>
      <c r="K1651" s="105">
        <f t="shared" si="427"/>
        <v>0</v>
      </c>
      <c r="L1651" s="105">
        <f t="shared" si="428"/>
        <v>8920.3329599999997</v>
      </c>
      <c r="M1651" s="109" t="str">
        <f t="shared" si="429"/>
        <v>FOTO</v>
      </c>
      <c r="N1651" s="110"/>
      <c r="O1651" s="36"/>
    </row>
    <row r="1652" spans="1:15" ht="12.75" customHeight="1">
      <c r="A1652" s="103" t="s">
        <v>2905</v>
      </c>
      <c r="B1652" s="13"/>
      <c r="C1652" s="242"/>
      <c r="D1652" s="238" t="s">
        <v>9122</v>
      </c>
      <c r="E1652" s="149">
        <v>-7.1999999999999953E-2</v>
      </c>
      <c r="F1652" s="104" t="s">
        <v>2906</v>
      </c>
      <c r="G1652" s="105">
        <v>3.48</v>
      </c>
      <c r="H1652" s="106">
        <f t="shared" si="424"/>
        <v>5150.3999999999996</v>
      </c>
      <c r="I1652" s="107">
        <f t="shared" si="425"/>
        <v>6231.9839999999995</v>
      </c>
      <c r="J1652" s="108">
        <f t="shared" si="426"/>
        <v>6231.9839999999995</v>
      </c>
      <c r="K1652" s="105">
        <f t="shared" si="427"/>
        <v>0</v>
      </c>
      <c r="L1652" s="105">
        <f t="shared" si="428"/>
        <v>8724.7775999999994</v>
      </c>
      <c r="M1652" s="109" t="str">
        <f t="shared" si="429"/>
        <v>FOTO</v>
      </c>
      <c r="N1652" s="110" t="s">
        <v>1150</v>
      </c>
      <c r="O1652" s="36"/>
    </row>
    <row r="1653" spans="1:15" ht="12.75" customHeight="1">
      <c r="A1653" s="103" t="s">
        <v>2907</v>
      </c>
      <c r="B1653" s="13" t="s">
        <v>2845</v>
      </c>
      <c r="C1653" s="242"/>
      <c r="D1653" s="238" t="s">
        <v>9122</v>
      </c>
      <c r="E1653" s="149">
        <v>-8.27655816300783E-2</v>
      </c>
      <c r="F1653" s="104" t="s">
        <v>2908</v>
      </c>
      <c r="G1653" s="105">
        <v>3.6349999999999998</v>
      </c>
      <c r="H1653" s="106">
        <f t="shared" si="424"/>
        <v>5379.7999999999993</v>
      </c>
      <c r="I1653" s="107">
        <f t="shared" si="425"/>
        <v>6509.5579999999991</v>
      </c>
      <c r="J1653" s="108">
        <f t="shared" si="426"/>
        <v>6509.5579999999991</v>
      </c>
      <c r="K1653" s="105">
        <f t="shared" si="427"/>
        <v>0</v>
      </c>
      <c r="L1653" s="105">
        <f t="shared" si="428"/>
        <v>9113.381199999998</v>
      </c>
      <c r="M1653" s="109" t="str">
        <f t="shared" si="429"/>
        <v>FOTO</v>
      </c>
      <c r="N1653" s="110" t="s">
        <v>589</v>
      </c>
      <c r="O1653" s="37"/>
    </row>
    <row r="1654" spans="1:15" ht="12.75" customHeight="1">
      <c r="A1654" s="103" t="s">
        <v>2909</v>
      </c>
      <c r="B1654" s="13" t="s">
        <v>2845</v>
      </c>
      <c r="C1654" s="242"/>
      <c r="D1654" s="238" t="s">
        <v>9122</v>
      </c>
      <c r="E1654" s="150">
        <v>-0.24948684456055226</v>
      </c>
      <c r="F1654" s="104" t="s">
        <v>2910</v>
      </c>
      <c r="G1654" s="105">
        <v>4.0220000000000002</v>
      </c>
      <c r="H1654" s="106">
        <f t="shared" ref="H1654:H1685" si="430">+G1654*H$18</f>
        <v>5952.56</v>
      </c>
      <c r="I1654" s="107">
        <f t="shared" ref="I1654:I1685" si="431">+H1654*(1+I$18)</f>
        <v>7202.5976000000001</v>
      </c>
      <c r="J1654" s="108">
        <f t="shared" ref="J1654:J1685" si="432">+I1654*(1-J$18)</f>
        <v>7202.5976000000001</v>
      </c>
      <c r="K1654" s="105">
        <f t="shared" ref="K1654:K1685" si="433">+I1654*C1654</f>
        <v>0</v>
      </c>
      <c r="L1654" s="105">
        <f t="shared" ref="L1654:L1685" si="434">+I1654*(1+L$18)</f>
        <v>10083.636639999999</v>
      </c>
      <c r="M1654" s="109" t="str">
        <f t="shared" si="429"/>
        <v>FOTO</v>
      </c>
      <c r="N1654" s="110" t="s">
        <v>99</v>
      </c>
    </row>
    <row r="1655" spans="1:15" ht="12.75" customHeight="1">
      <c r="A1655" s="103" t="s">
        <v>2911</v>
      </c>
      <c r="B1655" s="13" t="s">
        <v>2845</v>
      </c>
      <c r="C1655" s="242"/>
      <c r="D1655" s="238" t="s">
        <v>9122</v>
      </c>
      <c r="E1655" s="149">
        <v>-3.3116619260463054E-2</v>
      </c>
      <c r="F1655" s="104" t="s">
        <v>2912</v>
      </c>
      <c r="G1655" s="105">
        <v>4.7590000000000003</v>
      </c>
      <c r="H1655" s="106">
        <f t="shared" si="430"/>
        <v>7043.3200000000006</v>
      </c>
      <c r="I1655" s="107">
        <f t="shared" si="431"/>
        <v>8522.4171999999999</v>
      </c>
      <c r="J1655" s="108">
        <f t="shared" si="432"/>
        <v>8522.4171999999999</v>
      </c>
      <c r="K1655" s="105">
        <f t="shared" si="433"/>
        <v>0</v>
      </c>
      <c r="L1655" s="105">
        <f t="shared" si="434"/>
        <v>11931.38408</v>
      </c>
      <c r="M1655" s="109" t="str">
        <f t="shared" si="429"/>
        <v>FOTO</v>
      </c>
      <c r="N1655" s="110" t="s">
        <v>99</v>
      </c>
      <c r="O1655" s="37"/>
    </row>
    <row r="1656" spans="1:15" ht="12.75" customHeight="1">
      <c r="A1656" s="103" t="s">
        <v>2913</v>
      </c>
      <c r="B1656" s="13" t="s">
        <v>2845</v>
      </c>
      <c r="C1656" s="242"/>
      <c r="D1656" s="238" t="s">
        <v>9122</v>
      </c>
      <c r="E1656" s="149">
        <v>-0.14906015037593989</v>
      </c>
      <c r="F1656" s="104" t="s">
        <v>2914</v>
      </c>
      <c r="G1656" s="105">
        <v>4.5270000000000001</v>
      </c>
      <c r="H1656" s="106">
        <f t="shared" si="430"/>
        <v>6699.96</v>
      </c>
      <c r="I1656" s="107">
        <f t="shared" si="431"/>
        <v>8106.9515999999994</v>
      </c>
      <c r="J1656" s="108">
        <f t="shared" si="432"/>
        <v>8106.9515999999994</v>
      </c>
      <c r="K1656" s="105">
        <f t="shared" si="433"/>
        <v>0</v>
      </c>
      <c r="L1656" s="105">
        <f t="shared" si="434"/>
        <v>11349.732239999999</v>
      </c>
      <c r="M1656" s="109" t="str">
        <f t="shared" si="429"/>
        <v>FOTO</v>
      </c>
      <c r="N1656" s="110" t="s">
        <v>1150</v>
      </c>
    </row>
    <row r="1657" spans="1:15" ht="12.75" customHeight="1">
      <c r="A1657" s="103" t="s">
        <v>2915</v>
      </c>
      <c r="B1657" s="13" t="s">
        <v>2845</v>
      </c>
      <c r="C1657" s="242"/>
      <c r="D1657" s="238" t="s">
        <v>9122</v>
      </c>
      <c r="E1657" s="149">
        <v>-0.1252545824847251</v>
      </c>
      <c r="F1657" s="104" t="s">
        <v>2916</v>
      </c>
      <c r="G1657" s="105">
        <v>4.2949999999999999</v>
      </c>
      <c r="H1657" s="106">
        <f t="shared" si="430"/>
        <v>6356.5999999999995</v>
      </c>
      <c r="I1657" s="107">
        <f t="shared" si="431"/>
        <v>7691.485999999999</v>
      </c>
      <c r="J1657" s="108">
        <f t="shared" si="432"/>
        <v>7691.485999999999</v>
      </c>
      <c r="K1657" s="105">
        <f t="shared" si="433"/>
        <v>0</v>
      </c>
      <c r="L1657" s="105">
        <f t="shared" si="434"/>
        <v>10768.080399999997</v>
      </c>
      <c r="M1657" s="109" t="str">
        <f t="shared" ref="M1657:M1691" si="435">HYPERLINK(CONCATENATE("https://buscador.neorep.com.ar/",TRIM(A1657),"/"),"FOTO")</f>
        <v>FOTO</v>
      </c>
      <c r="N1657" s="110" t="s">
        <v>99</v>
      </c>
    </row>
    <row r="1658" spans="1:15" ht="12.75" customHeight="1">
      <c r="A1658" s="111" t="s">
        <v>2917</v>
      </c>
      <c r="B1658" s="13" t="s">
        <v>2845</v>
      </c>
      <c r="C1658" s="242"/>
      <c r="D1658" s="238" t="s">
        <v>9122</v>
      </c>
      <c r="E1658" s="150">
        <v>-0.22222222222222221</v>
      </c>
      <c r="F1658" s="112" t="s">
        <v>2918</v>
      </c>
      <c r="G1658" s="105">
        <v>4.9139999999999997</v>
      </c>
      <c r="H1658" s="106">
        <f t="shared" si="430"/>
        <v>7272.7199999999993</v>
      </c>
      <c r="I1658" s="107">
        <f t="shared" si="431"/>
        <v>8799.9911999999986</v>
      </c>
      <c r="J1658" s="108">
        <f t="shared" si="432"/>
        <v>8799.9911999999986</v>
      </c>
      <c r="K1658" s="105">
        <f t="shared" si="433"/>
        <v>0</v>
      </c>
      <c r="L1658" s="105">
        <f t="shared" si="434"/>
        <v>12319.987679999997</v>
      </c>
      <c r="M1658" s="109" t="str">
        <f t="shared" si="435"/>
        <v>FOTO</v>
      </c>
      <c r="N1658" s="110" t="s">
        <v>589</v>
      </c>
    </row>
    <row r="1659" spans="1:15" ht="12.75" customHeight="1">
      <c r="A1659" s="111" t="s">
        <v>2919</v>
      </c>
      <c r="B1659" s="13" t="s">
        <v>2845</v>
      </c>
      <c r="C1659" s="242"/>
      <c r="D1659" s="238" t="s">
        <v>9122</v>
      </c>
      <c r="E1659" s="150">
        <v>-0.26962635073558128</v>
      </c>
      <c r="F1659" s="112" t="s">
        <v>2920</v>
      </c>
      <c r="G1659" s="105">
        <v>5.61</v>
      </c>
      <c r="H1659" s="106">
        <f t="shared" si="430"/>
        <v>8302.8000000000011</v>
      </c>
      <c r="I1659" s="107">
        <f t="shared" si="431"/>
        <v>10046.388000000001</v>
      </c>
      <c r="J1659" s="108">
        <f t="shared" si="432"/>
        <v>10046.388000000001</v>
      </c>
      <c r="K1659" s="105">
        <f t="shared" si="433"/>
        <v>0</v>
      </c>
      <c r="L1659" s="105">
        <f t="shared" si="434"/>
        <v>14064.9432</v>
      </c>
      <c r="M1659" s="109" t="str">
        <f t="shared" si="435"/>
        <v>FOTO</v>
      </c>
      <c r="N1659" s="110"/>
    </row>
    <row r="1660" spans="1:15" ht="12.75" customHeight="1">
      <c r="A1660" s="111" t="s">
        <v>2921</v>
      </c>
      <c r="B1660" s="13" t="s">
        <v>2845</v>
      </c>
      <c r="C1660" s="242"/>
      <c r="D1660" s="238" t="s">
        <v>9122</v>
      </c>
      <c r="E1660" s="149">
        <v>-3.327205882352946E-2</v>
      </c>
      <c r="F1660" s="112" t="s">
        <v>2922</v>
      </c>
      <c r="G1660" s="105">
        <v>5.2590000000000003</v>
      </c>
      <c r="H1660" s="106">
        <f t="shared" si="430"/>
        <v>7783.3200000000006</v>
      </c>
      <c r="I1660" s="107">
        <f t="shared" si="431"/>
        <v>9417.8172000000013</v>
      </c>
      <c r="J1660" s="108">
        <f t="shared" si="432"/>
        <v>9417.8172000000013</v>
      </c>
      <c r="K1660" s="105">
        <f t="shared" si="433"/>
        <v>0</v>
      </c>
      <c r="L1660" s="105">
        <f t="shared" si="434"/>
        <v>13184.944080000001</v>
      </c>
      <c r="M1660" s="109" t="str">
        <f t="shared" si="435"/>
        <v>FOTO</v>
      </c>
      <c r="N1660" s="110" t="s">
        <v>130</v>
      </c>
    </row>
    <row r="1661" spans="1:15" ht="12.75" customHeight="1">
      <c r="A1661" s="103" t="s">
        <v>2923</v>
      </c>
      <c r="B1661" s="13" t="s">
        <v>2845</v>
      </c>
      <c r="C1661" s="242"/>
      <c r="D1661" s="238" t="s">
        <v>9122</v>
      </c>
      <c r="E1661" s="149">
        <v>-8.2461012604144401E-2</v>
      </c>
      <c r="F1661" s="104" t="s">
        <v>2924</v>
      </c>
      <c r="G1661" s="105">
        <v>4.2949999999999999</v>
      </c>
      <c r="H1661" s="106">
        <f t="shared" si="430"/>
        <v>6356.5999999999995</v>
      </c>
      <c r="I1661" s="107">
        <f t="shared" si="431"/>
        <v>7691.485999999999</v>
      </c>
      <c r="J1661" s="108">
        <f t="shared" si="432"/>
        <v>7691.485999999999</v>
      </c>
      <c r="K1661" s="105">
        <f t="shared" si="433"/>
        <v>0</v>
      </c>
      <c r="L1661" s="105">
        <f t="shared" si="434"/>
        <v>10768.080399999997</v>
      </c>
      <c r="M1661" s="109" t="str">
        <f t="shared" si="435"/>
        <v>FOTO</v>
      </c>
      <c r="N1661" s="110" t="s">
        <v>99</v>
      </c>
      <c r="O1661" s="37"/>
    </row>
    <row r="1662" spans="1:15" ht="12.75" customHeight="1">
      <c r="A1662" s="103" t="s">
        <v>2925</v>
      </c>
      <c r="B1662" s="13" t="s">
        <v>2845</v>
      </c>
      <c r="C1662" s="242"/>
      <c r="D1662" s="238" t="s">
        <v>9122</v>
      </c>
      <c r="E1662" s="149">
        <v>-3.2962869411467532E-2</v>
      </c>
      <c r="F1662" s="104" t="s">
        <v>2926</v>
      </c>
      <c r="G1662" s="105">
        <v>7.657</v>
      </c>
      <c r="H1662" s="106">
        <f t="shared" si="430"/>
        <v>11332.36</v>
      </c>
      <c r="I1662" s="107">
        <f t="shared" si="431"/>
        <v>13712.1556</v>
      </c>
      <c r="J1662" s="108">
        <f t="shared" si="432"/>
        <v>13712.1556</v>
      </c>
      <c r="K1662" s="105">
        <f t="shared" si="433"/>
        <v>0</v>
      </c>
      <c r="L1662" s="105">
        <f t="shared" si="434"/>
        <v>19197.01784</v>
      </c>
      <c r="M1662" s="109" t="str">
        <f t="shared" si="435"/>
        <v>FOTO</v>
      </c>
      <c r="N1662" s="110" t="s">
        <v>1150</v>
      </c>
    </row>
    <row r="1663" spans="1:15" ht="12.75" customHeight="1">
      <c r="A1663" s="103" t="s">
        <v>2927</v>
      </c>
      <c r="B1663" s="13" t="s">
        <v>2845</v>
      </c>
      <c r="C1663" s="242"/>
      <c r="D1663" s="238" t="s">
        <v>9122</v>
      </c>
      <c r="E1663" s="149">
        <v>-3.2758620689655071E-2</v>
      </c>
      <c r="F1663" s="104" t="s">
        <v>2928</v>
      </c>
      <c r="G1663" s="105">
        <v>5.61</v>
      </c>
      <c r="H1663" s="106">
        <f t="shared" si="430"/>
        <v>8302.8000000000011</v>
      </c>
      <c r="I1663" s="107">
        <f t="shared" si="431"/>
        <v>10046.388000000001</v>
      </c>
      <c r="J1663" s="108">
        <f t="shared" si="432"/>
        <v>10046.388000000001</v>
      </c>
      <c r="K1663" s="105">
        <f t="shared" si="433"/>
        <v>0</v>
      </c>
      <c r="L1663" s="105">
        <f t="shared" si="434"/>
        <v>14064.9432</v>
      </c>
      <c r="M1663" s="109" t="str">
        <f t="shared" si="435"/>
        <v>FOTO</v>
      </c>
      <c r="N1663" s="110"/>
    </row>
    <row r="1664" spans="1:15" ht="12.75" customHeight="1">
      <c r="A1664" s="103" t="s">
        <v>2929</v>
      </c>
      <c r="B1664" s="13" t="s">
        <v>2845</v>
      </c>
      <c r="C1664" s="242"/>
      <c r="D1664" s="238" t="s">
        <v>9122</v>
      </c>
      <c r="E1664" s="149">
        <v>-0.10833533509488347</v>
      </c>
      <c r="F1664" s="104" t="s">
        <v>2930</v>
      </c>
      <c r="G1664" s="105">
        <v>5.38</v>
      </c>
      <c r="H1664" s="106">
        <f t="shared" si="430"/>
        <v>7962.4</v>
      </c>
      <c r="I1664" s="107">
        <f t="shared" si="431"/>
        <v>9634.503999999999</v>
      </c>
      <c r="J1664" s="108">
        <f t="shared" si="432"/>
        <v>9634.503999999999</v>
      </c>
      <c r="K1664" s="105">
        <f t="shared" si="433"/>
        <v>0</v>
      </c>
      <c r="L1664" s="105">
        <f t="shared" si="434"/>
        <v>13488.305599999998</v>
      </c>
      <c r="M1664" s="109" t="str">
        <f t="shared" si="435"/>
        <v>FOTO</v>
      </c>
      <c r="N1664" s="110" t="s">
        <v>99</v>
      </c>
      <c r="O1664" s="37"/>
    </row>
    <row r="1665" spans="1:15" ht="12.75" customHeight="1">
      <c r="A1665" s="103" t="s">
        <v>2931</v>
      </c>
      <c r="B1665" s="13" t="s">
        <v>2845</v>
      </c>
      <c r="C1665" s="242"/>
      <c r="D1665" s="238" t="s">
        <v>9122</v>
      </c>
      <c r="E1665" s="150">
        <v>-0.21892479801118703</v>
      </c>
      <c r="F1665" s="104" t="s">
        <v>2932</v>
      </c>
      <c r="G1665" s="105">
        <v>5.0270000000000001</v>
      </c>
      <c r="H1665" s="106">
        <f t="shared" si="430"/>
        <v>7439.96</v>
      </c>
      <c r="I1665" s="107">
        <f t="shared" si="431"/>
        <v>9002.3516</v>
      </c>
      <c r="J1665" s="108">
        <f t="shared" si="432"/>
        <v>9002.3516</v>
      </c>
      <c r="K1665" s="105">
        <f t="shared" si="433"/>
        <v>0</v>
      </c>
      <c r="L1665" s="105">
        <f t="shared" si="434"/>
        <v>12603.292239999999</v>
      </c>
      <c r="M1665" s="109" t="str">
        <f t="shared" si="435"/>
        <v>FOTO</v>
      </c>
      <c r="N1665" s="110" t="s">
        <v>130</v>
      </c>
    </row>
    <row r="1666" spans="1:15" ht="12.75" customHeight="1">
      <c r="A1666" s="103" t="s">
        <v>2933</v>
      </c>
      <c r="B1666" s="13" t="s">
        <v>2845</v>
      </c>
      <c r="C1666" s="242"/>
      <c r="D1666" s="238" t="s">
        <v>9122</v>
      </c>
      <c r="E1666" s="149">
        <v>-0.12417024599765725</v>
      </c>
      <c r="F1666" s="104" t="s">
        <v>2934</v>
      </c>
      <c r="G1666" s="105">
        <v>4.4859999999999998</v>
      </c>
      <c r="H1666" s="106">
        <f t="shared" si="430"/>
        <v>6639.28</v>
      </c>
      <c r="I1666" s="107">
        <f t="shared" si="431"/>
        <v>8033.5287999999991</v>
      </c>
      <c r="J1666" s="108">
        <f t="shared" si="432"/>
        <v>8033.5287999999991</v>
      </c>
      <c r="K1666" s="105">
        <f t="shared" si="433"/>
        <v>0</v>
      </c>
      <c r="L1666" s="105">
        <f t="shared" si="434"/>
        <v>11246.940319999998</v>
      </c>
      <c r="M1666" s="109" t="str">
        <f t="shared" si="435"/>
        <v>FOTO</v>
      </c>
      <c r="N1666" s="110" t="s">
        <v>130</v>
      </c>
      <c r="O1666" s="37"/>
    </row>
    <row r="1667" spans="1:15" ht="12.75" customHeight="1">
      <c r="A1667" s="103" t="s">
        <v>2935</v>
      </c>
      <c r="B1667" s="13" t="s">
        <v>2845</v>
      </c>
      <c r="C1667" s="242"/>
      <c r="D1667" s="238" t="s">
        <v>9122</v>
      </c>
      <c r="E1667" s="149">
        <v>-3.3194444444444415E-2</v>
      </c>
      <c r="F1667" s="104" t="s">
        <v>2936</v>
      </c>
      <c r="G1667" s="105">
        <v>6.9610000000000003</v>
      </c>
      <c r="H1667" s="106">
        <f t="shared" si="430"/>
        <v>10302.280000000001</v>
      </c>
      <c r="I1667" s="107">
        <f t="shared" si="431"/>
        <v>12465.7588</v>
      </c>
      <c r="J1667" s="108">
        <f t="shared" si="432"/>
        <v>12465.7588</v>
      </c>
      <c r="K1667" s="105">
        <f t="shared" si="433"/>
        <v>0</v>
      </c>
      <c r="L1667" s="105">
        <f t="shared" si="434"/>
        <v>17452.062319999997</v>
      </c>
      <c r="M1667" s="109" t="str">
        <f t="shared" si="435"/>
        <v>FOTO</v>
      </c>
      <c r="N1667" s="110" t="s">
        <v>99</v>
      </c>
    </row>
    <row r="1668" spans="1:15" ht="12.75" customHeight="1">
      <c r="A1668" s="103" t="s">
        <v>2937</v>
      </c>
      <c r="B1668" s="13" t="s">
        <v>2845</v>
      </c>
      <c r="C1668" s="242"/>
      <c r="D1668" s="238" t="s">
        <v>9122</v>
      </c>
      <c r="E1668" s="150">
        <v>-0.20666666666666667</v>
      </c>
      <c r="F1668" s="104" t="s">
        <v>2938</v>
      </c>
      <c r="G1668" s="105">
        <v>4.641</v>
      </c>
      <c r="H1668" s="106">
        <f t="shared" si="430"/>
        <v>6868.68</v>
      </c>
      <c r="I1668" s="107">
        <f t="shared" si="431"/>
        <v>8311.1028000000006</v>
      </c>
      <c r="J1668" s="108">
        <f t="shared" si="432"/>
        <v>8311.1028000000006</v>
      </c>
      <c r="K1668" s="105">
        <f t="shared" si="433"/>
        <v>0</v>
      </c>
      <c r="L1668" s="105">
        <f t="shared" si="434"/>
        <v>11635.54392</v>
      </c>
      <c r="M1668" s="109" t="str">
        <f t="shared" si="435"/>
        <v>FOTO</v>
      </c>
      <c r="N1668" s="110" t="s">
        <v>99</v>
      </c>
    </row>
    <row r="1669" spans="1:15" ht="12.75" customHeight="1">
      <c r="A1669" s="103" t="s">
        <v>2939</v>
      </c>
      <c r="B1669" s="13" t="s">
        <v>2845</v>
      </c>
      <c r="C1669" s="242"/>
      <c r="D1669" s="238" t="s">
        <v>9122</v>
      </c>
      <c r="E1669" s="150">
        <v>-0.18583333333333329</v>
      </c>
      <c r="F1669" s="104" t="s">
        <v>2940</v>
      </c>
      <c r="G1669" s="105">
        <v>3.9079999999999999</v>
      </c>
      <c r="H1669" s="106">
        <f t="shared" si="430"/>
        <v>5783.84</v>
      </c>
      <c r="I1669" s="107">
        <f t="shared" si="431"/>
        <v>6998.4463999999998</v>
      </c>
      <c r="J1669" s="108">
        <f t="shared" si="432"/>
        <v>6998.4463999999998</v>
      </c>
      <c r="K1669" s="105">
        <f t="shared" si="433"/>
        <v>0</v>
      </c>
      <c r="L1669" s="105">
        <f t="shared" si="434"/>
        <v>9797.8249599999999</v>
      </c>
      <c r="M1669" s="109" t="str">
        <f t="shared" si="435"/>
        <v>FOTO</v>
      </c>
      <c r="N1669" s="110" t="s">
        <v>99</v>
      </c>
    </row>
    <row r="1670" spans="1:15" ht="12.75" customHeight="1">
      <c r="A1670" s="103" t="s">
        <v>9458</v>
      </c>
      <c r="B1670" s="13"/>
      <c r="C1670" s="242"/>
      <c r="D1670" s="238"/>
      <c r="E1670" s="150"/>
      <c r="F1670" s="104" t="s">
        <v>9460</v>
      </c>
      <c r="G1670" s="105">
        <v>4.99</v>
      </c>
      <c r="H1670" s="106">
        <f t="shared" si="430"/>
        <v>7385.2000000000007</v>
      </c>
      <c r="I1670" s="107">
        <f t="shared" si="431"/>
        <v>8936.0920000000006</v>
      </c>
      <c r="J1670" s="108">
        <f t="shared" si="432"/>
        <v>8936.0920000000006</v>
      </c>
      <c r="K1670" s="105">
        <f t="shared" si="433"/>
        <v>0</v>
      </c>
      <c r="L1670" s="105">
        <f t="shared" si="434"/>
        <v>12510.5288</v>
      </c>
      <c r="M1670" s="109" t="str">
        <f t="shared" si="435"/>
        <v>FOTO</v>
      </c>
      <c r="N1670" s="110"/>
      <c r="O1670" s="101" t="s">
        <v>81</v>
      </c>
    </row>
    <row r="1671" spans="1:15" ht="12.75" customHeight="1">
      <c r="A1671" s="103" t="s">
        <v>2875</v>
      </c>
      <c r="B1671" s="13"/>
      <c r="C1671" s="242"/>
      <c r="D1671" s="238"/>
      <c r="E1671" s="149"/>
      <c r="F1671" s="104" t="s">
        <v>2876</v>
      </c>
      <c r="G1671" s="105">
        <v>4.0990000000000002</v>
      </c>
      <c r="H1671" s="106">
        <f t="shared" si="430"/>
        <v>6066.52</v>
      </c>
      <c r="I1671" s="107">
        <f t="shared" si="431"/>
        <v>7340.4892</v>
      </c>
      <c r="J1671" s="108">
        <f t="shared" si="432"/>
        <v>7340.4892</v>
      </c>
      <c r="K1671" s="105">
        <f t="shared" si="433"/>
        <v>0</v>
      </c>
      <c r="L1671" s="105">
        <f t="shared" si="434"/>
        <v>10276.684879999999</v>
      </c>
      <c r="M1671" s="109" t="str">
        <f t="shared" si="435"/>
        <v>FOTO</v>
      </c>
      <c r="N1671" s="110"/>
    </row>
    <row r="1672" spans="1:15" ht="12.75" customHeight="1">
      <c r="A1672" s="103" t="s">
        <v>2941</v>
      </c>
      <c r="B1672" s="13" t="s">
        <v>2845</v>
      </c>
      <c r="C1672" s="242"/>
      <c r="D1672" s="238" t="s">
        <v>9122</v>
      </c>
      <c r="E1672" s="149">
        <v>-8.6820628581350978E-2</v>
      </c>
      <c r="F1672" s="104" t="s">
        <v>2942</v>
      </c>
      <c r="G1672" s="105">
        <v>5.2590000000000003</v>
      </c>
      <c r="H1672" s="106">
        <f t="shared" si="430"/>
        <v>7783.3200000000006</v>
      </c>
      <c r="I1672" s="107">
        <f t="shared" si="431"/>
        <v>9417.8172000000013</v>
      </c>
      <c r="J1672" s="108">
        <f t="shared" si="432"/>
        <v>9417.8172000000013</v>
      </c>
      <c r="K1672" s="105">
        <f t="shared" si="433"/>
        <v>0</v>
      </c>
      <c r="L1672" s="105">
        <f t="shared" si="434"/>
        <v>13184.944080000001</v>
      </c>
      <c r="M1672" s="109" t="str">
        <f t="shared" si="435"/>
        <v>FOTO</v>
      </c>
      <c r="N1672" s="110" t="s">
        <v>99</v>
      </c>
    </row>
    <row r="1673" spans="1:15" ht="12.75" customHeight="1">
      <c r="A1673" s="103" t="s">
        <v>2943</v>
      </c>
      <c r="B1673" s="13" t="s">
        <v>2845</v>
      </c>
      <c r="C1673" s="242"/>
      <c r="D1673" s="238" t="s">
        <v>9122</v>
      </c>
      <c r="E1673" s="149">
        <v>-0.14300438031435192</v>
      </c>
      <c r="F1673" s="104" t="s">
        <v>2944</v>
      </c>
      <c r="G1673" s="105">
        <v>3.3260000000000001</v>
      </c>
      <c r="H1673" s="106">
        <f t="shared" si="430"/>
        <v>4922.4800000000005</v>
      </c>
      <c r="I1673" s="107">
        <f t="shared" si="431"/>
        <v>5956.2008000000005</v>
      </c>
      <c r="J1673" s="108">
        <f t="shared" si="432"/>
        <v>5956.2008000000005</v>
      </c>
      <c r="K1673" s="105">
        <f t="shared" si="433"/>
        <v>0</v>
      </c>
      <c r="L1673" s="105">
        <f t="shared" si="434"/>
        <v>8338.6811200000011</v>
      </c>
      <c r="M1673" s="109" t="str">
        <f t="shared" si="435"/>
        <v>FOTO</v>
      </c>
      <c r="N1673" s="110" t="s">
        <v>99</v>
      </c>
    </row>
    <row r="1674" spans="1:15" ht="12.75" customHeight="1">
      <c r="A1674" s="103" t="s">
        <v>2945</v>
      </c>
      <c r="B1674" s="13" t="s">
        <v>2845</v>
      </c>
      <c r="C1674" s="242"/>
      <c r="D1674" s="238" t="s">
        <v>9122</v>
      </c>
      <c r="E1674" s="149">
        <v>-0.14924999999999999</v>
      </c>
      <c r="F1674" s="104" t="s">
        <v>2946</v>
      </c>
      <c r="G1674" s="105">
        <v>3.403</v>
      </c>
      <c r="H1674" s="106">
        <f t="shared" si="430"/>
        <v>5036.4399999999996</v>
      </c>
      <c r="I1674" s="107">
        <f t="shared" si="431"/>
        <v>6094.0923999999995</v>
      </c>
      <c r="J1674" s="108">
        <f t="shared" si="432"/>
        <v>6094.0923999999995</v>
      </c>
      <c r="K1674" s="105">
        <f t="shared" si="433"/>
        <v>0</v>
      </c>
      <c r="L1674" s="105">
        <f t="shared" si="434"/>
        <v>8531.7293599999994</v>
      </c>
      <c r="M1674" s="109" t="str">
        <f t="shared" si="435"/>
        <v>FOTO</v>
      </c>
      <c r="N1674" s="110" t="s">
        <v>99</v>
      </c>
    </row>
    <row r="1675" spans="1:15" ht="12.75" customHeight="1">
      <c r="A1675" s="103" t="s">
        <v>9495</v>
      </c>
      <c r="B1675" s="13"/>
      <c r="C1675" s="242"/>
      <c r="D1675" s="238"/>
      <c r="E1675" s="149"/>
      <c r="F1675" s="104" t="s">
        <v>9496</v>
      </c>
      <c r="G1675" s="105">
        <v>3.9079999999999999</v>
      </c>
      <c r="H1675" s="106">
        <f t="shared" si="430"/>
        <v>5783.84</v>
      </c>
      <c r="I1675" s="107">
        <f t="shared" si="431"/>
        <v>6998.4463999999998</v>
      </c>
      <c r="J1675" s="108">
        <f t="shared" si="432"/>
        <v>6998.4463999999998</v>
      </c>
      <c r="K1675" s="105">
        <f t="shared" si="433"/>
        <v>0</v>
      </c>
      <c r="L1675" s="105">
        <f t="shared" si="434"/>
        <v>9797.8249599999999</v>
      </c>
      <c r="M1675" s="109" t="str">
        <f t="shared" si="435"/>
        <v>FOTO</v>
      </c>
      <c r="N1675" s="110" t="s">
        <v>589</v>
      </c>
    </row>
    <row r="1676" spans="1:15" ht="12.75" customHeight="1">
      <c r="A1676" s="103" t="s">
        <v>2947</v>
      </c>
      <c r="B1676" s="13" t="s">
        <v>2845</v>
      </c>
      <c r="C1676" s="242"/>
      <c r="D1676" s="238" t="s">
        <v>9122</v>
      </c>
      <c r="E1676" s="149">
        <v>-0.11181818181818193</v>
      </c>
      <c r="F1676" s="104" t="s">
        <v>2948</v>
      </c>
      <c r="G1676" s="105">
        <v>3.9079999999999999</v>
      </c>
      <c r="H1676" s="106">
        <f t="shared" si="430"/>
        <v>5783.84</v>
      </c>
      <c r="I1676" s="107">
        <f t="shared" si="431"/>
        <v>6998.4463999999998</v>
      </c>
      <c r="J1676" s="108">
        <f t="shared" si="432"/>
        <v>6998.4463999999998</v>
      </c>
      <c r="K1676" s="105">
        <f t="shared" si="433"/>
        <v>0</v>
      </c>
      <c r="L1676" s="105">
        <f t="shared" si="434"/>
        <v>9797.8249599999999</v>
      </c>
      <c r="M1676" s="109" t="str">
        <f t="shared" si="435"/>
        <v>FOTO</v>
      </c>
      <c r="N1676" s="110" t="s">
        <v>589</v>
      </c>
      <c r="O1676" s="37"/>
    </row>
    <row r="1677" spans="1:15" ht="12.75" customHeight="1">
      <c r="A1677" s="103" t="s">
        <v>9457</v>
      </c>
      <c r="B1677" s="13"/>
      <c r="C1677" s="242"/>
      <c r="D1677" s="238"/>
      <c r="E1677" s="150"/>
      <c r="F1677" s="104" t="s">
        <v>9459</v>
      </c>
      <c r="G1677" s="105">
        <v>4.45</v>
      </c>
      <c r="H1677" s="106">
        <f t="shared" si="430"/>
        <v>6586</v>
      </c>
      <c r="I1677" s="107">
        <f t="shared" si="431"/>
        <v>7969.0599999999995</v>
      </c>
      <c r="J1677" s="108">
        <f t="shared" si="432"/>
        <v>7969.0599999999995</v>
      </c>
      <c r="K1677" s="105">
        <f t="shared" si="433"/>
        <v>0</v>
      </c>
      <c r="L1677" s="105">
        <f t="shared" si="434"/>
        <v>11156.683999999999</v>
      </c>
      <c r="M1677" s="109" t="str">
        <f t="shared" si="435"/>
        <v>FOTO</v>
      </c>
      <c r="N1677" s="110"/>
      <c r="O1677" s="101" t="s">
        <v>81</v>
      </c>
    </row>
    <row r="1678" spans="1:15" ht="12.75" customHeight="1">
      <c r="A1678" s="103" t="s">
        <v>2949</v>
      </c>
      <c r="B1678" s="13" t="s">
        <v>2845</v>
      </c>
      <c r="C1678" s="242"/>
      <c r="D1678" s="238" t="s">
        <v>9122</v>
      </c>
      <c r="E1678" s="149">
        <v>-9.8429658410231435E-2</v>
      </c>
      <c r="F1678" s="104" t="s">
        <v>2950</v>
      </c>
      <c r="G1678" s="105">
        <v>5.569</v>
      </c>
      <c r="H1678" s="106">
        <f t="shared" si="430"/>
        <v>8242.1200000000008</v>
      </c>
      <c r="I1678" s="107">
        <f t="shared" si="431"/>
        <v>9972.9652000000006</v>
      </c>
      <c r="J1678" s="108">
        <f t="shared" si="432"/>
        <v>9972.9652000000006</v>
      </c>
      <c r="K1678" s="105">
        <f t="shared" si="433"/>
        <v>0</v>
      </c>
      <c r="L1678" s="105">
        <f t="shared" si="434"/>
        <v>13962.15128</v>
      </c>
      <c r="M1678" s="109" t="str">
        <f t="shared" si="435"/>
        <v>FOTO</v>
      </c>
      <c r="N1678" s="110" t="s">
        <v>1150</v>
      </c>
    </row>
    <row r="1679" spans="1:15" ht="12.75" customHeight="1">
      <c r="A1679" s="103" t="s">
        <v>2951</v>
      </c>
      <c r="B1679" s="13" t="s">
        <v>2845</v>
      </c>
      <c r="C1679" s="242"/>
      <c r="D1679" s="238" t="s">
        <v>9122</v>
      </c>
      <c r="E1679" s="149">
        <v>-0.11260330578512401</v>
      </c>
      <c r="F1679" s="104" t="s">
        <v>2952</v>
      </c>
      <c r="G1679" s="105">
        <v>4.2949999999999999</v>
      </c>
      <c r="H1679" s="106">
        <f t="shared" si="430"/>
        <v>6356.5999999999995</v>
      </c>
      <c r="I1679" s="107">
        <f t="shared" si="431"/>
        <v>7691.485999999999</v>
      </c>
      <c r="J1679" s="108">
        <f t="shared" si="432"/>
        <v>7691.485999999999</v>
      </c>
      <c r="K1679" s="105">
        <f t="shared" si="433"/>
        <v>0</v>
      </c>
      <c r="L1679" s="105">
        <f t="shared" si="434"/>
        <v>10768.080399999997</v>
      </c>
      <c r="M1679" s="109" t="str">
        <f t="shared" si="435"/>
        <v>FOTO</v>
      </c>
      <c r="N1679" s="110" t="s">
        <v>1150</v>
      </c>
      <c r="O1679" s="37"/>
    </row>
    <row r="1680" spans="1:15" ht="12.75" customHeight="1">
      <c r="A1680" s="103" t="s">
        <v>2953</v>
      </c>
      <c r="B1680" s="13" t="s">
        <v>2845</v>
      </c>
      <c r="C1680" s="242"/>
      <c r="D1680" s="238" t="s">
        <v>9122</v>
      </c>
      <c r="E1680" s="149">
        <v>-0.12845728334357731</v>
      </c>
      <c r="F1680" s="104" t="s">
        <v>2954</v>
      </c>
      <c r="G1680" s="105">
        <v>4.2539999999999996</v>
      </c>
      <c r="H1680" s="106">
        <f t="shared" si="430"/>
        <v>6295.9199999999992</v>
      </c>
      <c r="I1680" s="107">
        <f t="shared" si="431"/>
        <v>7618.0631999999987</v>
      </c>
      <c r="J1680" s="108">
        <f t="shared" si="432"/>
        <v>7618.0631999999987</v>
      </c>
      <c r="K1680" s="105">
        <f t="shared" si="433"/>
        <v>0</v>
      </c>
      <c r="L1680" s="105">
        <f t="shared" si="434"/>
        <v>10665.288479999997</v>
      </c>
      <c r="M1680" s="109" t="str">
        <f t="shared" si="435"/>
        <v>FOTO</v>
      </c>
      <c r="N1680" s="110" t="s">
        <v>99</v>
      </c>
    </row>
    <row r="1681" spans="1:15" ht="12.75" customHeight="1">
      <c r="A1681" s="103" t="s">
        <v>2955</v>
      </c>
      <c r="B1681" s="13" t="s">
        <v>2845</v>
      </c>
      <c r="C1681" s="242"/>
      <c r="D1681" s="238" t="s">
        <v>9122</v>
      </c>
      <c r="E1681" s="149">
        <v>-0.13202307199316388</v>
      </c>
      <c r="F1681" s="125" t="s">
        <v>2956</v>
      </c>
      <c r="G1681" s="105">
        <v>3.91</v>
      </c>
      <c r="H1681" s="106">
        <f t="shared" si="430"/>
        <v>5786.8</v>
      </c>
      <c r="I1681" s="107">
        <f t="shared" si="431"/>
        <v>7002.0280000000002</v>
      </c>
      <c r="J1681" s="108">
        <f t="shared" si="432"/>
        <v>7002.0280000000002</v>
      </c>
      <c r="K1681" s="105">
        <f t="shared" si="433"/>
        <v>0</v>
      </c>
      <c r="L1681" s="105">
        <f t="shared" si="434"/>
        <v>9802.8392000000003</v>
      </c>
      <c r="M1681" s="109" t="str">
        <f t="shared" si="435"/>
        <v>FOTO</v>
      </c>
      <c r="N1681" s="110" t="s">
        <v>99</v>
      </c>
    </row>
    <row r="1682" spans="1:15" ht="12.75" customHeight="1">
      <c r="A1682" s="103" t="s">
        <v>2957</v>
      </c>
      <c r="B1682" s="13" t="s">
        <v>2845</v>
      </c>
      <c r="C1682" s="242"/>
      <c r="D1682" s="238" t="s">
        <v>9122</v>
      </c>
      <c r="E1682" s="150">
        <v>-0.29449557214794242</v>
      </c>
      <c r="F1682" s="104" t="s">
        <v>2958</v>
      </c>
      <c r="G1682" s="105">
        <v>4.0629999999999997</v>
      </c>
      <c r="H1682" s="106">
        <f t="shared" si="430"/>
        <v>6013.24</v>
      </c>
      <c r="I1682" s="107">
        <f t="shared" si="431"/>
        <v>7276.0203999999994</v>
      </c>
      <c r="J1682" s="108">
        <f t="shared" si="432"/>
        <v>7276.0203999999994</v>
      </c>
      <c r="K1682" s="105">
        <f t="shared" si="433"/>
        <v>0</v>
      </c>
      <c r="L1682" s="105">
        <f t="shared" si="434"/>
        <v>10186.428559999998</v>
      </c>
      <c r="M1682" s="109" t="str">
        <f t="shared" si="435"/>
        <v>FOTO</v>
      </c>
      <c r="N1682" s="110" t="s">
        <v>99</v>
      </c>
    </row>
    <row r="1683" spans="1:15" ht="12.75" customHeight="1">
      <c r="A1683" s="103" t="s">
        <v>2959</v>
      </c>
      <c r="B1683" s="13" t="s">
        <v>2845</v>
      </c>
      <c r="C1683" s="242"/>
      <c r="D1683" s="238" t="s">
        <v>9122</v>
      </c>
      <c r="E1683" s="149">
        <v>-0.14034275127373774</v>
      </c>
      <c r="F1683" s="104" t="s">
        <v>2960</v>
      </c>
      <c r="G1683" s="105">
        <v>3.7120000000000002</v>
      </c>
      <c r="H1683" s="106">
        <f t="shared" si="430"/>
        <v>5493.76</v>
      </c>
      <c r="I1683" s="107">
        <f t="shared" si="431"/>
        <v>6647.4495999999999</v>
      </c>
      <c r="J1683" s="108">
        <f t="shared" si="432"/>
        <v>6647.4495999999999</v>
      </c>
      <c r="K1683" s="105">
        <f t="shared" si="433"/>
        <v>0</v>
      </c>
      <c r="L1683" s="105">
        <f t="shared" si="434"/>
        <v>9306.4294399999999</v>
      </c>
      <c r="M1683" s="109" t="str">
        <f t="shared" si="435"/>
        <v>FOTO</v>
      </c>
      <c r="N1683" s="110" t="s">
        <v>99</v>
      </c>
    </row>
    <row r="1684" spans="1:15" ht="12.75" customHeight="1">
      <c r="A1684" s="103" t="s">
        <v>2961</v>
      </c>
      <c r="B1684" s="13" t="s">
        <v>2845</v>
      </c>
      <c r="C1684" s="242"/>
      <c r="D1684" s="238" t="s">
        <v>9122</v>
      </c>
      <c r="E1684" s="150">
        <v>-0.16980779996267958</v>
      </c>
      <c r="F1684" s="104" t="s">
        <v>2962</v>
      </c>
      <c r="G1684" s="105">
        <v>4.4489999999999998</v>
      </c>
      <c r="H1684" s="106">
        <f t="shared" si="430"/>
        <v>6584.5199999999995</v>
      </c>
      <c r="I1684" s="107">
        <f t="shared" si="431"/>
        <v>7967.2691999999988</v>
      </c>
      <c r="J1684" s="108">
        <f t="shared" si="432"/>
        <v>7967.2691999999988</v>
      </c>
      <c r="K1684" s="105">
        <f t="shared" si="433"/>
        <v>0</v>
      </c>
      <c r="L1684" s="105">
        <f t="shared" si="434"/>
        <v>11154.176879999997</v>
      </c>
      <c r="M1684" s="109" t="str">
        <f t="shared" si="435"/>
        <v>FOTO</v>
      </c>
      <c r="N1684" s="110" t="s">
        <v>99</v>
      </c>
    </row>
    <row r="1685" spans="1:15" ht="12.75" customHeight="1">
      <c r="A1685" s="103" t="s">
        <v>2963</v>
      </c>
      <c r="B1685" s="13" t="s">
        <v>2845</v>
      </c>
      <c r="C1685" s="242"/>
      <c r="D1685" s="238" t="s">
        <v>9122</v>
      </c>
      <c r="E1685" s="150">
        <v>-0.30423976608187131</v>
      </c>
      <c r="F1685" s="104" t="s">
        <v>2964</v>
      </c>
      <c r="G1685" s="105">
        <v>4.7590000000000003</v>
      </c>
      <c r="H1685" s="106">
        <f t="shared" si="430"/>
        <v>7043.3200000000006</v>
      </c>
      <c r="I1685" s="107">
        <f t="shared" si="431"/>
        <v>8522.4171999999999</v>
      </c>
      <c r="J1685" s="108">
        <f t="shared" si="432"/>
        <v>8522.4171999999999</v>
      </c>
      <c r="K1685" s="105">
        <f t="shared" si="433"/>
        <v>0</v>
      </c>
      <c r="L1685" s="105">
        <f t="shared" si="434"/>
        <v>11931.38408</v>
      </c>
      <c r="M1685" s="109" t="str">
        <f t="shared" si="435"/>
        <v>FOTO</v>
      </c>
      <c r="N1685" s="110" t="s">
        <v>130</v>
      </c>
    </row>
    <row r="1686" spans="1:15" ht="12.75" customHeight="1">
      <c r="A1686" s="103" t="s">
        <v>2965</v>
      </c>
      <c r="B1686" s="13" t="s">
        <v>2845</v>
      </c>
      <c r="C1686" s="242"/>
      <c r="D1686" s="238" t="s">
        <v>9122</v>
      </c>
      <c r="E1686" s="150">
        <v>-0.2316225165562914</v>
      </c>
      <c r="F1686" s="104" t="s">
        <v>2966</v>
      </c>
      <c r="G1686" s="105">
        <v>4.641</v>
      </c>
      <c r="H1686" s="106">
        <f t="shared" ref="H1686:H1691" si="436">+G1686*H$18</f>
        <v>6868.68</v>
      </c>
      <c r="I1686" s="107">
        <f t="shared" ref="I1686:I1691" si="437">+H1686*(1+I$18)</f>
        <v>8311.1028000000006</v>
      </c>
      <c r="J1686" s="108">
        <f t="shared" ref="J1686:J1691" si="438">+I1686*(1-J$18)</f>
        <v>8311.1028000000006</v>
      </c>
      <c r="K1686" s="105">
        <f t="shared" ref="K1686:K1691" si="439">+I1686*C1686</f>
        <v>0</v>
      </c>
      <c r="L1686" s="105">
        <f t="shared" ref="L1686:L1691" si="440">+I1686*(1+L$18)</f>
        <v>11635.54392</v>
      </c>
      <c r="M1686" s="109" t="str">
        <f t="shared" si="435"/>
        <v>FOTO</v>
      </c>
      <c r="N1686" s="110" t="s">
        <v>99</v>
      </c>
    </row>
    <row r="1687" spans="1:15" ht="12.75" customHeight="1">
      <c r="A1687" s="103" t="s">
        <v>2967</v>
      </c>
      <c r="B1687" s="13" t="s">
        <v>2845</v>
      </c>
      <c r="C1687" s="242"/>
      <c r="D1687" s="238" t="s">
        <v>9122</v>
      </c>
      <c r="E1687" s="149">
        <v>-8.4807692307692251E-2</v>
      </c>
      <c r="F1687" s="104" t="s">
        <v>2968</v>
      </c>
      <c r="G1687" s="105">
        <v>4.7590000000000003</v>
      </c>
      <c r="H1687" s="106">
        <f t="shared" si="436"/>
        <v>7043.3200000000006</v>
      </c>
      <c r="I1687" s="107">
        <f t="shared" si="437"/>
        <v>8522.4171999999999</v>
      </c>
      <c r="J1687" s="108">
        <f t="shared" si="438"/>
        <v>8522.4171999999999</v>
      </c>
      <c r="K1687" s="105">
        <f t="shared" si="439"/>
        <v>0</v>
      </c>
      <c r="L1687" s="105">
        <f t="shared" si="440"/>
        <v>11931.38408</v>
      </c>
      <c r="M1687" s="109" t="str">
        <f t="shared" si="435"/>
        <v>FOTO</v>
      </c>
      <c r="N1687" s="110" t="s">
        <v>1150</v>
      </c>
    </row>
    <row r="1688" spans="1:15" ht="12.75" customHeight="1">
      <c r="A1688" s="103" t="s">
        <v>2873</v>
      </c>
      <c r="B1688" s="13"/>
      <c r="C1688" s="242"/>
      <c r="D1688" s="238"/>
      <c r="E1688" s="149"/>
      <c r="F1688" s="104" t="s">
        <v>2874</v>
      </c>
      <c r="G1688" s="105">
        <v>4.641</v>
      </c>
      <c r="H1688" s="106">
        <f t="shared" si="436"/>
        <v>6868.68</v>
      </c>
      <c r="I1688" s="107">
        <f t="shared" si="437"/>
        <v>8311.1028000000006</v>
      </c>
      <c r="J1688" s="108">
        <f t="shared" si="438"/>
        <v>8311.1028000000006</v>
      </c>
      <c r="K1688" s="105">
        <f t="shared" si="439"/>
        <v>0</v>
      </c>
      <c r="L1688" s="105">
        <f t="shared" si="440"/>
        <v>11635.54392</v>
      </c>
      <c r="M1688" s="109" t="str">
        <f t="shared" si="435"/>
        <v>FOTO</v>
      </c>
      <c r="N1688" s="110"/>
    </row>
    <row r="1689" spans="1:15" ht="12.75" customHeight="1">
      <c r="A1689" s="111" t="s">
        <v>9596</v>
      </c>
      <c r="B1689" s="13"/>
      <c r="C1689" s="242"/>
      <c r="D1689" s="238"/>
      <c r="E1689" s="150"/>
      <c r="F1689" s="138" t="s">
        <v>9598</v>
      </c>
      <c r="G1689" s="105">
        <v>4.76</v>
      </c>
      <c r="H1689" s="106">
        <f t="shared" si="436"/>
        <v>7044.7999999999993</v>
      </c>
      <c r="I1689" s="107">
        <f t="shared" si="437"/>
        <v>8524.2079999999987</v>
      </c>
      <c r="J1689" s="108">
        <f t="shared" si="438"/>
        <v>8524.2079999999987</v>
      </c>
      <c r="K1689" s="105">
        <f t="shared" si="439"/>
        <v>0</v>
      </c>
      <c r="L1689" s="105">
        <f t="shared" si="440"/>
        <v>11933.891199999998</v>
      </c>
      <c r="M1689" s="109" t="str">
        <f t="shared" si="435"/>
        <v>FOTO</v>
      </c>
      <c r="N1689" s="110"/>
      <c r="O1689" s="101" t="s">
        <v>81</v>
      </c>
    </row>
    <row r="1690" spans="1:15" ht="12.75" customHeight="1">
      <c r="A1690" s="103" t="s">
        <v>2969</v>
      </c>
      <c r="B1690" s="13" t="s">
        <v>2845</v>
      </c>
      <c r="C1690" s="242"/>
      <c r="D1690" s="238" t="s">
        <v>9122</v>
      </c>
      <c r="E1690" s="150">
        <v>-0.23251908396946563</v>
      </c>
      <c r="F1690" s="104" t="s">
        <v>2970</v>
      </c>
      <c r="G1690" s="105">
        <v>5.0270000000000001</v>
      </c>
      <c r="H1690" s="106">
        <f t="shared" si="436"/>
        <v>7439.96</v>
      </c>
      <c r="I1690" s="107">
        <f t="shared" si="437"/>
        <v>9002.3516</v>
      </c>
      <c r="J1690" s="108">
        <f t="shared" si="438"/>
        <v>9002.3516</v>
      </c>
      <c r="K1690" s="105">
        <f t="shared" si="439"/>
        <v>0</v>
      </c>
      <c r="L1690" s="105">
        <f t="shared" si="440"/>
        <v>12603.292239999999</v>
      </c>
      <c r="M1690" s="109" t="str">
        <f t="shared" si="435"/>
        <v>FOTO</v>
      </c>
      <c r="N1690" s="110" t="s">
        <v>130</v>
      </c>
    </row>
    <row r="1691" spans="1:15" ht="12.75" customHeight="1" thickBot="1">
      <c r="A1691" s="154" t="s">
        <v>2971</v>
      </c>
      <c r="B1691" s="13" t="s">
        <v>2845</v>
      </c>
      <c r="C1691" s="243"/>
      <c r="D1691" s="238" t="s">
        <v>9122</v>
      </c>
      <c r="E1691" s="155">
        <v>-0.14443761524277809</v>
      </c>
      <c r="F1691" s="156" t="s">
        <v>2972</v>
      </c>
      <c r="G1691" s="157">
        <v>4.1760000000000002</v>
      </c>
      <c r="H1691" s="158">
        <f t="shared" si="436"/>
        <v>6180.4800000000005</v>
      </c>
      <c r="I1691" s="159">
        <f t="shared" si="437"/>
        <v>7478.3807999999999</v>
      </c>
      <c r="J1691" s="160">
        <f t="shared" si="438"/>
        <v>7478.3807999999999</v>
      </c>
      <c r="K1691" s="157">
        <f t="shared" si="439"/>
        <v>0</v>
      </c>
      <c r="L1691" s="157">
        <f t="shared" si="440"/>
        <v>10469.733119999999</v>
      </c>
      <c r="M1691" s="161" t="str">
        <f t="shared" si="435"/>
        <v>FOTO</v>
      </c>
      <c r="N1691" s="162" t="s">
        <v>99</v>
      </c>
    </row>
    <row r="1692" spans="1:15" ht="20.100000000000001" customHeight="1" thickBot="1">
      <c r="A1692" s="219" t="s">
        <v>2973</v>
      </c>
      <c r="B1692" s="34"/>
      <c r="C1692" s="240"/>
      <c r="D1692" s="151"/>
      <c r="E1692" s="221"/>
      <c r="F1692" s="222"/>
      <c r="G1692" s="223"/>
      <c r="H1692" s="224"/>
      <c r="I1692" s="224"/>
      <c r="J1692" s="225"/>
      <c r="K1692" s="223"/>
      <c r="L1692" s="223"/>
      <c r="M1692" s="226"/>
      <c r="N1692" s="227"/>
      <c r="O1692" s="228"/>
    </row>
    <row r="1693" spans="1:15" ht="12.75" customHeight="1">
      <c r="A1693" s="178" t="s">
        <v>2974</v>
      </c>
      <c r="B1693" s="13"/>
      <c r="C1693" s="152"/>
      <c r="D1693" s="238"/>
      <c r="E1693" s="180"/>
      <c r="F1693" s="181" t="s">
        <v>2975</v>
      </c>
      <c r="G1693" s="182">
        <v>1.8009999999999999</v>
      </c>
      <c r="H1693" s="183">
        <f t="shared" ref="H1693:H1710" si="441">+G1693*H$18</f>
        <v>2665.48</v>
      </c>
      <c r="I1693" s="184">
        <f t="shared" ref="I1693:I1710" si="442">+H1693*(1+I$18)</f>
        <v>3225.2307999999998</v>
      </c>
      <c r="J1693" s="185">
        <f t="shared" ref="J1693:J1710" si="443">+I1693*(1-J$18)</f>
        <v>3225.2307999999998</v>
      </c>
      <c r="K1693" s="182">
        <f t="shared" ref="K1693:K1710" si="444">+I1693*C1693</f>
        <v>0</v>
      </c>
      <c r="L1693" s="182">
        <f t="shared" ref="L1693:L1710" si="445">+I1693*(1+L$18)</f>
        <v>4515.3231199999991</v>
      </c>
      <c r="M1693" s="186" t="str">
        <f t="shared" ref="M1693:M1710" si="446">HYPERLINK(CONCATENATE("https://buscador.neorep.com.ar/",TRIM(A1693),"/"),"FOTO")</f>
        <v>FOTO</v>
      </c>
      <c r="N1693" s="187"/>
    </row>
    <row r="1694" spans="1:15" ht="12.75" customHeight="1">
      <c r="A1694" s="103" t="s">
        <v>2976</v>
      </c>
      <c r="B1694" s="13"/>
      <c r="C1694" s="242"/>
      <c r="D1694" s="238" t="s">
        <v>9122</v>
      </c>
      <c r="E1694" s="149">
        <v>-7.5027183762232608E-2</v>
      </c>
      <c r="F1694" s="104" t="s">
        <v>2977</v>
      </c>
      <c r="G1694" s="105">
        <v>2.552</v>
      </c>
      <c r="H1694" s="106">
        <f t="shared" si="441"/>
        <v>3776.96</v>
      </c>
      <c r="I1694" s="107">
        <f t="shared" si="442"/>
        <v>4570.1215999999995</v>
      </c>
      <c r="J1694" s="108">
        <f t="shared" si="443"/>
        <v>4570.1215999999995</v>
      </c>
      <c r="K1694" s="105">
        <f t="shared" si="444"/>
        <v>0</v>
      </c>
      <c r="L1694" s="105">
        <f t="shared" si="445"/>
        <v>6398.1702399999986</v>
      </c>
      <c r="M1694" s="109" t="str">
        <f t="shared" si="446"/>
        <v>FOTO</v>
      </c>
      <c r="N1694" s="110"/>
    </row>
    <row r="1695" spans="1:15" ht="12.75" customHeight="1">
      <c r="A1695" s="103" t="s">
        <v>2978</v>
      </c>
      <c r="B1695" s="13"/>
      <c r="C1695" s="242"/>
      <c r="D1695" s="238" t="s">
        <v>9122</v>
      </c>
      <c r="E1695" s="150">
        <v>-0.51527272727272733</v>
      </c>
      <c r="F1695" s="104" t="s">
        <v>2979</v>
      </c>
      <c r="G1695" s="105">
        <v>1.333</v>
      </c>
      <c r="H1695" s="106">
        <f t="shared" si="441"/>
        <v>1972.84</v>
      </c>
      <c r="I1695" s="107">
        <f t="shared" si="442"/>
        <v>2387.1363999999999</v>
      </c>
      <c r="J1695" s="108">
        <f t="shared" si="443"/>
        <v>2387.1363999999999</v>
      </c>
      <c r="K1695" s="105">
        <f t="shared" si="444"/>
        <v>0</v>
      </c>
      <c r="L1695" s="105">
        <f t="shared" si="445"/>
        <v>3341.9909599999996</v>
      </c>
      <c r="M1695" s="109" t="str">
        <f t="shared" si="446"/>
        <v>FOTO</v>
      </c>
      <c r="N1695" s="110"/>
    </row>
    <row r="1696" spans="1:15" ht="12.75" customHeight="1">
      <c r="A1696" s="103" t="s">
        <v>2980</v>
      </c>
      <c r="B1696" s="13"/>
      <c r="C1696" s="242"/>
      <c r="D1696" s="238" t="s">
        <v>9122</v>
      </c>
      <c r="E1696" s="150">
        <v>-0.2192727272727274</v>
      </c>
      <c r="F1696" s="104" t="s">
        <v>2981</v>
      </c>
      <c r="G1696" s="105">
        <v>2.1469999999999998</v>
      </c>
      <c r="H1696" s="106">
        <f t="shared" si="441"/>
        <v>3177.5599999999995</v>
      </c>
      <c r="I1696" s="107">
        <f t="shared" si="442"/>
        <v>3844.8475999999991</v>
      </c>
      <c r="J1696" s="108">
        <f t="shared" si="443"/>
        <v>3844.8475999999991</v>
      </c>
      <c r="K1696" s="105">
        <f t="shared" si="444"/>
        <v>0</v>
      </c>
      <c r="L1696" s="105">
        <f t="shared" si="445"/>
        <v>5382.7866399999984</v>
      </c>
      <c r="M1696" s="109" t="str">
        <f t="shared" si="446"/>
        <v>FOTO</v>
      </c>
      <c r="N1696" s="110"/>
    </row>
    <row r="1697" spans="1:15" ht="12.75" customHeight="1">
      <c r="A1697" s="103" t="s">
        <v>2982</v>
      </c>
      <c r="B1697" s="13"/>
      <c r="C1697" s="242"/>
      <c r="D1697" s="238" t="s">
        <v>9122</v>
      </c>
      <c r="E1697" s="150">
        <v>-0.29709090909090907</v>
      </c>
      <c r="F1697" s="104" t="s">
        <v>2983</v>
      </c>
      <c r="G1697" s="105">
        <v>1.9330000000000001</v>
      </c>
      <c r="H1697" s="106">
        <f t="shared" si="441"/>
        <v>2860.84</v>
      </c>
      <c r="I1697" s="107">
        <f t="shared" si="442"/>
        <v>3461.6163999999999</v>
      </c>
      <c r="J1697" s="108">
        <f t="shared" si="443"/>
        <v>3461.6163999999999</v>
      </c>
      <c r="K1697" s="105">
        <f t="shared" si="444"/>
        <v>0</v>
      </c>
      <c r="L1697" s="105">
        <f t="shared" si="445"/>
        <v>4846.2629599999991</v>
      </c>
      <c r="M1697" s="109" t="str">
        <f t="shared" si="446"/>
        <v>FOTO</v>
      </c>
      <c r="N1697" s="110"/>
    </row>
    <row r="1698" spans="1:15" ht="12.75" customHeight="1">
      <c r="A1698" s="103" t="s">
        <v>2984</v>
      </c>
      <c r="B1698" s="13"/>
      <c r="C1698" s="242"/>
      <c r="D1698" s="238" t="s">
        <v>9122</v>
      </c>
      <c r="E1698" s="150">
        <v>-0.29709090909090907</v>
      </c>
      <c r="F1698" s="104" t="s">
        <v>2985</v>
      </c>
      <c r="G1698" s="105">
        <v>1.9330000000000001</v>
      </c>
      <c r="H1698" s="106">
        <f t="shared" si="441"/>
        <v>2860.84</v>
      </c>
      <c r="I1698" s="107">
        <f t="shared" si="442"/>
        <v>3461.6163999999999</v>
      </c>
      <c r="J1698" s="108">
        <f t="shared" si="443"/>
        <v>3461.6163999999999</v>
      </c>
      <c r="K1698" s="105">
        <f t="shared" si="444"/>
        <v>0</v>
      </c>
      <c r="L1698" s="105">
        <f t="shared" si="445"/>
        <v>4846.2629599999991</v>
      </c>
      <c r="M1698" s="109" t="str">
        <f t="shared" si="446"/>
        <v>FOTO</v>
      </c>
      <c r="N1698" s="110"/>
    </row>
    <row r="1699" spans="1:15" ht="12.75" customHeight="1">
      <c r="A1699" s="103" t="s">
        <v>2986</v>
      </c>
      <c r="B1699" s="13"/>
      <c r="C1699" s="242"/>
      <c r="D1699" s="238" t="s">
        <v>9122</v>
      </c>
      <c r="E1699" s="150">
        <v>-0.29709090909090907</v>
      </c>
      <c r="F1699" s="104" t="s">
        <v>2987</v>
      </c>
      <c r="G1699" s="105">
        <v>1.9330000000000001</v>
      </c>
      <c r="H1699" s="106">
        <f t="shared" si="441"/>
        <v>2860.84</v>
      </c>
      <c r="I1699" s="107">
        <f t="shared" si="442"/>
        <v>3461.6163999999999</v>
      </c>
      <c r="J1699" s="108">
        <f t="shared" si="443"/>
        <v>3461.6163999999999</v>
      </c>
      <c r="K1699" s="105">
        <f t="shared" si="444"/>
        <v>0</v>
      </c>
      <c r="L1699" s="105">
        <f t="shared" si="445"/>
        <v>4846.2629599999991</v>
      </c>
      <c r="M1699" s="109" t="str">
        <f t="shared" si="446"/>
        <v>FOTO</v>
      </c>
      <c r="N1699" s="110" t="s">
        <v>99</v>
      </c>
    </row>
    <row r="1700" spans="1:15" ht="12.75" customHeight="1">
      <c r="A1700" s="103" t="s">
        <v>2988</v>
      </c>
      <c r="B1700" s="13"/>
      <c r="C1700" s="242"/>
      <c r="D1700" s="238" t="s">
        <v>9122</v>
      </c>
      <c r="E1700" s="150">
        <v>-0.29709090909090907</v>
      </c>
      <c r="F1700" s="122" t="s">
        <v>2989</v>
      </c>
      <c r="G1700" s="105">
        <v>1.9330000000000001</v>
      </c>
      <c r="H1700" s="106">
        <f t="shared" si="441"/>
        <v>2860.84</v>
      </c>
      <c r="I1700" s="107">
        <f t="shared" si="442"/>
        <v>3461.6163999999999</v>
      </c>
      <c r="J1700" s="108">
        <f t="shared" si="443"/>
        <v>3461.6163999999999</v>
      </c>
      <c r="K1700" s="105">
        <f t="shared" si="444"/>
        <v>0</v>
      </c>
      <c r="L1700" s="105">
        <f t="shared" si="445"/>
        <v>4846.2629599999991</v>
      </c>
      <c r="M1700" s="109" t="str">
        <f t="shared" si="446"/>
        <v>FOTO</v>
      </c>
      <c r="N1700" s="110"/>
    </row>
    <row r="1701" spans="1:15" ht="12.75" customHeight="1">
      <c r="A1701" s="103" t="s">
        <v>2990</v>
      </c>
      <c r="B1701" s="13"/>
      <c r="C1701" s="242"/>
      <c r="D1701" s="238"/>
      <c r="E1701" s="149"/>
      <c r="F1701" s="104" t="s">
        <v>2991</v>
      </c>
      <c r="G1701" s="105">
        <v>4.431</v>
      </c>
      <c r="H1701" s="106">
        <f t="shared" si="441"/>
        <v>6557.88</v>
      </c>
      <c r="I1701" s="107">
        <f t="shared" si="442"/>
        <v>7935.0347999999994</v>
      </c>
      <c r="J1701" s="108">
        <f t="shared" si="443"/>
        <v>7935.0347999999994</v>
      </c>
      <c r="K1701" s="105">
        <f t="shared" si="444"/>
        <v>0</v>
      </c>
      <c r="L1701" s="105">
        <f t="shared" si="445"/>
        <v>11109.048719999999</v>
      </c>
      <c r="M1701" s="109" t="str">
        <f t="shared" si="446"/>
        <v>FOTO</v>
      </c>
      <c r="N1701" s="110"/>
    </row>
    <row r="1702" spans="1:15" ht="12.75" customHeight="1">
      <c r="A1702" s="103" t="s">
        <v>2992</v>
      </c>
      <c r="B1702" s="13"/>
      <c r="C1702" s="242"/>
      <c r="D1702" s="238" t="s">
        <v>9122</v>
      </c>
      <c r="E1702" s="150">
        <v>-0.57345454545454544</v>
      </c>
      <c r="F1702" s="104" t="s">
        <v>2993</v>
      </c>
      <c r="G1702" s="105">
        <v>1.173</v>
      </c>
      <c r="H1702" s="106">
        <f t="shared" si="441"/>
        <v>1736.04</v>
      </c>
      <c r="I1702" s="107">
        <f t="shared" si="442"/>
        <v>2100.6084000000001</v>
      </c>
      <c r="J1702" s="108">
        <f t="shared" si="443"/>
        <v>2100.6084000000001</v>
      </c>
      <c r="K1702" s="105">
        <f t="shared" si="444"/>
        <v>0</v>
      </c>
      <c r="L1702" s="105">
        <f t="shared" si="445"/>
        <v>2940.85176</v>
      </c>
      <c r="M1702" s="109" t="str">
        <f t="shared" si="446"/>
        <v>FOTO</v>
      </c>
      <c r="N1702" s="110"/>
    </row>
    <row r="1703" spans="1:15" ht="12.75" customHeight="1">
      <c r="A1703" s="103" t="s">
        <v>2994</v>
      </c>
      <c r="B1703" s="13"/>
      <c r="C1703" s="242"/>
      <c r="D1703" s="238" t="s">
        <v>9122</v>
      </c>
      <c r="E1703" s="150">
        <v>-0.32181818181818178</v>
      </c>
      <c r="F1703" s="104" t="s">
        <v>2995</v>
      </c>
      <c r="G1703" s="105">
        <v>1.865</v>
      </c>
      <c r="H1703" s="106">
        <f t="shared" si="441"/>
        <v>2760.2</v>
      </c>
      <c r="I1703" s="107">
        <f t="shared" si="442"/>
        <v>3339.8419999999996</v>
      </c>
      <c r="J1703" s="108">
        <f t="shared" si="443"/>
        <v>3339.8419999999996</v>
      </c>
      <c r="K1703" s="105">
        <f t="shared" si="444"/>
        <v>0</v>
      </c>
      <c r="L1703" s="105">
        <f t="shared" si="445"/>
        <v>4675.7787999999991</v>
      </c>
      <c r="M1703" s="109" t="str">
        <f t="shared" si="446"/>
        <v>FOTO</v>
      </c>
      <c r="N1703" s="110"/>
    </row>
    <row r="1704" spans="1:15" ht="12.75" customHeight="1">
      <c r="A1704" s="103" t="s">
        <v>2996</v>
      </c>
      <c r="B1704" s="13"/>
      <c r="C1704" s="242"/>
      <c r="D1704" s="238" t="s">
        <v>9122</v>
      </c>
      <c r="E1704" s="150">
        <v>-0.44436363636363641</v>
      </c>
      <c r="F1704" s="104" t="s">
        <v>2997</v>
      </c>
      <c r="G1704" s="105">
        <v>1.528</v>
      </c>
      <c r="H1704" s="106">
        <f t="shared" si="441"/>
        <v>2261.44</v>
      </c>
      <c r="I1704" s="107">
        <f t="shared" si="442"/>
        <v>2736.3424</v>
      </c>
      <c r="J1704" s="108">
        <f t="shared" si="443"/>
        <v>2736.3424</v>
      </c>
      <c r="K1704" s="105">
        <f t="shared" si="444"/>
        <v>0</v>
      </c>
      <c r="L1704" s="105">
        <f t="shared" si="445"/>
        <v>3830.8793599999999</v>
      </c>
      <c r="M1704" s="109" t="str">
        <f t="shared" si="446"/>
        <v>FOTO</v>
      </c>
      <c r="N1704" s="110"/>
    </row>
    <row r="1705" spans="1:15" ht="12.75" customHeight="1">
      <c r="A1705" s="103" t="s">
        <v>2998</v>
      </c>
      <c r="B1705" s="13"/>
      <c r="C1705" s="242"/>
      <c r="D1705" s="238" t="s">
        <v>9122</v>
      </c>
      <c r="E1705" s="150">
        <v>-0.43583333333333329</v>
      </c>
      <c r="F1705" s="104" t="s">
        <v>2999</v>
      </c>
      <c r="G1705" s="105">
        <v>0.67700000000000005</v>
      </c>
      <c r="H1705" s="106">
        <f t="shared" si="441"/>
        <v>1001.96</v>
      </c>
      <c r="I1705" s="107">
        <f t="shared" si="442"/>
        <v>1212.3715999999999</v>
      </c>
      <c r="J1705" s="108">
        <f t="shared" si="443"/>
        <v>1212.3715999999999</v>
      </c>
      <c r="K1705" s="105">
        <f t="shared" si="444"/>
        <v>0</v>
      </c>
      <c r="L1705" s="105">
        <f t="shared" si="445"/>
        <v>1697.3202399999998</v>
      </c>
      <c r="M1705" s="109" t="str">
        <f t="shared" si="446"/>
        <v>FOTO</v>
      </c>
      <c r="N1705" s="110"/>
    </row>
    <row r="1706" spans="1:15" ht="12.75" customHeight="1">
      <c r="A1706" s="103" t="s">
        <v>3000</v>
      </c>
      <c r="B1706" s="13"/>
      <c r="C1706" s="242"/>
      <c r="D1706" s="238" t="s">
        <v>9122</v>
      </c>
      <c r="E1706" s="150">
        <v>-0.5</v>
      </c>
      <c r="F1706" s="104" t="s">
        <v>3001</v>
      </c>
      <c r="G1706" s="105">
        <v>0.6</v>
      </c>
      <c r="H1706" s="106">
        <f t="shared" si="441"/>
        <v>888</v>
      </c>
      <c r="I1706" s="107">
        <f t="shared" si="442"/>
        <v>1074.48</v>
      </c>
      <c r="J1706" s="108">
        <f t="shared" si="443"/>
        <v>1074.48</v>
      </c>
      <c r="K1706" s="105">
        <f t="shared" si="444"/>
        <v>0</v>
      </c>
      <c r="L1706" s="105">
        <f t="shared" si="445"/>
        <v>1504.2719999999999</v>
      </c>
      <c r="M1706" s="109" t="str">
        <f t="shared" si="446"/>
        <v>FOTO</v>
      </c>
      <c r="N1706" s="110"/>
    </row>
    <row r="1707" spans="1:15" ht="12.75" customHeight="1">
      <c r="A1707" s="103" t="s">
        <v>3002</v>
      </c>
      <c r="B1707" s="13"/>
      <c r="C1707" s="242"/>
      <c r="D1707" s="238" t="s">
        <v>9122</v>
      </c>
      <c r="E1707" s="150">
        <v>-0.54166666666666663</v>
      </c>
      <c r="F1707" s="104" t="s">
        <v>3003</v>
      </c>
      <c r="G1707" s="105">
        <v>0.55000000000000004</v>
      </c>
      <c r="H1707" s="106">
        <f t="shared" si="441"/>
        <v>814.00000000000011</v>
      </c>
      <c r="I1707" s="107">
        <f t="shared" si="442"/>
        <v>984.94</v>
      </c>
      <c r="J1707" s="108">
        <f t="shared" si="443"/>
        <v>984.94</v>
      </c>
      <c r="K1707" s="105">
        <f t="shared" si="444"/>
        <v>0</v>
      </c>
      <c r="L1707" s="105">
        <f t="shared" si="445"/>
        <v>1378.9159999999999</v>
      </c>
      <c r="M1707" s="109" t="str">
        <f t="shared" si="446"/>
        <v>FOTO</v>
      </c>
      <c r="N1707" s="110"/>
    </row>
    <row r="1708" spans="1:15" ht="12.75" customHeight="1">
      <c r="A1708" s="103" t="s">
        <v>3004</v>
      </c>
      <c r="B1708" s="13"/>
      <c r="C1708" s="242"/>
      <c r="D1708" s="238" t="s">
        <v>9122</v>
      </c>
      <c r="E1708" s="150">
        <v>-0.58333333333333326</v>
      </c>
      <c r="F1708" s="104" t="s">
        <v>3005</v>
      </c>
      <c r="G1708" s="105">
        <v>0.5</v>
      </c>
      <c r="H1708" s="106">
        <f t="shared" si="441"/>
        <v>740</v>
      </c>
      <c r="I1708" s="107">
        <f t="shared" si="442"/>
        <v>895.4</v>
      </c>
      <c r="J1708" s="108">
        <f t="shared" si="443"/>
        <v>895.4</v>
      </c>
      <c r="K1708" s="105">
        <f t="shared" si="444"/>
        <v>0</v>
      </c>
      <c r="L1708" s="105">
        <f t="shared" si="445"/>
        <v>1253.56</v>
      </c>
      <c r="M1708" s="109" t="str">
        <f t="shared" si="446"/>
        <v>FOTO</v>
      </c>
      <c r="N1708" s="110"/>
    </row>
    <row r="1709" spans="1:15" ht="12.75" customHeight="1">
      <c r="A1709" s="103" t="s">
        <v>3006</v>
      </c>
      <c r="B1709" s="13"/>
      <c r="C1709" s="242"/>
      <c r="D1709" s="238" t="s">
        <v>9122</v>
      </c>
      <c r="E1709" s="150">
        <v>-0.52666666666666662</v>
      </c>
      <c r="F1709" s="104" t="s">
        <v>3007</v>
      </c>
      <c r="G1709" s="105">
        <v>0.56799999999999995</v>
      </c>
      <c r="H1709" s="106">
        <f t="shared" si="441"/>
        <v>840.63999999999987</v>
      </c>
      <c r="I1709" s="107">
        <f t="shared" si="442"/>
        <v>1017.1743999999998</v>
      </c>
      <c r="J1709" s="108">
        <f t="shared" si="443"/>
        <v>1017.1743999999998</v>
      </c>
      <c r="K1709" s="105">
        <f t="shared" si="444"/>
        <v>0</v>
      </c>
      <c r="L1709" s="105">
        <f t="shared" si="445"/>
        <v>1424.0441599999997</v>
      </c>
      <c r="M1709" s="109" t="str">
        <f t="shared" si="446"/>
        <v>FOTO</v>
      </c>
      <c r="N1709" s="110"/>
    </row>
    <row r="1710" spans="1:15" ht="12.75" customHeight="1" thickBot="1">
      <c r="A1710" s="154" t="s">
        <v>3008</v>
      </c>
      <c r="B1710" s="13"/>
      <c r="C1710" s="243"/>
      <c r="D1710" s="238" t="s">
        <v>9122</v>
      </c>
      <c r="E1710" s="163">
        <v>-0.59833333333333338</v>
      </c>
      <c r="F1710" s="156" t="s">
        <v>3009</v>
      </c>
      <c r="G1710" s="157">
        <v>0.48199999999999998</v>
      </c>
      <c r="H1710" s="158">
        <f t="shared" si="441"/>
        <v>713.36</v>
      </c>
      <c r="I1710" s="159">
        <f t="shared" si="442"/>
        <v>863.16560000000004</v>
      </c>
      <c r="J1710" s="160">
        <f t="shared" si="443"/>
        <v>863.16560000000004</v>
      </c>
      <c r="K1710" s="157">
        <f t="shared" si="444"/>
        <v>0</v>
      </c>
      <c r="L1710" s="157">
        <f t="shared" si="445"/>
        <v>1208.43184</v>
      </c>
      <c r="M1710" s="161" t="str">
        <f t="shared" si="446"/>
        <v>FOTO</v>
      </c>
      <c r="N1710" s="162"/>
    </row>
    <row r="1711" spans="1:15" ht="20.100000000000001" customHeight="1" thickBot="1">
      <c r="A1711" s="219" t="s">
        <v>3010</v>
      </c>
      <c r="B1711" s="34"/>
      <c r="C1711" s="240"/>
      <c r="D1711" s="151"/>
      <c r="E1711" s="221"/>
      <c r="F1711" s="222"/>
      <c r="G1711" s="223"/>
      <c r="H1711" s="224"/>
      <c r="I1711" s="224"/>
      <c r="J1711" s="225"/>
      <c r="K1711" s="223"/>
      <c r="L1711" s="223"/>
      <c r="M1711" s="226"/>
      <c r="N1711" s="227"/>
      <c r="O1711" s="228"/>
    </row>
    <row r="1712" spans="1:15" ht="12.75" customHeight="1">
      <c r="A1712" s="178" t="s">
        <v>3011</v>
      </c>
      <c r="B1712" s="13" t="s">
        <v>3012</v>
      </c>
      <c r="C1712" s="152"/>
      <c r="D1712" s="238" t="s">
        <v>9122</v>
      </c>
      <c r="E1712" s="180">
        <v>-3.3065822980168247E-2</v>
      </c>
      <c r="F1712" s="181" t="s">
        <v>3013</v>
      </c>
      <c r="G1712" s="182">
        <v>25.061</v>
      </c>
      <c r="H1712" s="183">
        <f>+G1712*H$18</f>
        <v>37090.28</v>
      </c>
      <c r="I1712" s="184">
        <f>+H1712*(1+I$18)</f>
        <v>44879.238799999999</v>
      </c>
      <c r="J1712" s="185">
        <f>+I1712*(1-J$18)</f>
        <v>44879.238799999999</v>
      </c>
      <c r="K1712" s="182">
        <f>+I1712*C1712</f>
        <v>0</v>
      </c>
      <c r="L1712" s="182">
        <f>+I1712*(1+L$18)</f>
        <v>62830.934319999993</v>
      </c>
      <c r="M1712" s="186" t="str">
        <f>HYPERLINK(CONCATENATE("https://buscador.neorep.com.ar/",TRIM(A1712),"/"),"FOTO")</f>
        <v>FOTO</v>
      </c>
      <c r="N1712" s="187"/>
    </row>
    <row r="1713" spans="1:15" ht="12.75" customHeight="1">
      <c r="A1713" s="103" t="s">
        <v>3014</v>
      </c>
      <c r="B1713" s="13" t="s">
        <v>3012</v>
      </c>
      <c r="C1713" s="242"/>
      <c r="D1713" s="238" t="s">
        <v>9122</v>
      </c>
      <c r="E1713" s="149">
        <v>-3.3061107529192557E-2</v>
      </c>
      <c r="F1713" s="104" t="s">
        <v>3015</v>
      </c>
      <c r="G1713" s="105">
        <v>26.995000000000001</v>
      </c>
      <c r="H1713" s="106">
        <f>+G1713*H$18</f>
        <v>39952.6</v>
      </c>
      <c r="I1713" s="107">
        <f>+H1713*(1+I$18)</f>
        <v>48342.645999999993</v>
      </c>
      <c r="J1713" s="108">
        <f>+I1713*(1-J$18)</f>
        <v>48342.645999999993</v>
      </c>
      <c r="K1713" s="105">
        <f>+I1713*C1713</f>
        <v>0</v>
      </c>
      <c r="L1713" s="105">
        <f>+I1713*(1+L$18)</f>
        <v>67679.704399999988</v>
      </c>
      <c r="M1713" s="109" t="str">
        <f>HYPERLINK(CONCATENATE("https://buscador.neorep.com.ar/",TRIM(A1713),"/"),"FOTO")</f>
        <v>FOTO</v>
      </c>
      <c r="N1713" s="110"/>
    </row>
    <row r="1714" spans="1:15" ht="12.75" customHeight="1" thickBot="1">
      <c r="A1714" s="154" t="s">
        <v>3016</v>
      </c>
      <c r="B1714" s="13" t="s">
        <v>3012</v>
      </c>
      <c r="C1714" s="243"/>
      <c r="D1714" s="238" t="s">
        <v>9122</v>
      </c>
      <c r="E1714" s="155">
        <v>-3.322492187998205E-2</v>
      </c>
      <c r="F1714" s="156" t="s">
        <v>3017</v>
      </c>
      <c r="G1714" s="157">
        <v>15.16</v>
      </c>
      <c r="H1714" s="158">
        <f>+G1714*H$18</f>
        <v>22436.799999999999</v>
      </c>
      <c r="I1714" s="159">
        <f>+H1714*(1+I$18)</f>
        <v>27148.527999999998</v>
      </c>
      <c r="J1714" s="160">
        <f>+I1714*(1-J$18)</f>
        <v>27148.527999999998</v>
      </c>
      <c r="K1714" s="157">
        <f>+I1714*C1714</f>
        <v>0</v>
      </c>
      <c r="L1714" s="157">
        <f>+I1714*(1+L$18)</f>
        <v>38007.939199999993</v>
      </c>
      <c r="M1714" s="161" t="str">
        <f>HYPERLINK(CONCATENATE("https://buscador.neorep.com.ar/",TRIM(A1714),"/"),"FOTO")</f>
        <v>FOTO</v>
      </c>
      <c r="N1714" s="162"/>
    </row>
    <row r="1715" spans="1:15" ht="20.100000000000001" customHeight="1" thickBot="1">
      <c r="A1715" s="219" t="s">
        <v>3018</v>
      </c>
      <c r="B1715" s="34"/>
      <c r="C1715" s="240"/>
      <c r="D1715" s="151"/>
      <c r="E1715" s="221"/>
      <c r="F1715" s="222"/>
      <c r="G1715" s="223"/>
      <c r="H1715" s="224"/>
      <c r="I1715" s="224"/>
      <c r="J1715" s="225"/>
      <c r="K1715" s="223"/>
      <c r="L1715" s="223"/>
      <c r="M1715" s="226"/>
      <c r="N1715" s="227"/>
      <c r="O1715" s="228"/>
    </row>
    <row r="1716" spans="1:15" ht="12.75" customHeight="1">
      <c r="A1716" s="178" t="s">
        <v>3019</v>
      </c>
      <c r="B1716" s="13"/>
      <c r="C1716" s="152"/>
      <c r="D1716" s="238" t="s">
        <v>9122</v>
      </c>
      <c r="E1716" s="180">
        <v>-3.3214285714285752E-2</v>
      </c>
      <c r="F1716" s="181" t="s">
        <v>3020</v>
      </c>
      <c r="G1716" s="182">
        <v>8.1210000000000004</v>
      </c>
      <c r="H1716" s="183">
        <f>+G1716*H$18</f>
        <v>12019.08</v>
      </c>
      <c r="I1716" s="184">
        <f>+H1716*(1+I$18)</f>
        <v>14543.086799999999</v>
      </c>
      <c r="J1716" s="185">
        <f>+I1716*(1-J$18)</f>
        <v>14543.086799999999</v>
      </c>
      <c r="K1716" s="182">
        <f>+I1716*C1716</f>
        <v>0</v>
      </c>
      <c r="L1716" s="182">
        <f>+I1716*(1+L$18)</f>
        <v>20360.321519999998</v>
      </c>
      <c r="M1716" s="186" t="str">
        <f>HYPERLINK(CONCATENATE("https://buscador.neorep.com.ar/",TRIM(A1716),"/"),"FOTO")</f>
        <v>FOTO</v>
      </c>
      <c r="N1716" s="187"/>
    </row>
    <row r="1717" spans="1:15" ht="12.75" customHeight="1" thickBot="1">
      <c r="A1717" s="154" t="s">
        <v>3021</v>
      </c>
      <c r="B1717" s="13"/>
      <c r="C1717" s="243"/>
      <c r="D1717" s="238" t="s">
        <v>9122</v>
      </c>
      <c r="E1717" s="155">
        <v>-3.294117647058814E-2</v>
      </c>
      <c r="F1717" s="156" t="s">
        <v>3022</v>
      </c>
      <c r="G1717" s="157">
        <v>9.8640000000000008</v>
      </c>
      <c r="H1717" s="158">
        <f>+G1717*H$18</f>
        <v>14598.720000000001</v>
      </c>
      <c r="I1717" s="159">
        <f>+H1717*(1+I$18)</f>
        <v>17664.4512</v>
      </c>
      <c r="J1717" s="160">
        <f>+I1717*(1-J$18)</f>
        <v>17664.4512</v>
      </c>
      <c r="K1717" s="157">
        <f>+I1717*C1717</f>
        <v>0</v>
      </c>
      <c r="L1717" s="157">
        <f>+I1717*(1+L$18)</f>
        <v>24730.231679999997</v>
      </c>
      <c r="M1717" s="161" t="str">
        <f>HYPERLINK(CONCATENATE("https://buscador.neorep.com.ar/",TRIM(A1717),"/"),"FOTO")</f>
        <v>FOTO</v>
      </c>
      <c r="N1717" s="162"/>
      <c r="O1717" s="37"/>
    </row>
    <row r="1718" spans="1:15" ht="20.100000000000001" customHeight="1" thickBot="1">
      <c r="A1718" s="219" t="s">
        <v>3023</v>
      </c>
      <c r="B1718" s="34"/>
      <c r="C1718" s="240"/>
      <c r="D1718" s="151"/>
      <c r="E1718" s="221"/>
      <c r="F1718" s="222"/>
      <c r="G1718" s="223"/>
      <c r="H1718" s="224"/>
      <c r="I1718" s="224"/>
      <c r="J1718" s="225"/>
      <c r="K1718" s="223"/>
      <c r="L1718" s="223"/>
      <c r="M1718" s="226"/>
      <c r="N1718" s="227"/>
      <c r="O1718" s="228"/>
    </row>
    <row r="1719" spans="1:15" ht="12.75" customHeight="1">
      <c r="A1719" s="178" t="s">
        <v>3024</v>
      </c>
      <c r="B1719" s="13"/>
      <c r="C1719" s="152"/>
      <c r="D1719" s="238" t="s">
        <v>9122</v>
      </c>
      <c r="E1719" s="180">
        <v>-8.9934860264761496E-2</v>
      </c>
      <c r="F1719" s="181" t="s">
        <v>3025</v>
      </c>
      <c r="G1719" s="182">
        <v>4.3310000000000004</v>
      </c>
      <c r="H1719" s="183">
        <f t="shared" ref="H1719:H1736" si="447">+G1719*H$18</f>
        <v>6409.880000000001</v>
      </c>
      <c r="I1719" s="184">
        <f t="shared" ref="I1719:I1736" si="448">+H1719*(1+I$18)</f>
        <v>7755.9548000000013</v>
      </c>
      <c r="J1719" s="185">
        <f t="shared" ref="J1719:J1736" si="449">+I1719*(1-J$18)</f>
        <v>7755.9548000000013</v>
      </c>
      <c r="K1719" s="182">
        <f t="shared" ref="K1719:K1736" si="450">+I1719*C1719</f>
        <v>0</v>
      </c>
      <c r="L1719" s="182">
        <f t="shared" ref="L1719:L1736" si="451">+I1719*(1+L$18)</f>
        <v>10858.336720000001</v>
      </c>
      <c r="M1719" s="186" t="str">
        <f t="shared" ref="M1719:M1736" si="452">HYPERLINK(CONCATENATE("https://buscador.neorep.com.ar/",TRIM(A1719),"/"),"FOTO")</f>
        <v>FOTO</v>
      </c>
      <c r="N1719" s="187"/>
    </row>
    <row r="1720" spans="1:15" ht="12.75" customHeight="1">
      <c r="A1720" s="103" t="s">
        <v>3026</v>
      </c>
      <c r="B1720" s="13"/>
      <c r="C1720" s="242"/>
      <c r="D1720" s="238" t="s">
        <v>9122</v>
      </c>
      <c r="E1720" s="149">
        <v>-3.318965517241379E-2</v>
      </c>
      <c r="F1720" s="104" t="s">
        <v>3027</v>
      </c>
      <c r="G1720" s="105">
        <v>4.4859999999999998</v>
      </c>
      <c r="H1720" s="106">
        <f t="shared" si="447"/>
        <v>6639.28</v>
      </c>
      <c r="I1720" s="107">
        <f t="shared" si="448"/>
        <v>8033.5287999999991</v>
      </c>
      <c r="J1720" s="108">
        <f t="shared" si="449"/>
        <v>8033.5287999999991</v>
      </c>
      <c r="K1720" s="105">
        <f t="shared" si="450"/>
        <v>0</v>
      </c>
      <c r="L1720" s="105">
        <f t="shared" si="451"/>
        <v>11246.940319999998</v>
      </c>
      <c r="M1720" s="109" t="str">
        <f t="shared" si="452"/>
        <v>FOTO</v>
      </c>
      <c r="N1720" s="110"/>
    </row>
    <row r="1721" spans="1:15" ht="12.75" customHeight="1">
      <c r="A1721" s="103" t="s">
        <v>3028</v>
      </c>
      <c r="B1721" s="13"/>
      <c r="C1721" s="242"/>
      <c r="D1721" s="238" t="s">
        <v>9122</v>
      </c>
      <c r="E1721" s="149">
        <v>-3.2801739760782933E-2</v>
      </c>
      <c r="F1721" s="104" t="s">
        <v>3029</v>
      </c>
      <c r="G1721" s="105">
        <v>5.3369999999999997</v>
      </c>
      <c r="H1721" s="106">
        <f t="shared" si="447"/>
        <v>7898.7599999999993</v>
      </c>
      <c r="I1721" s="107">
        <f t="shared" si="448"/>
        <v>9557.4995999999992</v>
      </c>
      <c r="J1721" s="108">
        <f t="shared" si="449"/>
        <v>9557.4995999999992</v>
      </c>
      <c r="K1721" s="105">
        <f t="shared" si="450"/>
        <v>0</v>
      </c>
      <c r="L1721" s="105">
        <f t="shared" si="451"/>
        <v>13380.499439999998</v>
      </c>
      <c r="M1721" s="109" t="str">
        <f t="shared" si="452"/>
        <v>FOTO</v>
      </c>
      <c r="N1721" s="110" t="s">
        <v>3030</v>
      </c>
    </row>
    <row r="1722" spans="1:15" ht="12.75" customHeight="1">
      <c r="A1722" s="103" t="s">
        <v>3031</v>
      </c>
      <c r="B1722" s="13"/>
      <c r="C1722" s="242"/>
      <c r="D1722" s="238" t="s">
        <v>9122</v>
      </c>
      <c r="E1722" s="149">
        <v>-3.3071183706392393E-2</v>
      </c>
      <c r="F1722" s="104" t="s">
        <v>3032</v>
      </c>
      <c r="G1722" s="105">
        <v>4.7949999999999999</v>
      </c>
      <c r="H1722" s="106">
        <f t="shared" si="447"/>
        <v>7096.5999999999995</v>
      </c>
      <c r="I1722" s="107">
        <f t="shared" si="448"/>
        <v>8586.8859999999986</v>
      </c>
      <c r="J1722" s="108">
        <f t="shared" si="449"/>
        <v>8586.8859999999986</v>
      </c>
      <c r="K1722" s="105">
        <f t="shared" si="450"/>
        <v>0</v>
      </c>
      <c r="L1722" s="105">
        <f t="shared" si="451"/>
        <v>12021.640399999997</v>
      </c>
      <c r="M1722" s="109" t="str">
        <f t="shared" si="452"/>
        <v>FOTO</v>
      </c>
      <c r="N1722" s="110"/>
    </row>
    <row r="1723" spans="1:15" ht="12.75" customHeight="1">
      <c r="A1723" s="103" t="s">
        <v>3033</v>
      </c>
      <c r="B1723" s="13"/>
      <c r="C1723" s="242"/>
      <c r="D1723" s="238" t="s">
        <v>9122</v>
      </c>
      <c r="E1723" s="150">
        <v>-0.63110687022900769</v>
      </c>
      <c r="F1723" s="104" t="s">
        <v>3034</v>
      </c>
      <c r="G1723" s="105">
        <v>1.9330000000000001</v>
      </c>
      <c r="H1723" s="106">
        <f t="shared" si="447"/>
        <v>2860.84</v>
      </c>
      <c r="I1723" s="107">
        <f t="shared" si="448"/>
        <v>3461.6163999999999</v>
      </c>
      <c r="J1723" s="108">
        <f t="shared" si="449"/>
        <v>3461.6163999999999</v>
      </c>
      <c r="K1723" s="105">
        <f t="shared" si="450"/>
        <v>0</v>
      </c>
      <c r="L1723" s="105">
        <f t="shared" si="451"/>
        <v>4846.2629599999991</v>
      </c>
      <c r="M1723" s="109" t="str">
        <f t="shared" si="452"/>
        <v>FOTO</v>
      </c>
      <c r="N1723" s="110" t="s">
        <v>110</v>
      </c>
    </row>
    <row r="1724" spans="1:15" ht="12.75" customHeight="1">
      <c r="A1724" s="103" t="s">
        <v>3035</v>
      </c>
      <c r="B1724" s="13"/>
      <c r="C1724" s="242"/>
      <c r="D1724" s="238" t="s">
        <v>9122</v>
      </c>
      <c r="E1724" s="149">
        <v>-3.3023170954205483E-2</v>
      </c>
      <c r="F1724" s="104" t="s">
        <v>3036</v>
      </c>
      <c r="G1724" s="105">
        <v>5.3</v>
      </c>
      <c r="H1724" s="106">
        <f t="shared" si="447"/>
        <v>7844</v>
      </c>
      <c r="I1724" s="107">
        <f t="shared" si="448"/>
        <v>9491.24</v>
      </c>
      <c r="J1724" s="108">
        <f t="shared" si="449"/>
        <v>9491.24</v>
      </c>
      <c r="K1724" s="105">
        <f t="shared" si="450"/>
        <v>0</v>
      </c>
      <c r="L1724" s="105">
        <f t="shared" si="451"/>
        <v>13287.735999999999</v>
      </c>
      <c r="M1724" s="109" t="str">
        <f t="shared" si="452"/>
        <v>FOTO</v>
      </c>
      <c r="N1724" s="110"/>
    </row>
    <row r="1725" spans="1:15" ht="12.75" customHeight="1">
      <c r="A1725" s="103" t="s">
        <v>3037</v>
      </c>
      <c r="B1725" s="13"/>
      <c r="C1725" s="242"/>
      <c r="D1725" s="238" t="s">
        <v>9122</v>
      </c>
      <c r="E1725" s="149">
        <v>-3.252531451365448E-2</v>
      </c>
      <c r="F1725" s="104" t="s">
        <v>3038</v>
      </c>
      <c r="G1725" s="105">
        <v>6.306</v>
      </c>
      <c r="H1725" s="106">
        <f t="shared" si="447"/>
        <v>9332.8799999999992</v>
      </c>
      <c r="I1725" s="107">
        <f t="shared" si="448"/>
        <v>11292.784799999999</v>
      </c>
      <c r="J1725" s="108">
        <f t="shared" si="449"/>
        <v>11292.784799999999</v>
      </c>
      <c r="K1725" s="105">
        <f t="shared" si="450"/>
        <v>0</v>
      </c>
      <c r="L1725" s="105">
        <f t="shared" si="451"/>
        <v>15809.898719999997</v>
      </c>
      <c r="M1725" s="109" t="str">
        <f t="shared" si="452"/>
        <v>FOTO</v>
      </c>
      <c r="N1725" s="110" t="s">
        <v>3039</v>
      </c>
    </row>
    <row r="1726" spans="1:15" ht="12.75" customHeight="1">
      <c r="A1726" s="103" t="s">
        <v>3040</v>
      </c>
      <c r="B1726" s="13"/>
      <c r="C1726" s="242"/>
      <c r="D1726" s="238" t="s">
        <v>9122</v>
      </c>
      <c r="E1726" s="149">
        <v>-3.3173076923077027E-2</v>
      </c>
      <c r="F1726" s="104" t="s">
        <v>3041</v>
      </c>
      <c r="G1726" s="105">
        <v>10.055</v>
      </c>
      <c r="H1726" s="106">
        <f t="shared" si="447"/>
        <v>14881.4</v>
      </c>
      <c r="I1726" s="107">
        <f t="shared" si="448"/>
        <v>18006.493999999999</v>
      </c>
      <c r="J1726" s="108">
        <f t="shared" si="449"/>
        <v>18006.493999999999</v>
      </c>
      <c r="K1726" s="105">
        <f t="shared" si="450"/>
        <v>0</v>
      </c>
      <c r="L1726" s="105">
        <f t="shared" si="451"/>
        <v>25209.091599999996</v>
      </c>
      <c r="M1726" s="109" t="str">
        <f t="shared" si="452"/>
        <v>FOTO</v>
      </c>
      <c r="N1726" s="110" t="s">
        <v>3030</v>
      </c>
    </row>
    <row r="1727" spans="1:15" ht="12.75" customHeight="1">
      <c r="A1727" s="103" t="s">
        <v>3042</v>
      </c>
      <c r="B1727" s="13"/>
      <c r="C1727" s="242"/>
      <c r="D1727" s="238" t="s">
        <v>9122</v>
      </c>
      <c r="E1727" s="150">
        <v>-0.63110687022900769</v>
      </c>
      <c r="F1727" s="104" t="s">
        <v>3043</v>
      </c>
      <c r="G1727" s="105">
        <v>1.9330000000000001</v>
      </c>
      <c r="H1727" s="106">
        <f t="shared" si="447"/>
        <v>2860.84</v>
      </c>
      <c r="I1727" s="107">
        <f t="shared" si="448"/>
        <v>3461.6163999999999</v>
      </c>
      <c r="J1727" s="108">
        <f t="shared" si="449"/>
        <v>3461.6163999999999</v>
      </c>
      <c r="K1727" s="105">
        <f t="shared" si="450"/>
        <v>0</v>
      </c>
      <c r="L1727" s="105">
        <f t="shared" si="451"/>
        <v>4846.2629599999991</v>
      </c>
      <c r="M1727" s="109" t="str">
        <f t="shared" si="452"/>
        <v>FOTO</v>
      </c>
      <c r="N1727" s="110" t="s">
        <v>110</v>
      </c>
    </row>
    <row r="1728" spans="1:15" ht="12.75" customHeight="1">
      <c r="A1728" s="103" t="s">
        <v>3044</v>
      </c>
      <c r="B1728" s="13"/>
      <c r="C1728" s="242"/>
      <c r="D1728" s="238" t="s">
        <v>9122</v>
      </c>
      <c r="E1728" s="149">
        <v>-3.3084311632870955E-2</v>
      </c>
      <c r="F1728" s="104" t="s">
        <v>3045</v>
      </c>
      <c r="G1728" s="105">
        <v>6.3419999999999996</v>
      </c>
      <c r="H1728" s="106">
        <f t="shared" si="447"/>
        <v>9386.16</v>
      </c>
      <c r="I1728" s="107">
        <f t="shared" si="448"/>
        <v>11357.2536</v>
      </c>
      <c r="J1728" s="108">
        <f t="shared" si="449"/>
        <v>11357.2536</v>
      </c>
      <c r="K1728" s="105">
        <f t="shared" si="450"/>
        <v>0</v>
      </c>
      <c r="L1728" s="105">
        <f t="shared" si="451"/>
        <v>15900.15504</v>
      </c>
      <c r="M1728" s="109" t="str">
        <f t="shared" si="452"/>
        <v>FOTO</v>
      </c>
      <c r="N1728" s="110"/>
    </row>
    <row r="1729" spans="1:15" ht="12.75" customHeight="1">
      <c r="A1729" s="103" t="s">
        <v>3046</v>
      </c>
      <c r="B1729" s="13"/>
      <c r="C1729" s="242"/>
      <c r="D1729" s="238" t="s">
        <v>9122</v>
      </c>
      <c r="E1729" s="149">
        <v>-3.2746420931380582E-2</v>
      </c>
      <c r="F1729" s="104" t="s">
        <v>3047</v>
      </c>
      <c r="G1729" s="105">
        <v>5.8780000000000001</v>
      </c>
      <c r="H1729" s="106">
        <f t="shared" si="447"/>
        <v>8699.44</v>
      </c>
      <c r="I1729" s="107">
        <f t="shared" si="448"/>
        <v>10526.322400000001</v>
      </c>
      <c r="J1729" s="108">
        <f t="shared" si="449"/>
        <v>10526.322400000001</v>
      </c>
      <c r="K1729" s="105">
        <f t="shared" si="450"/>
        <v>0</v>
      </c>
      <c r="L1729" s="105">
        <f t="shared" si="451"/>
        <v>14736.851360000001</v>
      </c>
      <c r="M1729" s="109" t="str">
        <f t="shared" si="452"/>
        <v>FOTO</v>
      </c>
      <c r="N1729" s="110"/>
    </row>
    <row r="1730" spans="1:15" ht="12.75" customHeight="1">
      <c r="A1730" s="103" t="s">
        <v>3048</v>
      </c>
      <c r="B1730" s="13"/>
      <c r="C1730" s="242"/>
      <c r="D1730" s="238" t="s">
        <v>9122</v>
      </c>
      <c r="E1730" s="149">
        <v>-3.2801739760782933E-2</v>
      </c>
      <c r="F1730" s="104" t="s">
        <v>3049</v>
      </c>
      <c r="G1730" s="105">
        <v>5.3369999999999997</v>
      </c>
      <c r="H1730" s="106">
        <f t="shared" si="447"/>
        <v>7898.7599999999993</v>
      </c>
      <c r="I1730" s="107">
        <f t="shared" si="448"/>
        <v>9557.4995999999992</v>
      </c>
      <c r="J1730" s="108">
        <f t="shared" si="449"/>
        <v>9557.4995999999992</v>
      </c>
      <c r="K1730" s="105">
        <f t="shared" si="450"/>
        <v>0</v>
      </c>
      <c r="L1730" s="105">
        <f t="shared" si="451"/>
        <v>13380.499439999998</v>
      </c>
      <c r="M1730" s="109" t="str">
        <f t="shared" si="452"/>
        <v>FOTO</v>
      </c>
      <c r="N1730" s="110" t="s">
        <v>1115</v>
      </c>
    </row>
    <row r="1731" spans="1:15" ht="12.75" customHeight="1">
      <c r="A1731" s="103" t="s">
        <v>3050</v>
      </c>
      <c r="B1731" s="13"/>
      <c r="C1731" s="242"/>
      <c r="D1731" s="238" t="s">
        <v>9122</v>
      </c>
      <c r="E1731" s="149">
        <v>-3.3157894736842053E-2</v>
      </c>
      <c r="F1731" s="104" t="s">
        <v>3051</v>
      </c>
      <c r="G1731" s="105">
        <v>7.3479999999999999</v>
      </c>
      <c r="H1731" s="106">
        <f t="shared" si="447"/>
        <v>10875.039999999999</v>
      </c>
      <c r="I1731" s="107">
        <f t="shared" si="448"/>
        <v>13158.798399999998</v>
      </c>
      <c r="J1731" s="108">
        <f t="shared" si="449"/>
        <v>13158.798399999998</v>
      </c>
      <c r="K1731" s="105">
        <f t="shared" si="450"/>
        <v>0</v>
      </c>
      <c r="L1731" s="105">
        <f t="shared" si="451"/>
        <v>18422.317759999994</v>
      </c>
      <c r="M1731" s="109" t="str">
        <f t="shared" si="452"/>
        <v>FOTO</v>
      </c>
      <c r="N1731" s="110" t="s">
        <v>299</v>
      </c>
    </row>
    <row r="1732" spans="1:15" ht="12.75" customHeight="1">
      <c r="A1732" s="103" t="s">
        <v>3052</v>
      </c>
      <c r="B1732" s="13"/>
      <c r="C1732" s="242"/>
      <c r="D1732" s="238" t="s">
        <v>9122</v>
      </c>
      <c r="E1732" s="149">
        <v>-3.2826086956521672E-2</v>
      </c>
      <c r="F1732" s="104" t="s">
        <v>3053</v>
      </c>
      <c r="G1732" s="105">
        <v>4.4489999999999998</v>
      </c>
      <c r="H1732" s="106">
        <f t="shared" si="447"/>
        <v>6584.5199999999995</v>
      </c>
      <c r="I1732" s="107">
        <f t="shared" si="448"/>
        <v>7967.2691999999988</v>
      </c>
      <c r="J1732" s="108">
        <f t="shared" si="449"/>
        <v>7967.2691999999988</v>
      </c>
      <c r="K1732" s="105">
        <f t="shared" si="450"/>
        <v>0</v>
      </c>
      <c r="L1732" s="105">
        <f t="shared" si="451"/>
        <v>11154.176879999997</v>
      </c>
      <c r="M1732" s="109" t="str">
        <f t="shared" si="452"/>
        <v>FOTO</v>
      </c>
      <c r="N1732" s="110" t="s">
        <v>110</v>
      </c>
    </row>
    <row r="1733" spans="1:15" ht="12.75" customHeight="1">
      <c r="A1733" s="103" t="s">
        <v>3054</v>
      </c>
      <c r="B1733" s="13"/>
      <c r="C1733" s="242"/>
      <c r="D1733" s="238" t="s">
        <v>9122</v>
      </c>
      <c r="E1733" s="149">
        <v>-3.2569867619247739E-2</v>
      </c>
      <c r="F1733" s="104" t="s">
        <v>3055</v>
      </c>
      <c r="G1733" s="105">
        <v>4.6040000000000001</v>
      </c>
      <c r="H1733" s="106">
        <f t="shared" si="447"/>
        <v>6813.92</v>
      </c>
      <c r="I1733" s="107">
        <f t="shared" si="448"/>
        <v>8244.8431999999993</v>
      </c>
      <c r="J1733" s="108">
        <f t="shared" si="449"/>
        <v>8244.8431999999993</v>
      </c>
      <c r="K1733" s="105">
        <f t="shared" si="450"/>
        <v>0</v>
      </c>
      <c r="L1733" s="105">
        <f t="shared" si="451"/>
        <v>11542.780479999998</v>
      </c>
      <c r="M1733" s="109" t="str">
        <f t="shared" si="452"/>
        <v>FOTO</v>
      </c>
      <c r="N1733" s="110" t="s">
        <v>110</v>
      </c>
    </row>
    <row r="1734" spans="1:15" ht="12.75" customHeight="1">
      <c r="A1734" s="103" t="s">
        <v>3056</v>
      </c>
      <c r="B1734" s="13"/>
      <c r="C1734" s="242"/>
      <c r="D1734" s="238" t="s">
        <v>9122</v>
      </c>
      <c r="E1734" s="149">
        <v>-3.3173076923076916E-2</v>
      </c>
      <c r="F1734" s="104" t="s">
        <v>3057</v>
      </c>
      <c r="G1734" s="105">
        <v>6.0330000000000004</v>
      </c>
      <c r="H1734" s="106">
        <f t="shared" si="447"/>
        <v>8928.84</v>
      </c>
      <c r="I1734" s="107">
        <f t="shared" si="448"/>
        <v>10803.8964</v>
      </c>
      <c r="J1734" s="108">
        <f t="shared" si="449"/>
        <v>10803.8964</v>
      </c>
      <c r="K1734" s="105">
        <f t="shared" si="450"/>
        <v>0</v>
      </c>
      <c r="L1734" s="105">
        <f t="shared" si="451"/>
        <v>15125.454959999999</v>
      </c>
      <c r="M1734" s="109" t="str">
        <f t="shared" si="452"/>
        <v>FOTO</v>
      </c>
      <c r="N1734" s="110"/>
    </row>
    <row r="1735" spans="1:15" ht="12.75" customHeight="1">
      <c r="A1735" s="103" t="s">
        <v>3058</v>
      </c>
      <c r="B1735" s="13"/>
      <c r="C1735" s="242"/>
      <c r="D1735" s="238" t="s">
        <v>9122</v>
      </c>
      <c r="E1735" s="149">
        <v>-3.2576278963065031E-2</v>
      </c>
      <c r="F1735" s="104" t="s">
        <v>3059</v>
      </c>
      <c r="G1735" s="105">
        <v>4.2169999999999996</v>
      </c>
      <c r="H1735" s="106">
        <f t="shared" si="447"/>
        <v>6241.16</v>
      </c>
      <c r="I1735" s="107">
        <f t="shared" si="448"/>
        <v>7551.8035999999993</v>
      </c>
      <c r="J1735" s="108">
        <f t="shared" si="449"/>
        <v>7551.8035999999993</v>
      </c>
      <c r="K1735" s="105">
        <f t="shared" si="450"/>
        <v>0</v>
      </c>
      <c r="L1735" s="105">
        <f t="shared" si="451"/>
        <v>10572.525039999999</v>
      </c>
      <c r="M1735" s="109" t="str">
        <f t="shared" si="452"/>
        <v>FOTO</v>
      </c>
      <c r="N1735" s="110" t="s">
        <v>110</v>
      </c>
    </row>
    <row r="1736" spans="1:15" ht="12.75" customHeight="1" thickBot="1">
      <c r="A1736" s="154" t="s">
        <v>3060</v>
      </c>
      <c r="B1736" s="13"/>
      <c r="C1736" s="243"/>
      <c r="D1736" s="238" t="s">
        <v>9122</v>
      </c>
      <c r="E1736" s="155">
        <v>-3.2330215534770224E-2</v>
      </c>
      <c r="F1736" s="156" t="s">
        <v>3061</v>
      </c>
      <c r="G1736" s="157">
        <v>4.7590000000000003</v>
      </c>
      <c r="H1736" s="158">
        <f t="shared" si="447"/>
        <v>7043.3200000000006</v>
      </c>
      <c r="I1736" s="159">
        <f t="shared" si="448"/>
        <v>8522.4171999999999</v>
      </c>
      <c r="J1736" s="160">
        <f t="shared" si="449"/>
        <v>8522.4171999999999</v>
      </c>
      <c r="K1736" s="157">
        <f t="shared" si="450"/>
        <v>0</v>
      </c>
      <c r="L1736" s="157">
        <f t="shared" si="451"/>
        <v>11931.38408</v>
      </c>
      <c r="M1736" s="161" t="str">
        <f t="shared" si="452"/>
        <v>FOTO</v>
      </c>
      <c r="N1736" s="162"/>
    </row>
    <row r="1737" spans="1:15" ht="20.100000000000001" customHeight="1" thickBot="1">
      <c r="A1737" s="219" t="s">
        <v>3062</v>
      </c>
      <c r="B1737" s="34"/>
      <c r="C1737" s="240"/>
      <c r="D1737" s="151"/>
      <c r="E1737" s="221"/>
      <c r="F1737" s="222"/>
      <c r="G1737" s="223"/>
      <c r="H1737" s="224"/>
      <c r="I1737" s="224"/>
      <c r="J1737" s="225"/>
      <c r="K1737" s="223"/>
      <c r="L1737" s="223"/>
      <c r="M1737" s="226"/>
      <c r="N1737" s="227"/>
      <c r="O1737" s="228"/>
    </row>
    <row r="1738" spans="1:15" ht="12.75" customHeight="1">
      <c r="A1738" s="178" t="s">
        <v>3063</v>
      </c>
      <c r="B1738" s="13"/>
      <c r="C1738" s="152"/>
      <c r="D1738" s="238" t="s">
        <v>9122</v>
      </c>
      <c r="E1738" s="180">
        <v>-3.3208800332088062E-2</v>
      </c>
      <c r="F1738" s="181" t="s">
        <v>3064</v>
      </c>
      <c r="G1738" s="182">
        <v>20.960999999999999</v>
      </c>
      <c r="H1738" s="183">
        <f t="shared" ref="H1738:H1761" si="453">+G1738*H$18</f>
        <v>31022.28</v>
      </c>
      <c r="I1738" s="184">
        <f t="shared" ref="I1738:I1761" si="454">+H1738*(1+I$18)</f>
        <v>37536.9588</v>
      </c>
      <c r="J1738" s="185">
        <f t="shared" ref="J1738:J1761" si="455">+I1738*(1-J$18)</f>
        <v>37536.9588</v>
      </c>
      <c r="K1738" s="182">
        <f t="shared" ref="K1738:K1761" si="456">+I1738*C1738</f>
        <v>0</v>
      </c>
      <c r="L1738" s="182">
        <f t="shared" ref="L1738:L1761" si="457">+I1738*(1+L$18)</f>
        <v>52551.742319999998</v>
      </c>
      <c r="M1738" s="186" t="str">
        <f t="shared" ref="M1738:M1761" si="458">HYPERLINK(CONCATENATE("https://buscador.neorep.com.ar/",TRIM(A1738),"/"),"FOTO")</f>
        <v>FOTO</v>
      </c>
      <c r="N1738" s="187"/>
    </row>
    <row r="1739" spans="1:15" ht="12.75" customHeight="1">
      <c r="A1739" s="103" t="s">
        <v>3065</v>
      </c>
      <c r="B1739" s="13"/>
      <c r="C1739" s="242"/>
      <c r="D1739" s="238" t="s">
        <v>9122</v>
      </c>
      <c r="E1739" s="149">
        <v>-3.3181818181818312E-2</v>
      </c>
      <c r="F1739" s="104" t="s">
        <v>3066</v>
      </c>
      <c r="G1739" s="105">
        <v>8.5079999999999991</v>
      </c>
      <c r="H1739" s="106">
        <f t="shared" si="453"/>
        <v>12591.839999999998</v>
      </c>
      <c r="I1739" s="107">
        <f t="shared" si="454"/>
        <v>15236.126399999997</v>
      </c>
      <c r="J1739" s="108">
        <f t="shared" si="455"/>
        <v>15236.126399999997</v>
      </c>
      <c r="K1739" s="105">
        <f t="shared" si="456"/>
        <v>0</v>
      </c>
      <c r="L1739" s="105">
        <f t="shared" si="457"/>
        <v>21330.576959999995</v>
      </c>
      <c r="M1739" s="109" t="str">
        <f t="shared" si="458"/>
        <v>FOTO</v>
      </c>
      <c r="N1739" s="110"/>
    </row>
    <row r="1740" spans="1:15" ht="12.75" customHeight="1">
      <c r="A1740" s="103" t="s">
        <v>3067</v>
      </c>
      <c r="B1740" s="13"/>
      <c r="C1740" s="242"/>
      <c r="D1740" s="238" t="s">
        <v>9122</v>
      </c>
      <c r="E1740" s="149">
        <v>-3.3012048192771148E-2</v>
      </c>
      <c r="F1740" s="104" t="s">
        <v>3068</v>
      </c>
      <c r="G1740" s="105">
        <v>16.052</v>
      </c>
      <c r="H1740" s="106">
        <f t="shared" si="453"/>
        <v>23756.959999999999</v>
      </c>
      <c r="I1740" s="107">
        <f t="shared" si="454"/>
        <v>28745.921599999998</v>
      </c>
      <c r="J1740" s="108">
        <f t="shared" si="455"/>
        <v>28745.921599999998</v>
      </c>
      <c r="K1740" s="105">
        <f t="shared" si="456"/>
        <v>0</v>
      </c>
      <c r="L1740" s="105">
        <f t="shared" si="457"/>
        <v>40244.290239999995</v>
      </c>
      <c r="M1740" s="109" t="str">
        <f t="shared" si="458"/>
        <v>FOTO</v>
      </c>
      <c r="N1740" s="110"/>
    </row>
    <row r="1741" spans="1:15" ht="12.75" customHeight="1">
      <c r="A1741" s="103" t="s">
        <v>3069</v>
      </c>
      <c r="B1741" s="13"/>
      <c r="C1741" s="242"/>
      <c r="D1741" s="238" t="s">
        <v>9122</v>
      </c>
      <c r="E1741" s="149">
        <v>-4.5735997748381663E-2</v>
      </c>
      <c r="F1741" s="104" t="s">
        <v>3070</v>
      </c>
      <c r="G1741" s="105">
        <v>20.343</v>
      </c>
      <c r="H1741" s="106">
        <f t="shared" si="453"/>
        <v>30107.64</v>
      </c>
      <c r="I1741" s="107">
        <f t="shared" si="454"/>
        <v>36430.244399999996</v>
      </c>
      <c r="J1741" s="108">
        <f t="shared" si="455"/>
        <v>36430.244399999996</v>
      </c>
      <c r="K1741" s="105">
        <f t="shared" si="456"/>
        <v>0</v>
      </c>
      <c r="L1741" s="105">
        <f t="shared" si="457"/>
        <v>51002.342159999993</v>
      </c>
      <c r="M1741" s="109" t="str">
        <f t="shared" si="458"/>
        <v>FOTO</v>
      </c>
      <c r="N1741" s="110" t="s">
        <v>489</v>
      </c>
      <c r="O1741" s="36"/>
    </row>
    <row r="1742" spans="1:15" ht="12.75" customHeight="1">
      <c r="A1742" s="103" t="s">
        <v>3071</v>
      </c>
      <c r="B1742" s="13"/>
      <c r="C1742" s="242"/>
      <c r="D1742" s="238" t="s">
        <v>9122</v>
      </c>
      <c r="E1742" s="149">
        <v>-3.393351800554012E-2</v>
      </c>
      <c r="F1742" s="104" t="s">
        <v>3072</v>
      </c>
      <c r="G1742" s="105">
        <v>20.925000000000001</v>
      </c>
      <c r="H1742" s="106">
        <f t="shared" si="453"/>
        <v>30969</v>
      </c>
      <c r="I1742" s="107">
        <f t="shared" si="454"/>
        <v>37472.49</v>
      </c>
      <c r="J1742" s="108">
        <f t="shared" si="455"/>
        <v>37472.49</v>
      </c>
      <c r="K1742" s="105">
        <f t="shared" si="456"/>
        <v>0</v>
      </c>
      <c r="L1742" s="105">
        <f t="shared" si="457"/>
        <v>52461.485999999997</v>
      </c>
      <c r="M1742" s="109" t="str">
        <f t="shared" si="458"/>
        <v>FOTO</v>
      </c>
      <c r="N1742" s="110"/>
      <c r="O1742" s="101" t="s">
        <v>81</v>
      </c>
    </row>
    <row r="1743" spans="1:15" ht="12.75" customHeight="1">
      <c r="A1743" s="103" t="s">
        <v>3073</v>
      </c>
      <c r="B1743" s="13"/>
      <c r="C1743" s="242"/>
      <c r="D1743" s="238" t="s">
        <v>9122</v>
      </c>
      <c r="E1743" s="149">
        <v>-3.4190231362467904E-2</v>
      </c>
      <c r="F1743" s="104" t="s">
        <v>3074</v>
      </c>
      <c r="G1743" s="105">
        <v>26.298999999999999</v>
      </c>
      <c r="H1743" s="106">
        <f t="shared" si="453"/>
        <v>38922.519999999997</v>
      </c>
      <c r="I1743" s="107">
        <f t="shared" si="454"/>
        <v>47096.249199999991</v>
      </c>
      <c r="J1743" s="108">
        <f t="shared" si="455"/>
        <v>47096.249199999991</v>
      </c>
      <c r="K1743" s="105">
        <f t="shared" si="456"/>
        <v>0</v>
      </c>
      <c r="L1743" s="105">
        <f t="shared" si="457"/>
        <v>65934.748879999985</v>
      </c>
      <c r="M1743" s="109" t="str">
        <f t="shared" si="458"/>
        <v>FOTO</v>
      </c>
      <c r="N1743" s="110"/>
      <c r="O1743" s="101" t="s">
        <v>81</v>
      </c>
    </row>
    <row r="1744" spans="1:15" ht="12.75" customHeight="1">
      <c r="A1744" s="103" t="s">
        <v>3075</v>
      </c>
      <c r="B1744" s="13"/>
      <c r="C1744" s="242"/>
      <c r="D1744" s="238" t="s">
        <v>9122</v>
      </c>
      <c r="E1744" s="149">
        <v>-0.11571707407751664</v>
      </c>
      <c r="F1744" s="104" t="s">
        <v>3076</v>
      </c>
      <c r="G1744" s="105">
        <v>19.027999999999999</v>
      </c>
      <c r="H1744" s="106">
        <f t="shared" si="453"/>
        <v>28161.439999999999</v>
      </c>
      <c r="I1744" s="107">
        <f t="shared" si="454"/>
        <v>34075.342399999994</v>
      </c>
      <c r="J1744" s="108">
        <f t="shared" si="455"/>
        <v>34075.342399999994</v>
      </c>
      <c r="K1744" s="105">
        <f t="shared" si="456"/>
        <v>0</v>
      </c>
      <c r="L1744" s="105">
        <f t="shared" si="457"/>
        <v>47705.47935999999</v>
      </c>
      <c r="M1744" s="109" t="str">
        <f t="shared" si="458"/>
        <v>FOTO</v>
      </c>
      <c r="N1744" s="110"/>
    </row>
    <row r="1745" spans="1:15" ht="12" customHeight="1">
      <c r="A1745" s="103" t="s">
        <v>3077</v>
      </c>
      <c r="B1745" s="13"/>
      <c r="C1745" s="242"/>
      <c r="D1745" s="238" t="s">
        <v>9122</v>
      </c>
      <c r="E1745" s="149">
        <v>-3.318181818181809E-2</v>
      </c>
      <c r="F1745" s="104" t="s">
        <v>3078</v>
      </c>
      <c r="G1745" s="105">
        <v>12.762</v>
      </c>
      <c r="H1745" s="106">
        <f t="shared" si="453"/>
        <v>18887.760000000002</v>
      </c>
      <c r="I1745" s="107">
        <f t="shared" si="454"/>
        <v>22854.189600000002</v>
      </c>
      <c r="J1745" s="108">
        <f t="shared" si="455"/>
        <v>22854.189600000002</v>
      </c>
      <c r="K1745" s="105">
        <f t="shared" si="456"/>
        <v>0</v>
      </c>
      <c r="L1745" s="105">
        <f t="shared" si="457"/>
        <v>31995.865440000001</v>
      </c>
      <c r="M1745" s="109" t="str">
        <f t="shared" si="458"/>
        <v>FOTO</v>
      </c>
      <c r="N1745" s="110"/>
      <c r="O1745" s="101" t="s">
        <v>81</v>
      </c>
    </row>
    <row r="1746" spans="1:15" ht="12.75" customHeight="1">
      <c r="A1746" s="103" t="s">
        <v>9087</v>
      </c>
      <c r="B1746" s="13"/>
      <c r="C1746" s="242"/>
      <c r="D1746" s="238"/>
      <c r="E1746" s="149"/>
      <c r="F1746" s="104" t="s">
        <v>3079</v>
      </c>
      <c r="G1746" s="105">
        <v>22.431000000000001</v>
      </c>
      <c r="H1746" s="106">
        <f t="shared" si="453"/>
        <v>33197.880000000005</v>
      </c>
      <c r="I1746" s="107">
        <f t="shared" si="454"/>
        <v>40169.434800000003</v>
      </c>
      <c r="J1746" s="108">
        <f t="shared" si="455"/>
        <v>40169.434800000003</v>
      </c>
      <c r="K1746" s="105">
        <f t="shared" si="456"/>
        <v>0</v>
      </c>
      <c r="L1746" s="105">
        <f t="shared" si="457"/>
        <v>56237.208720000002</v>
      </c>
      <c r="M1746" s="109" t="str">
        <f t="shared" si="458"/>
        <v>FOTO</v>
      </c>
      <c r="N1746" s="110"/>
      <c r="O1746" s="101" t="s">
        <v>81</v>
      </c>
    </row>
    <row r="1747" spans="1:15" ht="12.75" customHeight="1">
      <c r="A1747" s="103" t="s">
        <v>3080</v>
      </c>
      <c r="B1747" s="13"/>
      <c r="C1747" s="242"/>
      <c r="D1747" s="238" t="s">
        <v>9122</v>
      </c>
      <c r="E1747" s="149">
        <v>-3.2994403258417182E-2</v>
      </c>
      <c r="F1747" s="104" t="s">
        <v>3081</v>
      </c>
      <c r="G1747" s="105">
        <v>33.000999999999998</v>
      </c>
      <c r="H1747" s="106">
        <f t="shared" si="453"/>
        <v>48841.479999999996</v>
      </c>
      <c r="I1747" s="107">
        <f t="shared" si="454"/>
        <v>59098.190799999997</v>
      </c>
      <c r="J1747" s="108">
        <f t="shared" si="455"/>
        <v>59098.190799999997</v>
      </c>
      <c r="K1747" s="105">
        <f t="shared" si="456"/>
        <v>0</v>
      </c>
      <c r="L1747" s="105">
        <f t="shared" si="457"/>
        <v>82737.467119999987</v>
      </c>
      <c r="M1747" s="109" t="str">
        <f t="shared" si="458"/>
        <v>FOTO</v>
      </c>
      <c r="N1747" s="110"/>
    </row>
    <row r="1748" spans="1:15" ht="12.75" customHeight="1">
      <c r="A1748" s="103" t="s">
        <v>3082</v>
      </c>
      <c r="B1748" s="13"/>
      <c r="C1748" s="242"/>
      <c r="D1748" s="238" t="s">
        <v>9122</v>
      </c>
      <c r="E1748" s="149">
        <v>-3.3173076923077027E-2</v>
      </c>
      <c r="F1748" s="104" t="s">
        <v>3083</v>
      </c>
      <c r="G1748" s="105">
        <v>10.055</v>
      </c>
      <c r="H1748" s="106">
        <f t="shared" si="453"/>
        <v>14881.4</v>
      </c>
      <c r="I1748" s="107">
        <f t="shared" si="454"/>
        <v>18006.493999999999</v>
      </c>
      <c r="J1748" s="108">
        <f t="shared" si="455"/>
        <v>18006.493999999999</v>
      </c>
      <c r="K1748" s="105">
        <f t="shared" si="456"/>
        <v>0</v>
      </c>
      <c r="L1748" s="105">
        <f t="shared" si="457"/>
        <v>25209.091599999996</v>
      </c>
      <c r="M1748" s="109" t="str">
        <f t="shared" si="458"/>
        <v>FOTO</v>
      </c>
      <c r="N1748" s="110"/>
    </row>
    <row r="1749" spans="1:15" ht="12.75" customHeight="1">
      <c r="A1749" s="103" t="s">
        <v>3084</v>
      </c>
      <c r="B1749" s="13"/>
      <c r="C1749" s="242"/>
      <c r="D1749" s="238" t="s">
        <v>9122</v>
      </c>
      <c r="E1749" s="149">
        <v>-3.3076448828606608E-2</v>
      </c>
      <c r="F1749" s="104" t="s">
        <v>3085</v>
      </c>
      <c r="G1749" s="105">
        <v>31.367000000000001</v>
      </c>
      <c r="H1749" s="106">
        <f t="shared" si="453"/>
        <v>46423.16</v>
      </c>
      <c r="I1749" s="107">
        <f t="shared" si="454"/>
        <v>56172.0236</v>
      </c>
      <c r="J1749" s="108">
        <f t="shared" si="455"/>
        <v>56172.0236</v>
      </c>
      <c r="K1749" s="105">
        <f t="shared" si="456"/>
        <v>0</v>
      </c>
      <c r="L1749" s="105">
        <f t="shared" si="457"/>
        <v>78640.833039999998</v>
      </c>
      <c r="M1749" s="109" t="str">
        <f t="shared" si="458"/>
        <v>FOTO</v>
      </c>
      <c r="N1749" s="110"/>
    </row>
    <row r="1750" spans="1:15" ht="12.75" customHeight="1">
      <c r="A1750" s="103" t="s">
        <v>3086</v>
      </c>
      <c r="B1750" s="13"/>
      <c r="C1750" s="242"/>
      <c r="D1750" s="238" t="s">
        <v>9122</v>
      </c>
      <c r="E1750" s="149">
        <v>-3.313106796116505E-2</v>
      </c>
      <c r="F1750" s="104" t="s">
        <v>3087</v>
      </c>
      <c r="G1750" s="105">
        <v>47.802</v>
      </c>
      <c r="H1750" s="106">
        <f t="shared" si="453"/>
        <v>70746.960000000006</v>
      </c>
      <c r="I1750" s="107">
        <f t="shared" si="454"/>
        <v>85603.82160000001</v>
      </c>
      <c r="J1750" s="108">
        <f t="shared" si="455"/>
        <v>85603.82160000001</v>
      </c>
      <c r="K1750" s="105">
        <f t="shared" si="456"/>
        <v>0</v>
      </c>
      <c r="L1750" s="105">
        <f t="shared" si="457"/>
        <v>119845.35024</v>
      </c>
      <c r="M1750" s="109" t="str">
        <f t="shared" si="458"/>
        <v>FOTO</v>
      </c>
      <c r="N1750" s="110"/>
    </row>
    <row r="1751" spans="1:15" ht="12.75" customHeight="1">
      <c r="A1751" s="103" t="s">
        <v>3088</v>
      </c>
      <c r="B1751" s="13"/>
      <c r="C1751" s="242"/>
      <c r="D1751" s="238" t="s">
        <v>9122</v>
      </c>
      <c r="E1751" s="149">
        <v>-3.3124999999999849E-2</v>
      </c>
      <c r="F1751" s="104" t="s">
        <v>3089</v>
      </c>
      <c r="G1751" s="105">
        <v>35.581000000000003</v>
      </c>
      <c r="H1751" s="106">
        <f t="shared" si="453"/>
        <v>52659.880000000005</v>
      </c>
      <c r="I1751" s="107">
        <f t="shared" si="454"/>
        <v>63718.454800000007</v>
      </c>
      <c r="J1751" s="108">
        <f t="shared" si="455"/>
        <v>63718.454800000007</v>
      </c>
      <c r="K1751" s="105">
        <f t="shared" si="456"/>
        <v>0</v>
      </c>
      <c r="L1751" s="105">
        <f t="shared" si="457"/>
        <v>89205.836720000007</v>
      </c>
      <c r="M1751" s="109" t="str">
        <f t="shared" si="458"/>
        <v>FOTO</v>
      </c>
      <c r="N1751" s="110"/>
    </row>
    <row r="1752" spans="1:15" ht="12.75" customHeight="1">
      <c r="A1752" s="103" t="s">
        <v>3090</v>
      </c>
      <c r="B1752" s="13"/>
      <c r="C1752" s="242"/>
      <c r="D1752" s="238" t="s">
        <v>9122</v>
      </c>
      <c r="E1752" s="149">
        <v>-3.3098467942127785E-2</v>
      </c>
      <c r="F1752" s="104" t="s">
        <v>3091</v>
      </c>
      <c r="G1752" s="105">
        <v>38.561</v>
      </c>
      <c r="H1752" s="106">
        <f t="shared" si="453"/>
        <v>57070.28</v>
      </c>
      <c r="I1752" s="107">
        <f t="shared" si="454"/>
        <v>69055.038799999995</v>
      </c>
      <c r="J1752" s="108">
        <f t="shared" si="455"/>
        <v>69055.038799999995</v>
      </c>
      <c r="K1752" s="105">
        <f t="shared" si="456"/>
        <v>0</v>
      </c>
      <c r="L1752" s="105">
        <f t="shared" si="457"/>
        <v>96677.054319999981</v>
      </c>
      <c r="M1752" s="109" t="str">
        <f t="shared" si="458"/>
        <v>FOTO</v>
      </c>
      <c r="N1752" s="110"/>
    </row>
    <row r="1753" spans="1:15" ht="12.75" customHeight="1">
      <c r="A1753" s="103" t="s">
        <v>3092</v>
      </c>
      <c r="B1753" s="13"/>
      <c r="C1753" s="242"/>
      <c r="D1753" s="238" t="s">
        <v>9122</v>
      </c>
      <c r="E1753" s="149">
        <v>-3.3086958678505751E-2</v>
      </c>
      <c r="F1753" s="104" t="s">
        <v>3093</v>
      </c>
      <c r="G1753" s="105">
        <v>19.492000000000001</v>
      </c>
      <c r="H1753" s="106">
        <f t="shared" si="453"/>
        <v>28848.16</v>
      </c>
      <c r="I1753" s="107">
        <f t="shared" si="454"/>
        <v>34906.2736</v>
      </c>
      <c r="J1753" s="108">
        <f t="shared" si="455"/>
        <v>34906.2736</v>
      </c>
      <c r="K1753" s="105">
        <f t="shared" si="456"/>
        <v>0</v>
      </c>
      <c r="L1753" s="105">
        <f t="shared" si="457"/>
        <v>48868.783039999995</v>
      </c>
      <c r="M1753" s="109" t="str">
        <f t="shared" si="458"/>
        <v>FOTO</v>
      </c>
      <c r="N1753" s="110"/>
    </row>
    <row r="1754" spans="1:15" ht="12.75" customHeight="1">
      <c r="A1754" s="103" t="s">
        <v>3094</v>
      </c>
      <c r="B1754" s="13"/>
      <c r="C1754" s="242"/>
      <c r="D1754" s="238" t="s">
        <v>9122</v>
      </c>
      <c r="E1754" s="149">
        <v>-3.3152173913043481E-2</v>
      </c>
      <c r="F1754" s="104" t="s">
        <v>3095</v>
      </c>
      <c r="G1754" s="105">
        <v>8.8949999999999996</v>
      </c>
      <c r="H1754" s="106">
        <f t="shared" si="453"/>
        <v>13164.599999999999</v>
      </c>
      <c r="I1754" s="107">
        <f t="shared" si="454"/>
        <v>15929.165999999997</v>
      </c>
      <c r="J1754" s="108">
        <f t="shared" si="455"/>
        <v>15929.165999999997</v>
      </c>
      <c r="K1754" s="105">
        <f t="shared" si="456"/>
        <v>0</v>
      </c>
      <c r="L1754" s="105">
        <f t="shared" si="457"/>
        <v>22300.832399999996</v>
      </c>
      <c r="M1754" s="109" t="str">
        <f t="shared" si="458"/>
        <v>FOTO</v>
      </c>
      <c r="N1754" s="110"/>
    </row>
    <row r="1755" spans="1:15" ht="12.75" customHeight="1">
      <c r="A1755" s="103" t="s">
        <v>3096</v>
      </c>
      <c r="B1755" s="13"/>
      <c r="C1755" s="242"/>
      <c r="D1755" s="238" t="s">
        <v>9122</v>
      </c>
      <c r="E1755" s="149">
        <v>-3.3189733632668084E-2</v>
      </c>
      <c r="F1755" s="104" t="s">
        <v>3097</v>
      </c>
      <c r="G1755" s="105">
        <v>15.933999999999999</v>
      </c>
      <c r="H1755" s="106">
        <f t="shared" si="453"/>
        <v>23582.32</v>
      </c>
      <c r="I1755" s="107">
        <f t="shared" si="454"/>
        <v>28534.607199999999</v>
      </c>
      <c r="J1755" s="108">
        <f t="shared" si="455"/>
        <v>28534.607199999999</v>
      </c>
      <c r="K1755" s="105">
        <f t="shared" si="456"/>
        <v>0</v>
      </c>
      <c r="L1755" s="105">
        <f t="shared" si="457"/>
        <v>39948.450079999995</v>
      </c>
      <c r="M1755" s="109" t="str">
        <f t="shared" si="458"/>
        <v>FOTO</v>
      </c>
      <c r="N1755" s="110"/>
    </row>
    <row r="1756" spans="1:15" ht="12.75" customHeight="1">
      <c r="A1756" s="103" t="s">
        <v>3098</v>
      </c>
      <c r="B1756" s="13"/>
      <c r="C1756" s="242"/>
      <c r="D1756" s="238" t="s">
        <v>9122</v>
      </c>
      <c r="E1756" s="149">
        <v>-3.3198022587516585E-2</v>
      </c>
      <c r="F1756" s="104" t="s">
        <v>3099</v>
      </c>
      <c r="G1756" s="105">
        <v>24.055</v>
      </c>
      <c r="H1756" s="106">
        <f t="shared" si="453"/>
        <v>35601.4</v>
      </c>
      <c r="I1756" s="107">
        <f t="shared" si="454"/>
        <v>43077.694000000003</v>
      </c>
      <c r="J1756" s="108">
        <f t="shared" si="455"/>
        <v>43077.694000000003</v>
      </c>
      <c r="K1756" s="105">
        <f t="shared" si="456"/>
        <v>0</v>
      </c>
      <c r="L1756" s="105">
        <f t="shared" si="457"/>
        <v>60308.7716</v>
      </c>
      <c r="M1756" s="109" t="str">
        <f t="shared" si="458"/>
        <v>FOTO</v>
      </c>
      <c r="N1756" s="110"/>
    </row>
    <row r="1757" spans="1:15" ht="12.75" customHeight="1">
      <c r="A1757" s="103" t="s">
        <v>3100</v>
      </c>
      <c r="B1757" s="13"/>
      <c r="C1757" s="242"/>
      <c r="D1757" s="238" t="s">
        <v>9122</v>
      </c>
      <c r="E1757" s="149">
        <v>-3.3040000000000069E-2</v>
      </c>
      <c r="F1757" s="104" t="s">
        <v>3101</v>
      </c>
      <c r="G1757" s="105">
        <v>24.173999999999999</v>
      </c>
      <c r="H1757" s="106">
        <f t="shared" si="453"/>
        <v>35777.519999999997</v>
      </c>
      <c r="I1757" s="107">
        <f t="shared" si="454"/>
        <v>43290.799199999994</v>
      </c>
      <c r="J1757" s="108">
        <f t="shared" si="455"/>
        <v>43290.799199999994</v>
      </c>
      <c r="K1757" s="105">
        <f t="shared" si="456"/>
        <v>0</v>
      </c>
      <c r="L1757" s="105">
        <f t="shared" si="457"/>
        <v>60607.118879999987</v>
      </c>
      <c r="M1757" s="109" t="str">
        <f t="shared" si="458"/>
        <v>FOTO</v>
      </c>
      <c r="N1757" s="110"/>
    </row>
    <row r="1758" spans="1:15" ht="12.75" customHeight="1">
      <c r="A1758" s="103" t="s">
        <v>3102</v>
      </c>
      <c r="B1758" s="13"/>
      <c r="C1758" s="242"/>
      <c r="D1758" s="238" t="s">
        <v>9122</v>
      </c>
      <c r="E1758" s="149">
        <v>-3.312499999999996E-2</v>
      </c>
      <c r="F1758" s="104" t="s">
        <v>3103</v>
      </c>
      <c r="G1758" s="105">
        <v>47.957000000000001</v>
      </c>
      <c r="H1758" s="106">
        <f t="shared" si="453"/>
        <v>70976.36</v>
      </c>
      <c r="I1758" s="107">
        <f t="shared" si="454"/>
        <v>85881.395600000003</v>
      </c>
      <c r="J1758" s="108">
        <f t="shared" si="455"/>
        <v>85881.395600000003</v>
      </c>
      <c r="K1758" s="105">
        <f t="shared" si="456"/>
        <v>0</v>
      </c>
      <c r="L1758" s="105">
        <f t="shared" si="457"/>
        <v>120233.95384</v>
      </c>
      <c r="M1758" s="109" t="str">
        <f t="shared" si="458"/>
        <v>FOTO</v>
      </c>
      <c r="N1758" s="110"/>
    </row>
    <row r="1759" spans="1:15" ht="12.75" customHeight="1">
      <c r="A1759" s="103" t="s">
        <v>3104</v>
      </c>
      <c r="B1759" s="13"/>
      <c r="C1759" s="242"/>
      <c r="D1759" s="238" t="s">
        <v>9122</v>
      </c>
      <c r="E1759" s="149">
        <v>-3.3030303030303076E-2</v>
      </c>
      <c r="F1759" s="104" t="s">
        <v>3105</v>
      </c>
      <c r="G1759" s="105">
        <v>19.146000000000001</v>
      </c>
      <c r="H1759" s="106">
        <f t="shared" si="453"/>
        <v>28336.080000000002</v>
      </c>
      <c r="I1759" s="107">
        <f t="shared" si="454"/>
        <v>34286.656800000004</v>
      </c>
      <c r="J1759" s="108">
        <f t="shared" si="455"/>
        <v>34286.656800000004</v>
      </c>
      <c r="K1759" s="105">
        <f t="shared" si="456"/>
        <v>0</v>
      </c>
      <c r="L1759" s="105">
        <f t="shared" si="457"/>
        <v>48001.319520000005</v>
      </c>
      <c r="M1759" s="109" t="str">
        <f t="shared" si="458"/>
        <v>FOTO</v>
      </c>
      <c r="N1759" s="110"/>
    </row>
    <row r="1760" spans="1:15" ht="12.75" customHeight="1">
      <c r="A1760" s="103" t="s">
        <v>3106</v>
      </c>
      <c r="B1760" s="13"/>
      <c r="C1760" s="242"/>
      <c r="D1760" s="238"/>
      <c r="E1760" s="149"/>
      <c r="F1760" s="104" t="s">
        <v>3107</v>
      </c>
      <c r="G1760" s="105">
        <v>14.308999999999999</v>
      </c>
      <c r="H1760" s="106">
        <f t="shared" si="453"/>
        <v>21177.32</v>
      </c>
      <c r="I1760" s="107">
        <f t="shared" si="454"/>
        <v>25624.557199999999</v>
      </c>
      <c r="J1760" s="108">
        <f t="shared" si="455"/>
        <v>25624.557199999999</v>
      </c>
      <c r="K1760" s="105">
        <f t="shared" si="456"/>
        <v>0</v>
      </c>
      <c r="L1760" s="105">
        <f t="shared" si="457"/>
        <v>35874.380079999995</v>
      </c>
      <c r="M1760" s="109" t="str">
        <f t="shared" si="458"/>
        <v>FOTO</v>
      </c>
      <c r="N1760" s="110"/>
    </row>
    <row r="1761" spans="1:15" ht="12.75" customHeight="1" thickBot="1">
      <c r="A1761" s="154" t="s">
        <v>3108</v>
      </c>
      <c r="B1761" s="13"/>
      <c r="C1761" s="243"/>
      <c r="D1761" s="238" t="s">
        <v>9122</v>
      </c>
      <c r="E1761" s="155">
        <v>-3.3085013146362807E-2</v>
      </c>
      <c r="F1761" s="156" t="s">
        <v>3109</v>
      </c>
      <c r="G1761" s="157">
        <v>44.13</v>
      </c>
      <c r="H1761" s="158">
        <f t="shared" si="453"/>
        <v>65312.4</v>
      </c>
      <c r="I1761" s="159">
        <f t="shared" si="454"/>
        <v>79028.004000000001</v>
      </c>
      <c r="J1761" s="160">
        <f t="shared" si="455"/>
        <v>79028.004000000001</v>
      </c>
      <c r="K1761" s="157">
        <f t="shared" si="456"/>
        <v>0</v>
      </c>
      <c r="L1761" s="157">
        <f t="shared" si="457"/>
        <v>110639.2056</v>
      </c>
      <c r="M1761" s="161" t="str">
        <f t="shared" si="458"/>
        <v>FOTO</v>
      </c>
      <c r="N1761" s="162"/>
    </row>
    <row r="1762" spans="1:15" ht="20.100000000000001" customHeight="1" thickBot="1">
      <c r="A1762" s="219" t="s">
        <v>3110</v>
      </c>
      <c r="B1762" s="34"/>
      <c r="C1762" s="240"/>
      <c r="D1762" s="151"/>
      <c r="E1762" s="221"/>
      <c r="F1762" s="222"/>
      <c r="G1762" s="223"/>
      <c r="H1762" s="224"/>
      <c r="I1762" s="224"/>
      <c r="J1762" s="225"/>
      <c r="K1762" s="223"/>
      <c r="L1762" s="223"/>
      <c r="M1762" s="226"/>
      <c r="N1762" s="227"/>
      <c r="O1762" s="228"/>
    </row>
    <row r="1763" spans="1:15" ht="12.75" customHeight="1">
      <c r="A1763" s="178" t="s">
        <v>3111</v>
      </c>
      <c r="B1763" s="13"/>
      <c r="C1763" s="152"/>
      <c r="D1763" s="238" t="s">
        <v>9122</v>
      </c>
      <c r="E1763" s="180">
        <v>-3.3441872744873646E-2</v>
      </c>
      <c r="F1763" s="181" t="s">
        <v>3112</v>
      </c>
      <c r="G1763" s="182">
        <v>10.983000000000001</v>
      </c>
      <c r="H1763" s="183">
        <f t="shared" ref="H1763:H1780" si="459">+G1763*H$18</f>
        <v>16254.84</v>
      </c>
      <c r="I1763" s="184">
        <f t="shared" ref="I1763:I1780" si="460">+H1763*(1+I$18)</f>
        <v>19668.356400000001</v>
      </c>
      <c r="J1763" s="185">
        <f t="shared" ref="J1763:J1780" si="461">+I1763*(1-J$18)</f>
        <v>19668.356400000001</v>
      </c>
      <c r="K1763" s="182">
        <f t="shared" ref="K1763:K1780" si="462">+I1763*C1763</f>
        <v>0</v>
      </c>
      <c r="L1763" s="182">
        <f t="shared" ref="L1763:L1780" si="463">+I1763*(1+L$18)</f>
        <v>27535.698959999998</v>
      </c>
      <c r="M1763" s="186" t="str">
        <f t="shared" ref="M1763:M1780" si="464">HYPERLINK(CONCATENATE("https://buscador.neorep.com.ar/",TRIM(A1763),"/"),"FOTO")</f>
        <v>FOTO</v>
      </c>
      <c r="N1763" s="187"/>
    </row>
    <row r="1764" spans="1:15" ht="12.75" customHeight="1">
      <c r="A1764" s="103" t="s">
        <v>3113</v>
      </c>
      <c r="B1764" s="13"/>
      <c r="C1764" s="242"/>
      <c r="D1764" s="238" t="s">
        <v>9122</v>
      </c>
      <c r="E1764" s="150">
        <v>-0.27898305084745778</v>
      </c>
      <c r="F1764" s="104" t="s">
        <v>9169</v>
      </c>
      <c r="G1764" s="105">
        <v>8.5079999999999991</v>
      </c>
      <c r="H1764" s="106">
        <f t="shared" si="459"/>
        <v>12591.839999999998</v>
      </c>
      <c r="I1764" s="107">
        <f t="shared" si="460"/>
        <v>15236.126399999997</v>
      </c>
      <c r="J1764" s="108">
        <f t="shared" si="461"/>
        <v>15236.126399999997</v>
      </c>
      <c r="K1764" s="105">
        <f t="shared" si="462"/>
        <v>0</v>
      </c>
      <c r="L1764" s="105">
        <f t="shared" si="463"/>
        <v>21330.576959999995</v>
      </c>
      <c r="M1764" s="109" t="str">
        <f t="shared" si="464"/>
        <v>FOTO</v>
      </c>
      <c r="N1764" s="110"/>
    </row>
    <row r="1765" spans="1:15" ht="12.75" customHeight="1">
      <c r="A1765" s="103" t="s">
        <v>3114</v>
      </c>
      <c r="B1765" s="26"/>
      <c r="C1765" s="242"/>
      <c r="D1765" s="238" t="s">
        <v>9122</v>
      </c>
      <c r="E1765" s="149">
        <v>-3.2006455083378071E-2</v>
      </c>
      <c r="F1765" s="126" t="s">
        <v>3115</v>
      </c>
      <c r="G1765" s="105">
        <v>3.5990000000000002</v>
      </c>
      <c r="H1765" s="106">
        <f t="shared" si="459"/>
        <v>5326.52</v>
      </c>
      <c r="I1765" s="107">
        <f t="shared" si="460"/>
        <v>6445.0892000000003</v>
      </c>
      <c r="J1765" s="108">
        <f t="shared" si="461"/>
        <v>6445.0892000000003</v>
      </c>
      <c r="K1765" s="105">
        <f t="shared" si="462"/>
        <v>0</v>
      </c>
      <c r="L1765" s="105">
        <f t="shared" si="463"/>
        <v>9023.1248799999994</v>
      </c>
      <c r="M1765" s="109" t="str">
        <f t="shared" si="464"/>
        <v>FOTO</v>
      </c>
      <c r="N1765" s="110" t="s">
        <v>110</v>
      </c>
    </row>
    <row r="1766" spans="1:15" ht="12.75" customHeight="1">
      <c r="A1766" s="103" t="s">
        <v>3116</v>
      </c>
      <c r="B1766" s="13"/>
      <c r="C1766" s="242"/>
      <c r="D1766" s="238" t="s">
        <v>9122</v>
      </c>
      <c r="E1766" s="149">
        <v>-3.2288698955365569E-2</v>
      </c>
      <c r="F1766" s="104" t="s">
        <v>3117</v>
      </c>
      <c r="G1766" s="105">
        <v>3.0569999999999999</v>
      </c>
      <c r="H1766" s="106">
        <f t="shared" si="459"/>
        <v>4524.3599999999997</v>
      </c>
      <c r="I1766" s="107">
        <f t="shared" si="460"/>
        <v>5474.4755999999998</v>
      </c>
      <c r="J1766" s="108">
        <f t="shared" si="461"/>
        <v>5474.4755999999998</v>
      </c>
      <c r="K1766" s="105">
        <f t="shared" si="462"/>
        <v>0</v>
      </c>
      <c r="L1766" s="105">
        <f t="shared" si="463"/>
        <v>7664.2658399999991</v>
      </c>
      <c r="M1766" s="109" t="str">
        <f t="shared" si="464"/>
        <v>FOTO</v>
      </c>
      <c r="N1766" s="110" t="s">
        <v>110</v>
      </c>
    </row>
    <row r="1767" spans="1:15" ht="12.75" customHeight="1">
      <c r="A1767" s="103" t="s">
        <v>3118</v>
      </c>
      <c r="B1767" s="13"/>
      <c r="C1767" s="242"/>
      <c r="D1767" s="238"/>
      <c r="E1767" s="149"/>
      <c r="F1767" s="104" t="s">
        <v>3119</v>
      </c>
      <c r="G1767" s="105">
        <v>1.9330000000000001</v>
      </c>
      <c r="H1767" s="106">
        <f t="shared" si="459"/>
        <v>2860.84</v>
      </c>
      <c r="I1767" s="107">
        <f t="shared" si="460"/>
        <v>3461.6163999999999</v>
      </c>
      <c r="J1767" s="108">
        <f t="shared" si="461"/>
        <v>3461.6163999999999</v>
      </c>
      <c r="K1767" s="105">
        <f t="shared" si="462"/>
        <v>0</v>
      </c>
      <c r="L1767" s="105">
        <f t="shared" si="463"/>
        <v>4846.2629599999991</v>
      </c>
      <c r="M1767" s="109" t="str">
        <f t="shared" si="464"/>
        <v>FOTO</v>
      </c>
      <c r="N1767" s="110"/>
      <c r="O1767" s="101" t="s">
        <v>81</v>
      </c>
    </row>
    <row r="1768" spans="1:15" ht="12.75" customHeight="1">
      <c r="A1768" s="103" t="s">
        <v>3120</v>
      </c>
      <c r="B1768" s="13"/>
      <c r="C1768" s="242"/>
      <c r="D1768" s="238"/>
      <c r="E1768" s="149"/>
      <c r="F1768" s="104" t="s">
        <v>3121</v>
      </c>
      <c r="G1768" s="105">
        <v>3.68</v>
      </c>
      <c r="H1768" s="106">
        <f t="shared" si="459"/>
        <v>5446.4000000000005</v>
      </c>
      <c r="I1768" s="107">
        <f t="shared" si="460"/>
        <v>6590.1440000000002</v>
      </c>
      <c r="J1768" s="108">
        <f t="shared" si="461"/>
        <v>6590.1440000000002</v>
      </c>
      <c r="K1768" s="105">
        <f t="shared" si="462"/>
        <v>0</v>
      </c>
      <c r="L1768" s="105">
        <f t="shared" si="463"/>
        <v>9226.2016000000003</v>
      </c>
      <c r="M1768" s="109" t="str">
        <f t="shared" si="464"/>
        <v>FOTO</v>
      </c>
      <c r="N1768" s="110"/>
      <c r="O1768" s="101" t="s">
        <v>81</v>
      </c>
    </row>
    <row r="1769" spans="1:15" ht="12.75" customHeight="1">
      <c r="A1769" s="103" t="s">
        <v>3122</v>
      </c>
      <c r="B1769" s="247"/>
      <c r="C1769" s="242"/>
      <c r="D1769" s="238"/>
      <c r="E1769" s="248"/>
      <c r="F1769" s="104" t="s">
        <v>3123</v>
      </c>
      <c r="G1769" s="105">
        <v>7.6210000000000004</v>
      </c>
      <c r="H1769" s="106">
        <f t="shared" si="459"/>
        <v>11279.08</v>
      </c>
      <c r="I1769" s="107">
        <f t="shared" si="460"/>
        <v>13647.686799999999</v>
      </c>
      <c r="J1769" s="108">
        <f t="shared" si="461"/>
        <v>13647.686799999999</v>
      </c>
      <c r="K1769" s="105">
        <f t="shared" si="462"/>
        <v>0</v>
      </c>
      <c r="L1769" s="105">
        <f t="shared" si="463"/>
        <v>19106.761519999996</v>
      </c>
      <c r="M1769" s="109" t="str">
        <f t="shared" si="464"/>
        <v>FOTO</v>
      </c>
      <c r="N1769" s="110"/>
      <c r="O1769" s="101" t="s">
        <v>81</v>
      </c>
    </row>
    <row r="1770" spans="1:15" ht="12.75" customHeight="1">
      <c r="A1770" s="103" t="s">
        <v>3124</v>
      </c>
      <c r="B1770" s="13"/>
      <c r="C1770" s="242"/>
      <c r="D1770" s="238" t="s">
        <v>9122</v>
      </c>
      <c r="E1770" s="149">
        <v>-6.4893188230552235E-2</v>
      </c>
      <c r="F1770" s="104" t="s">
        <v>3125</v>
      </c>
      <c r="G1770" s="105">
        <v>2.3199999999999998</v>
      </c>
      <c r="H1770" s="106">
        <f t="shared" si="459"/>
        <v>3433.6</v>
      </c>
      <c r="I1770" s="107">
        <f t="shared" si="460"/>
        <v>4154.6559999999999</v>
      </c>
      <c r="J1770" s="108">
        <f t="shared" si="461"/>
        <v>4154.6559999999999</v>
      </c>
      <c r="K1770" s="105">
        <f t="shared" si="462"/>
        <v>0</v>
      </c>
      <c r="L1770" s="105">
        <f t="shared" si="463"/>
        <v>5816.5183999999999</v>
      </c>
      <c r="M1770" s="109" t="str">
        <f t="shared" si="464"/>
        <v>FOTO</v>
      </c>
      <c r="N1770" s="110"/>
    </row>
    <row r="1771" spans="1:15" ht="12.75" customHeight="1">
      <c r="A1771" s="103" t="s">
        <v>3126</v>
      </c>
      <c r="B1771" s="13"/>
      <c r="C1771" s="242"/>
      <c r="D1771" s="238" t="s">
        <v>9122</v>
      </c>
      <c r="E1771" s="150">
        <v>-0.25653846153846149</v>
      </c>
      <c r="F1771" s="120" t="s">
        <v>3127</v>
      </c>
      <c r="G1771" s="105">
        <v>1.9330000000000001</v>
      </c>
      <c r="H1771" s="106">
        <f t="shared" si="459"/>
        <v>2860.84</v>
      </c>
      <c r="I1771" s="107">
        <f t="shared" si="460"/>
        <v>3461.6163999999999</v>
      </c>
      <c r="J1771" s="108">
        <f t="shared" si="461"/>
        <v>3461.6163999999999</v>
      </c>
      <c r="K1771" s="105">
        <f t="shared" si="462"/>
        <v>0</v>
      </c>
      <c r="L1771" s="105">
        <f t="shared" si="463"/>
        <v>4846.2629599999991</v>
      </c>
      <c r="M1771" s="109" t="str">
        <f t="shared" si="464"/>
        <v>FOTO</v>
      </c>
      <c r="N1771" s="110" t="s">
        <v>110</v>
      </c>
    </row>
    <row r="1772" spans="1:15" ht="12.75" customHeight="1">
      <c r="A1772" s="103" t="s">
        <v>3128</v>
      </c>
      <c r="B1772" s="13"/>
      <c r="C1772" s="242"/>
      <c r="D1772" s="238" t="s">
        <v>9122</v>
      </c>
      <c r="E1772" s="149">
        <v>-3.3142857142857141E-2</v>
      </c>
      <c r="F1772" s="104" t="s">
        <v>3129</v>
      </c>
      <c r="G1772" s="105">
        <v>13.536</v>
      </c>
      <c r="H1772" s="106">
        <f t="shared" si="459"/>
        <v>20033.28</v>
      </c>
      <c r="I1772" s="107">
        <f t="shared" si="460"/>
        <v>24240.268799999998</v>
      </c>
      <c r="J1772" s="108">
        <f t="shared" si="461"/>
        <v>24240.268799999998</v>
      </c>
      <c r="K1772" s="105">
        <f t="shared" si="462"/>
        <v>0</v>
      </c>
      <c r="L1772" s="105">
        <f t="shared" si="463"/>
        <v>33936.376319999996</v>
      </c>
      <c r="M1772" s="109" t="str">
        <f t="shared" si="464"/>
        <v>FOTO</v>
      </c>
      <c r="N1772" s="110" t="s">
        <v>1150</v>
      </c>
    </row>
    <row r="1773" spans="1:15" ht="12.75" customHeight="1">
      <c r="A1773" s="103" t="s">
        <v>3130</v>
      </c>
      <c r="B1773" s="13"/>
      <c r="C1773" s="242"/>
      <c r="D1773" s="238"/>
      <c r="E1773" s="150"/>
      <c r="F1773" s="104" t="s">
        <v>3131</v>
      </c>
      <c r="G1773" s="105">
        <v>2.3199999999999998</v>
      </c>
      <c r="H1773" s="106">
        <f t="shared" si="459"/>
        <v>3433.6</v>
      </c>
      <c r="I1773" s="107">
        <f t="shared" si="460"/>
        <v>4154.6559999999999</v>
      </c>
      <c r="J1773" s="108">
        <f t="shared" si="461"/>
        <v>4154.6559999999999</v>
      </c>
      <c r="K1773" s="105">
        <f t="shared" si="462"/>
        <v>0</v>
      </c>
      <c r="L1773" s="105">
        <f t="shared" si="463"/>
        <v>5816.5183999999999</v>
      </c>
      <c r="M1773" s="109" t="str">
        <f t="shared" si="464"/>
        <v>FOTO</v>
      </c>
      <c r="N1773" s="110" t="s">
        <v>110</v>
      </c>
    </row>
    <row r="1774" spans="1:15" ht="12.75" customHeight="1">
      <c r="A1774" s="103" t="s">
        <v>3132</v>
      </c>
      <c r="B1774" s="26"/>
      <c r="C1774" s="242"/>
      <c r="D1774" s="238" t="s">
        <v>9122</v>
      </c>
      <c r="E1774" s="149">
        <v>-3.3250000000000002E-2</v>
      </c>
      <c r="F1774" s="104" t="s">
        <v>3133</v>
      </c>
      <c r="G1774" s="105">
        <v>3.867</v>
      </c>
      <c r="H1774" s="106">
        <f t="shared" si="459"/>
        <v>5723.16</v>
      </c>
      <c r="I1774" s="107">
        <f t="shared" si="460"/>
        <v>6925.0235999999995</v>
      </c>
      <c r="J1774" s="108">
        <f t="shared" si="461"/>
        <v>6925.0235999999995</v>
      </c>
      <c r="K1774" s="105">
        <f t="shared" si="462"/>
        <v>0</v>
      </c>
      <c r="L1774" s="105">
        <f t="shared" si="463"/>
        <v>9695.0330399999984</v>
      </c>
      <c r="M1774" s="109" t="str">
        <f t="shared" si="464"/>
        <v>FOTO</v>
      </c>
      <c r="N1774" s="110"/>
    </row>
    <row r="1775" spans="1:15" ht="12.75" customHeight="1">
      <c r="A1775" s="103" t="s">
        <v>3134</v>
      </c>
      <c r="B1775" s="13"/>
      <c r="C1775" s="242"/>
      <c r="D1775" s="238" t="s">
        <v>9122</v>
      </c>
      <c r="E1775" s="150">
        <v>-0.22666666666666679</v>
      </c>
      <c r="F1775" s="104" t="s">
        <v>3135</v>
      </c>
      <c r="G1775" s="105">
        <v>2.7839999999999998</v>
      </c>
      <c r="H1775" s="106">
        <f t="shared" si="459"/>
        <v>4120.32</v>
      </c>
      <c r="I1775" s="107">
        <f t="shared" si="460"/>
        <v>4985.5871999999999</v>
      </c>
      <c r="J1775" s="108">
        <f t="shared" si="461"/>
        <v>4985.5871999999999</v>
      </c>
      <c r="K1775" s="105">
        <f t="shared" si="462"/>
        <v>0</v>
      </c>
      <c r="L1775" s="105">
        <f t="shared" si="463"/>
        <v>6979.8220799999999</v>
      </c>
      <c r="M1775" s="109" t="str">
        <f t="shared" si="464"/>
        <v>FOTO</v>
      </c>
      <c r="N1775" s="110"/>
    </row>
    <row r="1776" spans="1:15" ht="12.75" customHeight="1">
      <c r="A1776" s="103" t="s">
        <v>3136</v>
      </c>
      <c r="B1776" s="13"/>
      <c r="C1776" s="242"/>
      <c r="D1776" s="238" t="s">
        <v>9122</v>
      </c>
      <c r="E1776" s="149">
        <v>-3.3125000000000071E-2</v>
      </c>
      <c r="F1776" s="104" t="s">
        <v>3137</v>
      </c>
      <c r="G1776" s="105">
        <v>1.5469999999999999</v>
      </c>
      <c r="H1776" s="106">
        <f t="shared" si="459"/>
        <v>2289.56</v>
      </c>
      <c r="I1776" s="107">
        <f t="shared" si="460"/>
        <v>2770.3676</v>
      </c>
      <c r="J1776" s="108">
        <f t="shared" si="461"/>
        <v>2770.3676</v>
      </c>
      <c r="K1776" s="105">
        <f t="shared" si="462"/>
        <v>0</v>
      </c>
      <c r="L1776" s="105">
        <f t="shared" si="463"/>
        <v>3878.5146399999999</v>
      </c>
      <c r="M1776" s="109" t="str">
        <f t="shared" si="464"/>
        <v>FOTO</v>
      </c>
      <c r="N1776" s="110" t="s">
        <v>110</v>
      </c>
    </row>
    <row r="1777" spans="1:15" ht="12.75" customHeight="1">
      <c r="A1777" s="103" t="s">
        <v>3138</v>
      </c>
      <c r="B1777" s="13"/>
      <c r="C1777" s="242"/>
      <c r="D1777" s="238" t="s">
        <v>9122</v>
      </c>
      <c r="E1777" s="149">
        <v>-3.2824427480916185E-2</v>
      </c>
      <c r="F1777" s="104" t="s">
        <v>3139</v>
      </c>
      <c r="G1777" s="105">
        <v>5.0679999999999996</v>
      </c>
      <c r="H1777" s="106">
        <f t="shared" si="459"/>
        <v>7500.6399999999994</v>
      </c>
      <c r="I1777" s="107">
        <f t="shared" si="460"/>
        <v>9075.7743999999984</v>
      </c>
      <c r="J1777" s="108">
        <f t="shared" si="461"/>
        <v>9075.7743999999984</v>
      </c>
      <c r="K1777" s="105">
        <f t="shared" si="462"/>
        <v>0</v>
      </c>
      <c r="L1777" s="105">
        <f t="shared" si="463"/>
        <v>12706.084159999997</v>
      </c>
      <c r="M1777" s="109" t="str">
        <f t="shared" si="464"/>
        <v>FOTO</v>
      </c>
      <c r="N1777" s="110"/>
    </row>
    <row r="1778" spans="1:15" ht="12.75" customHeight="1">
      <c r="A1778" s="103" t="s">
        <v>9130</v>
      </c>
      <c r="B1778" s="13"/>
      <c r="C1778" s="242"/>
      <c r="D1778" s="238"/>
      <c r="E1778" s="149"/>
      <c r="F1778" s="104" t="s">
        <v>9131</v>
      </c>
      <c r="G1778" s="105">
        <v>2.0499999999999998</v>
      </c>
      <c r="H1778" s="106">
        <f t="shared" si="459"/>
        <v>3033.9999999999995</v>
      </c>
      <c r="I1778" s="107">
        <f t="shared" si="460"/>
        <v>3671.1399999999994</v>
      </c>
      <c r="J1778" s="108">
        <f t="shared" si="461"/>
        <v>3671.1399999999994</v>
      </c>
      <c r="K1778" s="105">
        <f t="shared" si="462"/>
        <v>0</v>
      </c>
      <c r="L1778" s="105">
        <f t="shared" si="463"/>
        <v>5139.5959999999986</v>
      </c>
      <c r="M1778" s="109" t="str">
        <f t="shared" si="464"/>
        <v>FOTO</v>
      </c>
      <c r="N1778" s="110"/>
      <c r="O1778" s="101" t="s">
        <v>81</v>
      </c>
    </row>
    <row r="1779" spans="1:15" ht="12.75" customHeight="1">
      <c r="A1779" s="103" t="s">
        <v>3140</v>
      </c>
      <c r="B1779" s="13"/>
      <c r="C1779" s="242"/>
      <c r="D1779" s="238" t="s">
        <v>9122</v>
      </c>
      <c r="E1779" s="149">
        <v>-3.3857315598548987E-2</v>
      </c>
      <c r="F1779" s="104" t="s">
        <v>3141</v>
      </c>
      <c r="G1779" s="105">
        <v>2.3969999999999998</v>
      </c>
      <c r="H1779" s="106">
        <f t="shared" si="459"/>
        <v>3547.5599999999995</v>
      </c>
      <c r="I1779" s="107">
        <f t="shared" si="460"/>
        <v>4292.547599999999</v>
      </c>
      <c r="J1779" s="108">
        <f t="shared" si="461"/>
        <v>4292.547599999999</v>
      </c>
      <c r="K1779" s="105">
        <f t="shared" si="462"/>
        <v>0</v>
      </c>
      <c r="L1779" s="105">
        <f t="shared" si="463"/>
        <v>6009.5666399999982</v>
      </c>
      <c r="M1779" s="109" t="str">
        <f t="shared" si="464"/>
        <v>FOTO</v>
      </c>
      <c r="N1779" s="110" t="s">
        <v>110</v>
      </c>
    </row>
    <row r="1780" spans="1:15" ht="12.75" customHeight="1" thickBot="1">
      <c r="A1780" s="154" t="s">
        <v>3142</v>
      </c>
      <c r="B1780" s="13"/>
      <c r="C1780" s="243"/>
      <c r="D1780" s="238" t="s">
        <v>9122</v>
      </c>
      <c r="E1780" s="155">
        <v>-3.3121298530379373E-2</v>
      </c>
      <c r="F1780" s="156" t="s">
        <v>3143</v>
      </c>
      <c r="G1780" s="157">
        <v>4.4080000000000004</v>
      </c>
      <c r="H1780" s="158">
        <f t="shared" si="459"/>
        <v>6523.84</v>
      </c>
      <c r="I1780" s="159">
        <f t="shared" si="460"/>
        <v>7893.8464000000004</v>
      </c>
      <c r="J1780" s="160">
        <f t="shared" si="461"/>
        <v>7893.8464000000004</v>
      </c>
      <c r="K1780" s="157">
        <f t="shared" si="462"/>
        <v>0</v>
      </c>
      <c r="L1780" s="157">
        <f t="shared" si="463"/>
        <v>11051.384959999999</v>
      </c>
      <c r="M1780" s="161" t="str">
        <f t="shared" si="464"/>
        <v>FOTO</v>
      </c>
      <c r="N1780" s="162"/>
    </row>
    <row r="1781" spans="1:15" ht="20.100000000000001" customHeight="1" thickBot="1">
      <c r="A1781" s="219" t="s">
        <v>3144</v>
      </c>
      <c r="B1781" s="34"/>
      <c r="C1781" s="240"/>
      <c r="D1781" s="151"/>
      <c r="E1781" s="221"/>
      <c r="F1781" s="222"/>
      <c r="G1781" s="223"/>
      <c r="H1781" s="224"/>
      <c r="I1781" s="224"/>
      <c r="J1781" s="225"/>
      <c r="K1781" s="223"/>
      <c r="L1781" s="223"/>
      <c r="M1781" s="226"/>
      <c r="N1781" s="227"/>
      <c r="O1781" s="228"/>
    </row>
    <row r="1782" spans="1:15" ht="12.75" customHeight="1">
      <c r="A1782" s="178" t="s">
        <v>3145</v>
      </c>
      <c r="B1782" s="13"/>
      <c r="C1782" s="152"/>
      <c r="D1782" s="238" t="s">
        <v>9122</v>
      </c>
      <c r="E1782" s="180">
        <v>-3.3163265306122458E-2</v>
      </c>
      <c r="F1782" s="181" t="s">
        <v>3146</v>
      </c>
      <c r="G1782" s="182">
        <v>15.16</v>
      </c>
      <c r="H1782" s="183">
        <f t="shared" ref="H1782:H1797" si="465">+G1782*H$18</f>
        <v>22436.799999999999</v>
      </c>
      <c r="I1782" s="184">
        <f t="shared" ref="I1782:I1797" si="466">+H1782*(1+I$18)</f>
        <v>27148.527999999998</v>
      </c>
      <c r="J1782" s="185">
        <f t="shared" ref="J1782:J1797" si="467">+I1782*(1-J$18)</f>
        <v>27148.527999999998</v>
      </c>
      <c r="K1782" s="182">
        <f t="shared" ref="K1782:K1797" si="468">+I1782*C1782</f>
        <v>0</v>
      </c>
      <c r="L1782" s="182">
        <f t="shared" ref="L1782:L1797" si="469">+I1782*(1+L$18)</f>
        <v>38007.939199999993</v>
      </c>
      <c r="M1782" s="186" t="str">
        <f t="shared" ref="M1782:M1797" si="470">HYPERLINK(CONCATENATE("https://buscador.neorep.com.ar/",TRIM(A1782),"/"),"FOTO")</f>
        <v>FOTO</v>
      </c>
      <c r="N1782" s="187"/>
      <c r="O1782" s="101" t="s">
        <v>81</v>
      </c>
    </row>
    <row r="1783" spans="1:15" ht="12.75" customHeight="1">
      <c r="A1783" s="103" t="s">
        <v>3147</v>
      </c>
      <c r="B1783" s="13"/>
      <c r="C1783" s="242"/>
      <c r="D1783" s="238" t="s">
        <v>9122</v>
      </c>
      <c r="E1783" s="149">
        <v>-3.3142857142857141E-2</v>
      </c>
      <c r="F1783" s="104" t="s">
        <v>3148</v>
      </c>
      <c r="G1783" s="105">
        <v>13.536</v>
      </c>
      <c r="H1783" s="106">
        <f t="shared" si="465"/>
        <v>20033.28</v>
      </c>
      <c r="I1783" s="107">
        <f t="shared" si="466"/>
        <v>24240.268799999998</v>
      </c>
      <c r="J1783" s="108">
        <f t="shared" si="467"/>
        <v>24240.268799999998</v>
      </c>
      <c r="K1783" s="105">
        <f t="shared" si="468"/>
        <v>0</v>
      </c>
      <c r="L1783" s="105">
        <f t="shared" si="469"/>
        <v>33936.376319999996</v>
      </c>
      <c r="M1783" s="109" t="str">
        <f t="shared" si="470"/>
        <v>FOTO</v>
      </c>
      <c r="N1783" s="110"/>
    </row>
    <row r="1784" spans="1:15" ht="12.75" customHeight="1">
      <c r="A1784" s="103" t="s">
        <v>3149</v>
      </c>
      <c r="B1784" s="13"/>
      <c r="C1784" s="242"/>
      <c r="D1784" s="238" t="s">
        <v>9122</v>
      </c>
      <c r="E1784" s="149">
        <v>-3.3169934640522869E-2</v>
      </c>
      <c r="F1784" s="104" t="s">
        <v>3150</v>
      </c>
      <c r="G1784" s="105">
        <v>11.834</v>
      </c>
      <c r="H1784" s="106">
        <f t="shared" si="465"/>
        <v>17514.32</v>
      </c>
      <c r="I1784" s="107">
        <f t="shared" si="466"/>
        <v>21192.3272</v>
      </c>
      <c r="J1784" s="108">
        <f t="shared" si="467"/>
        <v>21192.3272</v>
      </c>
      <c r="K1784" s="105">
        <f t="shared" si="468"/>
        <v>0</v>
      </c>
      <c r="L1784" s="105">
        <f t="shared" si="469"/>
        <v>29669.258079999996</v>
      </c>
      <c r="M1784" s="109" t="str">
        <f t="shared" si="470"/>
        <v>FOTO</v>
      </c>
      <c r="N1784" s="110"/>
    </row>
    <row r="1785" spans="1:15" ht="12.75" customHeight="1">
      <c r="A1785" s="103" t="s">
        <v>3151</v>
      </c>
      <c r="B1785" s="13"/>
      <c r="C1785" s="242"/>
      <c r="D1785" s="238" t="s">
        <v>9122</v>
      </c>
      <c r="E1785" s="149">
        <v>-3.3184523809523747E-2</v>
      </c>
      <c r="F1785" s="104" t="s">
        <v>3152</v>
      </c>
      <c r="G1785" s="105">
        <v>12.994</v>
      </c>
      <c r="H1785" s="106">
        <f t="shared" si="465"/>
        <v>19231.12</v>
      </c>
      <c r="I1785" s="107">
        <f t="shared" si="466"/>
        <v>23269.655199999997</v>
      </c>
      <c r="J1785" s="108">
        <f t="shared" si="467"/>
        <v>23269.655199999997</v>
      </c>
      <c r="K1785" s="105">
        <f t="shared" si="468"/>
        <v>0</v>
      </c>
      <c r="L1785" s="105">
        <f t="shared" si="469"/>
        <v>32577.517279999993</v>
      </c>
      <c r="M1785" s="109" t="str">
        <f t="shared" si="470"/>
        <v>FOTO</v>
      </c>
      <c r="N1785" s="110"/>
    </row>
    <row r="1786" spans="1:15" ht="12.75" customHeight="1">
      <c r="A1786" s="103" t="s">
        <v>3153</v>
      </c>
      <c r="B1786" s="13"/>
      <c r="C1786" s="242"/>
      <c r="D1786" s="238" t="s">
        <v>9122</v>
      </c>
      <c r="E1786" s="149">
        <v>-3.302469135802466E-2</v>
      </c>
      <c r="F1786" s="104" t="s">
        <v>3154</v>
      </c>
      <c r="G1786" s="105">
        <v>15.664999999999999</v>
      </c>
      <c r="H1786" s="106">
        <f t="shared" si="465"/>
        <v>23184.199999999997</v>
      </c>
      <c r="I1786" s="107">
        <f t="shared" si="466"/>
        <v>28052.881999999994</v>
      </c>
      <c r="J1786" s="108">
        <f t="shared" si="467"/>
        <v>28052.881999999994</v>
      </c>
      <c r="K1786" s="105">
        <f t="shared" si="468"/>
        <v>0</v>
      </c>
      <c r="L1786" s="105">
        <f t="shared" si="469"/>
        <v>39274.034799999987</v>
      </c>
      <c r="M1786" s="109" t="str">
        <f t="shared" si="470"/>
        <v>FOTO</v>
      </c>
      <c r="N1786" s="110"/>
    </row>
    <row r="1787" spans="1:15" ht="12.75" customHeight="1">
      <c r="A1787" s="103" t="s">
        <v>3155</v>
      </c>
      <c r="B1787" s="13"/>
      <c r="C1787" s="242"/>
      <c r="D1787" s="238" t="s">
        <v>9122</v>
      </c>
      <c r="E1787" s="149">
        <v>-3.3163265306122458E-2</v>
      </c>
      <c r="F1787" s="104" t="s">
        <v>3156</v>
      </c>
      <c r="G1787" s="105">
        <v>15.16</v>
      </c>
      <c r="H1787" s="106">
        <f t="shared" si="465"/>
        <v>22436.799999999999</v>
      </c>
      <c r="I1787" s="107">
        <f t="shared" si="466"/>
        <v>27148.527999999998</v>
      </c>
      <c r="J1787" s="108">
        <f t="shared" si="467"/>
        <v>27148.527999999998</v>
      </c>
      <c r="K1787" s="105">
        <f t="shared" si="468"/>
        <v>0</v>
      </c>
      <c r="L1787" s="105">
        <f t="shared" si="469"/>
        <v>38007.939199999993</v>
      </c>
      <c r="M1787" s="109" t="str">
        <f t="shared" si="470"/>
        <v>FOTO</v>
      </c>
      <c r="N1787" s="110"/>
      <c r="O1787" s="101" t="s">
        <v>81</v>
      </c>
    </row>
    <row r="1788" spans="1:15" ht="12.75" customHeight="1">
      <c r="A1788" s="103" t="s">
        <v>3157</v>
      </c>
      <c r="B1788" s="13"/>
      <c r="C1788" s="242"/>
      <c r="D1788" s="238" t="s">
        <v>9122</v>
      </c>
      <c r="E1788" s="149">
        <v>-3.3143939393939448E-2</v>
      </c>
      <c r="F1788" s="104" t="s">
        <v>3158</v>
      </c>
      <c r="G1788" s="105">
        <v>15.315</v>
      </c>
      <c r="H1788" s="106">
        <f t="shared" si="465"/>
        <v>22666.2</v>
      </c>
      <c r="I1788" s="107">
        <f t="shared" si="466"/>
        <v>27426.101999999999</v>
      </c>
      <c r="J1788" s="108">
        <f t="shared" si="467"/>
        <v>27426.101999999999</v>
      </c>
      <c r="K1788" s="105">
        <f t="shared" si="468"/>
        <v>0</v>
      </c>
      <c r="L1788" s="105">
        <f t="shared" si="469"/>
        <v>38396.542799999996</v>
      </c>
      <c r="M1788" s="109" t="str">
        <f t="shared" si="470"/>
        <v>FOTO</v>
      </c>
      <c r="N1788" s="110"/>
    </row>
    <row r="1789" spans="1:15" ht="12.75" customHeight="1">
      <c r="A1789" s="103" t="s">
        <v>3159</v>
      </c>
      <c r="B1789" s="13"/>
      <c r="C1789" s="242"/>
      <c r="D1789" s="238" t="s">
        <v>9122</v>
      </c>
      <c r="E1789" s="149">
        <v>-0.11408794382749865</v>
      </c>
      <c r="F1789" s="104" t="s">
        <v>3160</v>
      </c>
      <c r="G1789" s="105">
        <v>17.79</v>
      </c>
      <c r="H1789" s="106">
        <f t="shared" si="465"/>
        <v>26329.199999999997</v>
      </c>
      <c r="I1789" s="107">
        <f t="shared" si="466"/>
        <v>31858.331999999995</v>
      </c>
      <c r="J1789" s="108">
        <f t="shared" si="467"/>
        <v>31858.331999999995</v>
      </c>
      <c r="K1789" s="105">
        <f t="shared" si="468"/>
        <v>0</v>
      </c>
      <c r="L1789" s="105">
        <f t="shared" si="469"/>
        <v>44601.664799999991</v>
      </c>
      <c r="M1789" s="109" t="str">
        <f t="shared" si="470"/>
        <v>FOTO</v>
      </c>
      <c r="N1789" s="110"/>
    </row>
    <row r="1790" spans="1:15" ht="12.75" customHeight="1">
      <c r="A1790" s="103" t="s">
        <v>3161</v>
      </c>
      <c r="B1790" s="13"/>
      <c r="C1790" s="242"/>
      <c r="D1790" s="238" t="s">
        <v>9122</v>
      </c>
      <c r="E1790" s="149">
        <v>-3.3081044306488727E-2</v>
      </c>
      <c r="F1790" s="104" t="s">
        <v>3162</v>
      </c>
      <c r="G1790" s="105">
        <v>22.74</v>
      </c>
      <c r="H1790" s="106">
        <f t="shared" si="465"/>
        <v>33655.199999999997</v>
      </c>
      <c r="I1790" s="107">
        <f t="shared" si="466"/>
        <v>40722.791999999994</v>
      </c>
      <c r="J1790" s="108">
        <f t="shared" si="467"/>
        <v>40722.791999999994</v>
      </c>
      <c r="K1790" s="105">
        <f t="shared" si="468"/>
        <v>0</v>
      </c>
      <c r="L1790" s="105">
        <f t="shared" si="469"/>
        <v>57011.90879999999</v>
      </c>
      <c r="M1790" s="109" t="str">
        <f t="shared" si="470"/>
        <v>FOTO</v>
      </c>
      <c r="N1790" s="110"/>
    </row>
    <row r="1791" spans="1:15" ht="12.75" customHeight="1">
      <c r="A1791" s="103" t="s">
        <v>3163</v>
      </c>
      <c r="B1791" s="13"/>
      <c r="C1791" s="242"/>
      <c r="D1791" s="238" t="s">
        <v>9122</v>
      </c>
      <c r="E1791" s="150">
        <v>-0.20376470588235296</v>
      </c>
      <c r="F1791" s="104" t="s">
        <v>3164</v>
      </c>
      <c r="G1791" s="105">
        <v>13.536</v>
      </c>
      <c r="H1791" s="106">
        <f t="shared" si="465"/>
        <v>20033.28</v>
      </c>
      <c r="I1791" s="107">
        <f t="shared" si="466"/>
        <v>24240.268799999998</v>
      </c>
      <c r="J1791" s="108">
        <f t="shared" si="467"/>
        <v>24240.268799999998</v>
      </c>
      <c r="K1791" s="105">
        <f t="shared" si="468"/>
        <v>0</v>
      </c>
      <c r="L1791" s="105">
        <f t="shared" si="469"/>
        <v>33936.376319999996</v>
      </c>
      <c r="M1791" s="109" t="str">
        <f t="shared" si="470"/>
        <v>FOTO</v>
      </c>
      <c r="N1791" s="110"/>
    </row>
    <row r="1792" spans="1:15" ht="12.75" customHeight="1">
      <c r="A1792" s="103" t="s">
        <v>3165</v>
      </c>
      <c r="B1792" s="13"/>
      <c r="C1792" s="242"/>
      <c r="D1792" s="238" t="s">
        <v>9122</v>
      </c>
      <c r="E1792" s="149">
        <v>-0.10979069642952743</v>
      </c>
      <c r="F1792" s="104" t="s">
        <v>3166</v>
      </c>
      <c r="G1792" s="105">
        <v>16.63</v>
      </c>
      <c r="H1792" s="106">
        <f t="shared" si="465"/>
        <v>24612.399999999998</v>
      </c>
      <c r="I1792" s="107">
        <f t="shared" si="466"/>
        <v>29781.003999999997</v>
      </c>
      <c r="J1792" s="108">
        <f t="shared" si="467"/>
        <v>29781.003999999997</v>
      </c>
      <c r="K1792" s="105">
        <f t="shared" si="468"/>
        <v>0</v>
      </c>
      <c r="L1792" s="105">
        <f t="shared" si="469"/>
        <v>41693.405599999991</v>
      </c>
      <c r="M1792" s="109" t="str">
        <f t="shared" si="470"/>
        <v>FOTO</v>
      </c>
      <c r="N1792" s="110"/>
    </row>
    <row r="1793" spans="1:15" ht="12.75" customHeight="1">
      <c r="A1793" s="103" t="s">
        <v>3167</v>
      </c>
      <c r="B1793" s="13"/>
      <c r="C1793" s="242"/>
      <c r="D1793" s="238" t="s">
        <v>9122</v>
      </c>
      <c r="E1793" s="149">
        <v>-3.3007334963325086E-2</v>
      </c>
      <c r="F1793" s="104" t="s">
        <v>3168</v>
      </c>
      <c r="G1793" s="105">
        <v>15.82</v>
      </c>
      <c r="H1793" s="106">
        <f t="shared" si="465"/>
        <v>23413.600000000002</v>
      </c>
      <c r="I1793" s="107">
        <f t="shared" si="466"/>
        <v>28330.456000000002</v>
      </c>
      <c r="J1793" s="108">
        <f t="shared" si="467"/>
        <v>28330.456000000002</v>
      </c>
      <c r="K1793" s="105">
        <f t="shared" si="468"/>
        <v>0</v>
      </c>
      <c r="L1793" s="105">
        <f t="shared" si="469"/>
        <v>39662.638400000003</v>
      </c>
      <c r="M1793" s="109" t="str">
        <f t="shared" si="470"/>
        <v>FOTO</v>
      </c>
      <c r="N1793" s="110"/>
      <c r="O1793" s="101" t="s">
        <v>81</v>
      </c>
    </row>
    <row r="1794" spans="1:15" ht="12.75" customHeight="1">
      <c r="A1794" s="103" t="s">
        <v>3169</v>
      </c>
      <c r="B1794" s="13"/>
      <c r="C1794" s="242"/>
      <c r="D1794" s="238" t="s">
        <v>9122</v>
      </c>
      <c r="E1794" s="149">
        <v>-3.3668073545820576E-2</v>
      </c>
      <c r="F1794" s="104" t="s">
        <v>3170</v>
      </c>
      <c r="G1794" s="105">
        <v>19.919</v>
      </c>
      <c r="H1794" s="106">
        <f t="shared" si="465"/>
        <v>29480.12</v>
      </c>
      <c r="I1794" s="107">
        <f t="shared" si="466"/>
        <v>35670.945199999995</v>
      </c>
      <c r="J1794" s="108">
        <f t="shared" si="467"/>
        <v>35670.945199999995</v>
      </c>
      <c r="K1794" s="105">
        <f t="shared" si="468"/>
        <v>0</v>
      </c>
      <c r="L1794" s="105">
        <f t="shared" si="469"/>
        <v>49939.32327999999</v>
      </c>
      <c r="M1794" s="109" t="str">
        <f t="shared" si="470"/>
        <v>FOTO</v>
      </c>
      <c r="N1794" s="110"/>
    </row>
    <row r="1795" spans="1:15" ht="12.75" customHeight="1">
      <c r="A1795" s="103" t="s">
        <v>3171</v>
      </c>
      <c r="B1795" s="13"/>
      <c r="C1795" s="242"/>
      <c r="D1795" s="238"/>
      <c r="E1795" s="149"/>
      <c r="F1795" s="104" t="s">
        <v>3172</v>
      </c>
      <c r="G1795" s="105">
        <v>21.58</v>
      </c>
      <c r="H1795" s="106">
        <f t="shared" si="465"/>
        <v>31938.399999999998</v>
      </c>
      <c r="I1795" s="107">
        <f t="shared" si="466"/>
        <v>38645.463999999993</v>
      </c>
      <c r="J1795" s="108">
        <f t="shared" si="467"/>
        <v>38645.463999999993</v>
      </c>
      <c r="K1795" s="105">
        <f t="shared" si="468"/>
        <v>0</v>
      </c>
      <c r="L1795" s="105">
        <f t="shared" si="469"/>
        <v>54103.64959999999</v>
      </c>
      <c r="M1795" s="109" t="str">
        <f t="shared" si="470"/>
        <v>FOTO</v>
      </c>
      <c r="N1795" s="110"/>
    </row>
    <row r="1796" spans="1:15" ht="12.75" customHeight="1">
      <c r="A1796" s="103" t="s">
        <v>3173</v>
      </c>
      <c r="B1796" s="13"/>
      <c r="C1796" s="242"/>
      <c r="D1796" s="238" t="s">
        <v>9122</v>
      </c>
      <c r="E1796" s="149">
        <v>-9.760000000000002E-2</v>
      </c>
      <c r="F1796" s="104" t="s">
        <v>3174</v>
      </c>
      <c r="G1796" s="105">
        <v>13.536</v>
      </c>
      <c r="H1796" s="106">
        <f t="shared" si="465"/>
        <v>20033.28</v>
      </c>
      <c r="I1796" s="107">
        <f t="shared" si="466"/>
        <v>24240.268799999998</v>
      </c>
      <c r="J1796" s="108">
        <f t="shared" si="467"/>
        <v>24240.268799999998</v>
      </c>
      <c r="K1796" s="105">
        <f t="shared" si="468"/>
        <v>0</v>
      </c>
      <c r="L1796" s="105">
        <f t="shared" si="469"/>
        <v>33936.376319999996</v>
      </c>
      <c r="M1796" s="109" t="str">
        <f t="shared" si="470"/>
        <v>FOTO</v>
      </c>
      <c r="N1796" s="110"/>
      <c r="O1796" s="101" t="s">
        <v>81</v>
      </c>
    </row>
    <row r="1797" spans="1:15" ht="12.75" customHeight="1" thickBot="1">
      <c r="A1797" s="154" t="s">
        <v>3175</v>
      </c>
      <c r="B1797" s="13"/>
      <c r="C1797" s="243"/>
      <c r="D1797" s="238" t="s">
        <v>9122</v>
      </c>
      <c r="E1797" s="155">
        <v>-3.2978814649626931E-2</v>
      </c>
      <c r="F1797" s="156" t="s">
        <v>3176</v>
      </c>
      <c r="G1797" s="157">
        <v>22.548999999999999</v>
      </c>
      <c r="H1797" s="158">
        <f t="shared" si="465"/>
        <v>33372.519999999997</v>
      </c>
      <c r="I1797" s="159">
        <f t="shared" si="466"/>
        <v>40380.749199999998</v>
      </c>
      <c r="J1797" s="160">
        <f t="shared" si="467"/>
        <v>40380.749199999998</v>
      </c>
      <c r="K1797" s="157">
        <f t="shared" si="468"/>
        <v>0</v>
      </c>
      <c r="L1797" s="157">
        <f t="shared" si="469"/>
        <v>56533.048879999995</v>
      </c>
      <c r="M1797" s="161" t="str">
        <f t="shared" si="470"/>
        <v>FOTO</v>
      </c>
      <c r="N1797" s="162"/>
    </row>
    <row r="1798" spans="1:15" ht="20.100000000000001" customHeight="1" thickBot="1">
      <c r="A1798" s="219" t="s">
        <v>3177</v>
      </c>
      <c r="B1798" s="34"/>
      <c r="C1798" s="240"/>
      <c r="D1798" s="151"/>
      <c r="E1798" s="221"/>
      <c r="F1798" s="222"/>
      <c r="G1798" s="223"/>
      <c r="H1798" s="224"/>
      <c r="I1798" s="224"/>
      <c r="J1798" s="225"/>
      <c r="K1798" s="223"/>
      <c r="L1798" s="223"/>
      <c r="M1798" s="226"/>
      <c r="N1798" s="227"/>
      <c r="O1798" s="228"/>
    </row>
    <row r="1799" spans="1:15" ht="12.75" customHeight="1">
      <c r="A1799" s="178" t="s">
        <v>3178</v>
      </c>
      <c r="B1799" s="13"/>
      <c r="C1799" s="152"/>
      <c r="D1799" s="238" t="s">
        <v>9122</v>
      </c>
      <c r="E1799" s="180">
        <v>-3.3857315598548987E-2</v>
      </c>
      <c r="F1799" s="181" t="s">
        <v>3179</v>
      </c>
      <c r="G1799" s="182">
        <v>2.3969999999999998</v>
      </c>
      <c r="H1799" s="183">
        <f t="shared" ref="H1799:H1811" si="471">+G1799*H$18</f>
        <v>3547.5599999999995</v>
      </c>
      <c r="I1799" s="184">
        <f t="shared" ref="I1799:I1811" si="472">+H1799*(1+I$18)</f>
        <v>4292.547599999999</v>
      </c>
      <c r="J1799" s="185">
        <f t="shared" ref="J1799:J1811" si="473">+I1799*(1-J$18)</f>
        <v>4292.547599999999</v>
      </c>
      <c r="K1799" s="182">
        <f t="shared" ref="K1799:K1811" si="474">+I1799*C1799</f>
        <v>0</v>
      </c>
      <c r="L1799" s="182">
        <f t="shared" ref="L1799:L1811" si="475">+I1799*(1+L$18)</f>
        <v>6009.5666399999982</v>
      </c>
      <c r="M1799" s="186" t="str">
        <f t="shared" ref="M1799:M1811" si="476">HYPERLINK(CONCATENATE("https://buscador.neorep.com.ar/",TRIM(A1799),"/"),"FOTO")</f>
        <v>FOTO</v>
      </c>
      <c r="N1799" s="187"/>
      <c r="O1799" s="37"/>
    </row>
    <row r="1800" spans="1:15" ht="12.75" customHeight="1">
      <c r="A1800" s="103" t="s">
        <v>3180</v>
      </c>
      <c r="B1800" s="13"/>
      <c r="C1800" s="242"/>
      <c r="D1800" s="238" t="s">
        <v>9122</v>
      </c>
      <c r="E1800" s="149">
        <v>-0.1283333333333333</v>
      </c>
      <c r="F1800" s="104" t="s">
        <v>3181</v>
      </c>
      <c r="G1800" s="105">
        <v>1.046</v>
      </c>
      <c r="H1800" s="106">
        <f t="shared" si="471"/>
        <v>1548.0800000000002</v>
      </c>
      <c r="I1800" s="107">
        <f t="shared" si="472"/>
        <v>1873.1768000000002</v>
      </c>
      <c r="J1800" s="108">
        <f t="shared" si="473"/>
        <v>1873.1768000000002</v>
      </c>
      <c r="K1800" s="105">
        <f t="shared" si="474"/>
        <v>0</v>
      </c>
      <c r="L1800" s="105">
        <f t="shared" si="475"/>
        <v>2622.4475200000002</v>
      </c>
      <c r="M1800" s="109" t="str">
        <f t="shared" si="476"/>
        <v>FOTO</v>
      </c>
      <c r="N1800" s="110"/>
    </row>
    <row r="1801" spans="1:15" ht="12.75" customHeight="1">
      <c r="A1801" s="103" t="s">
        <v>3182</v>
      </c>
      <c r="B1801" s="13"/>
      <c r="C1801" s="242"/>
      <c r="D1801" s="238" t="s">
        <v>9122</v>
      </c>
      <c r="E1801" s="149">
        <v>-3.237742830712298E-2</v>
      </c>
      <c r="F1801" s="104" t="s">
        <v>3183</v>
      </c>
      <c r="G1801" s="105">
        <v>1.046</v>
      </c>
      <c r="H1801" s="106">
        <f t="shared" si="471"/>
        <v>1548.0800000000002</v>
      </c>
      <c r="I1801" s="107">
        <f t="shared" si="472"/>
        <v>1873.1768000000002</v>
      </c>
      <c r="J1801" s="108">
        <f t="shared" si="473"/>
        <v>1873.1768000000002</v>
      </c>
      <c r="K1801" s="105">
        <f t="shared" si="474"/>
        <v>0</v>
      </c>
      <c r="L1801" s="105">
        <f t="shared" si="475"/>
        <v>2622.4475200000002</v>
      </c>
      <c r="M1801" s="109" t="str">
        <f t="shared" si="476"/>
        <v>FOTO</v>
      </c>
      <c r="N1801" s="110" t="s">
        <v>458</v>
      </c>
    </row>
    <row r="1802" spans="1:15" ht="12.75" customHeight="1">
      <c r="A1802" s="111" t="s">
        <v>3184</v>
      </c>
      <c r="B1802" s="17"/>
      <c r="C1802" s="242"/>
      <c r="D1802" s="238" t="s">
        <v>9122</v>
      </c>
      <c r="E1802" s="149">
        <v>-3.3112582781456901E-2</v>
      </c>
      <c r="F1802" s="111" t="s">
        <v>9292</v>
      </c>
      <c r="G1802" s="105">
        <v>1.3140000000000001</v>
      </c>
      <c r="H1802" s="106">
        <f t="shared" si="471"/>
        <v>1944.72</v>
      </c>
      <c r="I1802" s="107">
        <f t="shared" si="472"/>
        <v>2353.1111999999998</v>
      </c>
      <c r="J1802" s="108">
        <f t="shared" si="473"/>
        <v>2353.1111999999998</v>
      </c>
      <c r="K1802" s="105">
        <f t="shared" si="474"/>
        <v>0</v>
      </c>
      <c r="L1802" s="105">
        <f t="shared" si="475"/>
        <v>3294.3556799999997</v>
      </c>
      <c r="M1802" s="109" t="str">
        <f t="shared" si="476"/>
        <v>FOTO</v>
      </c>
      <c r="N1802" s="110" t="s">
        <v>458</v>
      </c>
    </row>
    <row r="1803" spans="1:15" ht="12.75" customHeight="1">
      <c r="A1803" s="103" t="s">
        <v>3185</v>
      </c>
      <c r="B1803" s="13"/>
      <c r="C1803" s="242"/>
      <c r="D1803" s="238" t="s">
        <v>9122</v>
      </c>
      <c r="E1803" s="150">
        <v>-0.32446386020651308</v>
      </c>
      <c r="F1803" s="104" t="s">
        <v>3186</v>
      </c>
      <c r="G1803" s="105">
        <v>1.7010000000000001</v>
      </c>
      <c r="H1803" s="106">
        <f t="shared" si="471"/>
        <v>2517.48</v>
      </c>
      <c r="I1803" s="107">
        <f t="shared" si="472"/>
        <v>3046.1507999999999</v>
      </c>
      <c r="J1803" s="108">
        <f t="shared" si="473"/>
        <v>3046.1507999999999</v>
      </c>
      <c r="K1803" s="105">
        <f t="shared" si="474"/>
        <v>0</v>
      </c>
      <c r="L1803" s="105">
        <f t="shared" si="475"/>
        <v>4264.6111199999996</v>
      </c>
      <c r="M1803" s="109" t="str">
        <f t="shared" si="476"/>
        <v>FOTO</v>
      </c>
      <c r="N1803" s="110"/>
    </row>
    <row r="1804" spans="1:15" ht="12.75" customHeight="1">
      <c r="A1804" s="103" t="s">
        <v>3187</v>
      </c>
      <c r="B1804" s="13"/>
      <c r="C1804" s="242"/>
      <c r="D1804" s="238" t="s">
        <v>9122</v>
      </c>
      <c r="E1804" s="149">
        <v>-3.3214285714285752E-2</v>
      </c>
      <c r="F1804" s="104" t="s">
        <v>3188</v>
      </c>
      <c r="G1804" s="105">
        <v>2.7069999999999999</v>
      </c>
      <c r="H1804" s="106">
        <f t="shared" si="471"/>
        <v>4006.3599999999997</v>
      </c>
      <c r="I1804" s="107">
        <f t="shared" si="472"/>
        <v>4847.6955999999991</v>
      </c>
      <c r="J1804" s="108">
        <f t="shared" si="473"/>
        <v>4847.6955999999991</v>
      </c>
      <c r="K1804" s="105">
        <f t="shared" si="474"/>
        <v>0</v>
      </c>
      <c r="L1804" s="105">
        <f t="shared" si="475"/>
        <v>6786.773839999998</v>
      </c>
      <c r="M1804" s="109" t="str">
        <f t="shared" si="476"/>
        <v>FOTO</v>
      </c>
      <c r="N1804" s="110"/>
      <c r="O1804" s="101" t="s">
        <v>81</v>
      </c>
    </row>
    <row r="1805" spans="1:15" ht="12.75" customHeight="1">
      <c r="A1805" s="103" t="s">
        <v>3189</v>
      </c>
      <c r="B1805" s="13"/>
      <c r="C1805" s="242"/>
      <c r="D1805" s="238"/>
      <c r="E1805" s="149"/>
      <c r="F1805" s="104" t="s">
        <v>3190</v>
      </c>
      <c r="G1805" s="105">
        <v>1.123</v>
      </c>
      <c r="H1805" s="106">
        <f t="shared" si="471"/>
        <v>1662.04</v>
      </c>
      <c r="I1805" s="107">
        <f t="shared" si="472"/>
        <v>2011.0683999999999</v>
      </c>
      <c r="J1805" s="108">
        <f t="shared" si="473"/>
        <v>2011.0683999999999</v>
      </c>
      <c r="K1805" s="105">
        <f t="shared" si="474"/>
        <v>0</v>
      </c>
      <c r="L1805" s="105">
        <f t="shared" si="475"/>
        <v>2815.4957599999998</v>
      </c>
      <c r="M1805" s="109" t="str">
        <f t="shared" si="476"/>
        <v>FOTO</v>
      </c>
      <c r="N1805" s="110"/>
      <c r="O1805" s="101" t="s">
        <v>81</v>
      </c>
    </row>
    <row r="1806" spans="1:15" ht="12.75" customHeight="1">
      <c r="A1806" s="103" t="s">
        <v>3191</v>
      </c>
      <c r="B1806" s="13"/>
      <c r="C1806" s="242"/>
      <c r="D1806" s="238" t="s">
        <v>9122</v>
      </c>
      <c r="E1806" s="149">
        <v>-3.3482142857142905E-2</v>
      </c>
      <c r="F1806" s="104" t="s">
        <v>3192</v>
      </c>
      <c r="G1806" s="105">
        <v>2.165</v>
      </c>
      <c r="H1806" s="106">
        <f t="shared" si="471"/>
        <v>3204.2000000000003</v>
      </c>
      <c r="I1806" s="107">
        <f t="shared" si="472"/>
        <v>3877.0820000000003</v>
      </c>
      <c r="J1806" s="108">
        <f t="shared" si="473"/>
        <v>3877.0820000000003</v>
      </c>
      <c r="K1806" s="105">
        <f t="shared" si="474"/>
        <v>0</v>
      </c>
      <c r="L1806" s="105">
        <f t="shared" si="475"/>
        <v>5427.9148000000005</v>
      </c>
      <c r="M1806" s="109" t="str">
        <f t="shared" si="476"/>
        <v>FOTO</v>
      </c>
      <c r="N1806" s="110"/>
    </row>
    <row r="1807" spans="1:15" ht="12.75" customHeight="1">
      <c r="A1807" s="103" t="s">
        <v>3193</v>
      </c>
      <c r="B1807" s="13"/>
      <c r="C1807" s="242"/>
      <c r="D1807" s="238" t="s">
        <v>9122</v>
      </c>
      <c r="E1807" s="149">
        <v>-3.3673624866676799E-2</v>
      </c>
      <c r="F1807" s="104" t="s">
        <v>3194</v>
      </c>
      <c r="G1807" s="105">
        <v>6.3419999999999996</v>
      </c>
      <c r="H1807" s="106">
        <f t="shared" si="471"/>
        <v>9386.16</v>
      </c>
      <c r="I1807" s="107">
        <f t="shared" si="472"/>
        <v>11357.2536</v>
      </c>
      <c r="J1807" s="108">
        <f t="shared" si="473"/>
        <v>11357.2536</v>
      </c>
      <c r="K1807" s="105">
        <f t="shared" si="474"/>
        <v>0</v>
      </c>
      <c r="L1807" s="105">
        <f t="shared" si="475"/>
        <v>15900.15504</v>
      </c>
      <c r="M1807" s="109" t="str">
        <f t="shared" si="476"/>
        <v>FOTO</v>
      </c>
      <c r="N1807" s="110"/>
      <c r="O1807" s="36"/>
    </row>
    <row r="1808" spans="1:15" ht="12.75" customHeight="1">
      <c r="A1808" s="103" t="s">
        <v>3195</v>
      </c>
      <c r="B1808" s="13"/>
      <c r="C1808" s="242"/>
      <c r="D1808" s="238" t="s">
        <v>9122</v>
      </c>
      <c r="E1808" s="149">
        <v>-3.0952380952380953E-2</v>
      </c>
      <c r="F1808" s="104" t="s">
        <v>3196</v>
      </c>
      <c r="G1808" s="105">
        <v>0.81399999999999995</v>
      </c>
      <c r="H1808" s="106">
        <f t="shared" si="471"/>
        <v>1204.72</v>
      </c>
      <c r="I1808" s="107">
        <f t="shared" si="472"/>
        <v>1457.7112</v>
      </c>
      <c r="J1808" s="108">
        <f t="shared" si="473"/>
        <v>1457.7112</v>
      </c>
      <c r="K1808" s="105">
        <f t="shared" si="474"/>
        <v>0</v>
      </c>
      <c r="L1808" s="105">
        <f t="shared" si="475"/>
        <v>2040.7956799999997</v>
      </c>
      <c r="M1808" s="109" t="str">
        <f t="shared" si="476"/>
        <v>FOTO</v>
      </c>
      <c r="N1808" s="110" t="s">
        <v>458</v>
      </c>
    </row>
    <row r="1809" spans="1:15" ht="12.75" customHeight="1">
      <c r="A1809" s="103" t="s">
        <v>3197</v>
      </c>
      <c r="B1809" s="13"/>
      <c r="C1809" s="242"/>
      <c r="D1809" s="238" t="s">
        <v>9122</v>
      </c>
      <c r="E1809" s="149">
        <v>-2.9411764705882359E-2</v>
      </c>
      <c r="F1809" s="104" t="s">
        <v>3198</v>
      </c>
      <c r="G1809" s="105">
        <v>0.89100000000000001</v>
      </c>
      <c r="H1809" s="106">
        <f t="shared" si="471"/>
        <v>1318.68</v>
      </c>
      <c r="I1809" s="107">
        <f t="shared" si="472"/>
        <v>1595.6028000000001</v>
      </c>
      <c r="J1809" s="108">
        <f t="shared" si="473"/>
        <v>1595.6028000000001</v>
      </c>
      <c r="K1809" s="105">
        <f t="shared" si="474"/>
        <v>0</v>
      </c>
      <c r="L1809" s="105">
        <f t="shared" si="475"/>
        <v>2233.8439199999998</v>
      </c>
      <c r="M1809" s="109" t="str">
        <f t="shared" si="476"/>
        <v>FOTO</v>
      </c>
      <c r="N1809" s="110" t="s">
        <v>458</v>
      </c>
    </row>
    <row r="1810" spans="1:15" ht="12.75" customHeight="1">
      <c r="A1810" s="103" t="s">
        <v>3199</v>
      </c>
      <c r="B1810" s="13"/>
      <c r="C1810" s="242"/>
      <c r="D1810" s="238" t="s">
        <v>9122</v>
      </c>
      <c r="E1810" s="149">
        <v>-3.2222222222222263E-2</v>
      </c>
      <c r="F1810" s="104" t="s">
        <v>3200</v>
      </c>
      <c r="G1810" s="105">
        <v>1.742</v>
      </c>
      <c r="H1810" s="106">
        <f t="shared" si="471"/>
        <v>2578.16</v>
      </c>
      <c r="I1810" s="107">
        <f t="shared" si="472"/>
        <v>3119.5735999999997</v>
      </c>
      <c r="J1810" s="108">
        <f t="shared" si="473"/>
        <v>3119.5735999999997</v>
      </c>
      <c r="K1810" s="105">
        <f t="shared" si="474"/>
        <v>0</v>
      </c>
      <c r="L1810" s="105">
        <f t="shared" si="475"/>
        <v>4367.4030399999992</v>
      </c>
      <c r="M1810" s="109" t="str">
        <f t="shared" si="476"/>
        <v>FOTO</v>
      </c>
      <c r="N1810" s="110"/>
    </row>
    <row r="1811" spans="1:15" ht="12.75" customHeight="1">
      <c r="A1811" s="103" t="s">
        <v>3201</v>
      </c>
      <c r="B1811" s="13"/>
      <c r="C1811" s="242"/>
      <c r="D1811" s="238" t="s">
        <v>9122</v>
      </c>
      <c r="E1811" s="149">
        <v>-3.3333333333333326E-2</v>
      </c>
      <c r="F1811" s="104" t="s">
        <v>3202</v>
      </c>
      <c r="G1811" s="105">
        <v>1.1599999999999999</v>
      </c>
      <c r="H1811" s="106">
        <f t="shared" si="471"/>
        <v>1716.8</v>
      </c>
      <c r="I1811" s="107">
        <f t="shared" si="472"/>
        <v>2077.328</v>
      </c>
      <c r="J1811" s="108">
        <f t="shared" si="473"/>
        <v>2077.328</v>
      </c>
      <c r="K1811" s="105">
        <f t="shared" si="474"/>
        <v>0</v>
      </c>
      <c r="L1811" s="105">
        <f t="shared" si="475"/>
        <v>2908.2592</v>
      </c>
      <c r="M1811" s="109" t="str">
        <f t="shared" si="476"/>
        <v>FOTO</v>
      </c>
      <c r="N1811" s="110"/>
    </row>
    <row r="1812" spans="1:15" ht="12.75" customHeight="1">
      <c r="A1812" s="103" t="s">
        <v>3203</v>
      </c>
      <c r="B1812" s="13"/>
      <c r="C1812" s="242"/>
      <c r="D1812" s="238"/>
      <c r="E1812" s="149"/>
      <c r="F1812" s="104" t="s">
        <v>3204</v>
      </c>
      <c r="G1812" s="105"/>
      <c r="H1812" s="106"/>
      <c r="I1812" s="129"/>
      <c r="J1812" s="130"/>
      <c r="K1812" s="105"/>
      <c r="L1812" s="105"/>
      <c r="M1812" s="109"/>
      <c r="N1812" s="110"/>
    </row>
    <row r="1813" spans="1:15" ht="12.75" customHeight="1">
      <c r="A1813" s="103" t="s">
        <v>3205</v>
      </c>
      <c r="B1813" s="13"/>
      <c r="C1813" s="242"/>
      <c r="D1813" s="238" t="s">
        <v>9122</v>
      </c>
      <c r="E1813" s="149">
        <v>-3.2325338894681921E-2</v>
      </c>
      <c r="F1813" s="104" t="s">
        <v>9697</v>
      </c>
      <c r="G1813" s="105">
        <v>1.8560000000000001</v>
      </c>
      <c r="H1813" s="106">
        <f>+G1813*H$18</f>
        <v>2746.88</v>
      </c>
      <c r="I1813" s="107">
        <f>+H1813*(1+I$18)</f>
        <v>3323.7248</v>
      </c>
      <c r="J1813" s="108">
        <f>+I1813*(1-J$18)</f>
        <v>3323.7248</v>
      </c>
      <c r="K1813" s="105">
        <f>+I1813*C1813</f>
        <v>0</v>
      </c>
      <c r="L1813" s="105">
        <f>+I1813*(1+L$18)</f>
        <v>4653.2147199999999</v>
      </c>
      <c r="M1813" s="109" t="str">
        <f>HYPERLINK(CONCATENATE("https://buscador.neorep.com.ar/",TRIM(A1813),"/"),"FOTO")</f>
        <v>FOTO</v>
      </c>
      <c r="N1813" s="110"/>
    </row>
    <row r="1814" spans="1:15" ht="12.75" customHeight="1" thickBot="1">
      <c r="A1814" s="154" t="s">
        <v>3206</v>
      </c>
      <c r="B1814" s="13"/>
      <c r="C1814" s="243"/>
      <c r="D1814" s="238" t="s">
        <v>9122</v>
      </c>
      <c r="E1814" s="155">
        <v>-3.2429558745348142E-2</v>
      </c>
      <c r="F1814" s="156" t="s">
        <v>9698</v>
      </c>
      <c r="G1814" s="157">
        <v>1.82</v>
      </c>
      <c r="H1814" s="158">
        <f>+G1814*H$18</f>
        <v>2693.6</v>
      </c>
      <c r="I1814" s="159">
        <f>+H1814*(1+I$18)</f>
        <v>3259.2559999999999</v>
      </c>
      <c r="J1814" s="160">
        <f>+I1814*(1-J$18)</f>
        <v>3259.2559999999999</v>
      </c>
      <c r="K1814" s="157">
        <f>+I1814*C1814</f>
        <v>0</v>
      </c>
      <c r="L1814" s="157">
        <f>+I1814*(1+L$18)</f>
        <v>4562.9583999999995</v>
      </c>
      <c r="M1814" s="161" t="str">
        <f>HYPERLINK(CONCATENATE("https://buscador.neorep.com.ar/",TRIM(A1814),"/"),"FOTO")</f>
        <v>FOTO</v>
      </c>
      <c r="N1814" s="162" t="s">
        <v>173</v>
      </c>
    </row>
    <row r="1815" spans="1:15" ht="20.100000000000001" customHeight="1" thickBot="1">
      <c r="A1815" s="219" t="s">
        <v>3207</v>
      </c>
      <c r="B1815" s="34"/>
      <c r="C1815" s="240"/>
      <c r="D1815" s="151"/>
      <c r="E1815" s="221"/>
      <c r="F1815" s="222"/>
      <c r="G1815" s="223"/>
      <c r="H1815" s="224"/>
      <c r="I1815" s="224"/>
      <c r="J1815" s="225"/>
      <c r="K1815" s="223"/>
      <c r="L1815" s="223"/>
      <c r="M1815" s="226"/>
      <c r="N1815" s="227"/>
      <c r="O1815" s="228"/>
    </row>
    <row r="1816" spans="1:15" ht="12.75" customHeight="1">
      <c r="A1816" s="178" t="s">
        <v>3208</v>
      </c>
      <c r="B1816" s="26"/>
      <c r="C1816" s="152"/>
      <c r="D1816" s="238" t="s">
        <v>9122</v>
      </c>
      <c r="E1816" s="180">
        <v>-9.8635588402501417E-2</v>
      </c>
      <c r="F1816" s="181" t="s">
        <v>3209</v>
      </c>
      <c r="G1816" s="182">
        <v>3.1709999999999998</v>
      </c>
      <c r="H1816" s="183">
        <f t="shared" ref="H1816:H1834" si="477">+G1816*H$18</f>
        <v>4693.08</v>
      </c>
      <c r="I1816" s="184">
        <f t="shared" ref="I1816:I1834" si="478">+H1816*(1+I$18)</f>
        <v>5678.6268</v>
      </c>
      <c r="J1816" s="185">
        <f t="shared" ref="J1816:J1834" si="479">+I1816*(1-J$18)</f>
        <v>5678.6268</v>
      </c>
      <c r="K1816" s="182">
        <f t="shared" ref="K1816:K1834" si="480">+I1816*C1816</f>
        <v>0</v>
      </c>
      <c r="L1816" s="182">
        <f t="shared" ref="L1816:L1834" si="481">+I1816*(1+L$18)</f>
        <v>7950.0775199999998</v>
      </c>
      <c r="M1816" s="186" t="str">
        <f t="shared" ref="M1816:M1834" si="482">HYPERLINK(CONCATENATE("https://buscador.neorep.com.ar/",TRIM(A1816),"/"),"FOTO")</f>
        <v>FOTO</v>
      </c>
      <c r="N1816" s="187"/>
    </row>
    <row r="1817" spans="1:15" ht="12.75" customHeight="1">
      <c r="A1817" s="103" t="s">
        <v>3210</v>
      </c>
      <c r="B1817" s="13"/>
      <c r="C1817" s="242"/>
      <c r="D1817" s="238" t="s">
        <v>9122</v>
      </c>
      <c r="E1817" s="149">
        <v>-0.13198529411764703</v>
      </c>
      <c r="F1817" s="104" t="s">
        <v>3211</v>
      </c>
      <c r="G1817" s="105">
        <v>2.63</v>
      </c>
      <c r="H1817" s="106">
        <f t="shared" si="477"/>
        <v>3892.3999999999996</v>
      </c>
      <c r="I1817" s="107">
        <f t="shared" si="478"/>
        <v>4709.8039999999992</v>
      </c>
      <c r="J1817" s="108">
        <f t="shared" si="479"/>
        <v>4709.8039999999992</v>
      </c>
      <c r="K1817" s="105">
        <f t="shared" si="480"/>
        <v>0</v>
      </c>
      <c r="L1817" s="105">
        <f t="shared" si="481"/>
        <v>6593.7255999999988</v>
      </c>
      <c r="M1817" s="109" t="str">
        <f t="shared" si="482"/>
        <v>FOTO</v>
      </c>
      <c r="N1817" s="110"/>
      <c r="O1817" s="101" t="s">
        <v>81</v>
      </c>
    </row>
    <row r="1818" spans="1:15" ht="12.75" customHeight="1">
      <c r="A1818" s="103" t="s">
        <v>3212</v>
      </c>
      <c r="B1818" s="13"/>
      <c r="C1818" s="242"/>
      <c r="D1818" s="238" t="s">
        <v>9122</v>
      </c>
      <c r="E1818" s="149">
        <v>-3.1000000000000028E-2</v>
      </c>
      <c r="F1818" s="104" t="s">
        <v>3213</v>
      </c>
      <c r="G1818" s="105">
        <v>0.96899999999999997</v>
      </c>
      <c r="H1818" s="106">
        <f t="shared" si="477"/>
        <v>1434.12</v>
      </c>
      <c r="I1818" s="107">
        <f t="shared" si="478"/>
        <v>1735.2851999999998</v>
      </c>
      <c r="J1818" s="108">
        <f t="shared" si="479"/>
        <v>1735.2851999999998</v>
      </c>
      <c r="K1818" s="105">
        <f t="shared" si="480"/>
        <v>0</v>
      </c>
      <c r="L1818" s="105">
        <f t="shared" si="481"/>
        <v>2429.3992799999996</v>
      </c>
      <c r="M1818" s="109" t="str">
        <f t="shared" si="482"/>
        <v>FOTO</v>
      </c>
      <c r="N1818" s="110"/>
    </row>
    <row r="1819" spans="1:15" ht="12.75" customHeight="1">
      <c r="A1819" s="103" t="s">
        <v>3214</v>
      </c>
      <c r="B1819" s="13"/>
      <c r="C1819" s="242"/>
      <c r="D1819" s="238" t="s">
        <v>9122</v>
      </c>
      <c r="E1819" s="149">
        <v>-4.4000000000000039E-2</v>
      </c>
      <c r="F1819" s="104" t="s">
        <v>3215</v>
      </c>
      <c r="G1819" s="105">
        <v>2.629</v>
      </c>
      <c r="H1819" s="106">
        <f t="shared" si="477"/>
        <v>3890.92</v>
      </c>
      <c r="I1819" s="107">
        <f t="shared" si="478"/>
        <v>4708.0132000000003</v>
      </c>
      <c r="J1819" s="108">
        <f t="shared" si="479"/>
        <v>4708.0132000000003</v>
      </c>
      <c r="K1819" s="105">
        <f t="shared" si="480"/>
        <v>0</v>
      </c>
      <c r="L1819" s="105">
        <f t="shared" si="481"/>
        <v>6591.2184800000005</v>
      </c>
      <c r="M1819" s="109" t="str">
        <f t="shared" si="482"/>
        <v>FOTO</v>
      </c>
      <c r="N1819" s="110"/>
    </row>
    <row r="1820" spans="1:15" ht="12.75" customHeight="1">
      <c r="A1820" s="103" t="s">
        <v>3216</v>
      </c>
      <c r="B1820" s="13"/>
      <c r="C1820" s="242"/>
      <c r="D1820" s="238" t="s">
        <v>9122</v>
      </c>
      <c r="E1820" s="149">
        <v>-3.261904761904777E-2</v>
      </c>
      <c r="F1820" s="104" t="s">
        <v>3217</v>
      </c>
      <c r="G1820" s="105">
        <v>4.0629999999999997</v>
      </c>
      <c r="H1820" s="106">
        <f t="shared" si="477"/>
        <v>6013.24</v>
      </c>
      <c r="I1820" s="107">
        <f t="shared" si="478"/>
        <v>7276.0203999999994</v>
      </c>
      <c r="J1820" s="108">
        <f t="shared" si="479"/>
        <v>7276.0203999999994</v>
      </c>
      <c r="K1820" s="105">
        <f t="shared" si="480"/>
        <v>0</v>
      </c>
      <c r="L1820" s="105">
        <f t="shared" si="481"/>
        <v>10186.428559999998</v>
      </c>
      <c r="M1820" s="109" t="str">
        <f t="shared" si="482"/>
        <v>FOTO</v>
      </c>
      <c r="N1820" s="110"/>
    </row>
    <row r="1821" spans="1:15" ht="12.75" customHeight="1">
      <c r="A1821" s="103" t="s">
        <v>3218</v>
      </c>
      <c r="B1821" s="13"/>
      <c r="C1821" s="242"/>
      <c r="D1821" s="238" t="s">
        <v>9122</v>
      </c>
      <c r="E1821" s="149">
        <v>-5.6994818652849832E-2</v>
      </c>
      <c r="F1821" s="104" t="s">
        <v>3219</v>
      </c>
      <c r="G1821" s="105">
        <v>3.0939999999999999</v>
      </c>
      <c r="H1821" s="106">
        <f t="shared" si="477"/>
        <v>4579.12</v>
      </c>
      <c r="I1821" s="107">
        <f t="shared" si="478"/>
        <v>5540.7352000000001</v>
      </c>
      <c r="J1821" s="108">
        <f t="shared" si="479"/>
        <v>5540.7352000000001</v>
      </c>
      <c r="K1821" s="105">
        <f t="shared" si="480"/>
        <v>0</v>
      </c>
      <c r="L1821" s="105">
        <f t="shared" si="481"/>
        <v>7757.0292799999997</v>
      </c>
      <c r="M1821" s="109" t="str">
        <f t="shared" si="482"/>
        <v>FOTO</v>
      </c>
      <c r="N1821" s="110"/>
      <c r="O1821" s="36"/>
    </row>
    <row r="1822" spans="1:15" ht="12.75" customHeight="1">
      <c r="A1822" s="103" t="s">
        <v>3220</v>
      </c>
      <c r="B1822" s="13"/>
      <c r="C1822" s="242"/>
      <c r="D1822" s="238" t="s">
        <v>9122</v>
      </c>
      <c r="E1822" s="149">
        <v>-6.8271868332825392E-2</v>
      </c>
      <c r="F1822" s="104" t="s">
        <v>3221</v>
      </c>
      <c r="G1822" s="105">
        <v>3.0569999999999999</v>
      </c>
      <c r="H1822" s="106">
        <f t="shared" si="477"/>
        <v>4524.3599999999997</v>
      </c>
      <c r="I1822" s="107">
        <f t="shared" si="478"/>
        <v>5474.4755999999998</v>
      </c>
      <c r="J1822" s="108">
        <f t="shared" si="479"/>
        <v>5474.4755999999998</v>
      </c>
      <c r="K1822" s="105">
        <f t="shared" si="480"/>
        <v>0</v>
      </c>
      <c r="L1822" s="105">
        <f t="shared" si="481"/>
        <v>7664.2658399999991</v>
      </c>
      <c r="M1822" s="109" t="str">
        <f t="shared" si="482"/>
        <v>FOTO</v>
      </c>
      <c r="N1822" s="110" t="s">
        <v>110</v>
      </c>
    </row>
    <row r="1823" spans="1:15" ht="12.75" customHeight="1">
      <c r="A1823" s="103" t="s">
        <v>3222</v>
      </c>
      <c r="B1823" s="13"/>
      <c r="C1823" s="242"/>
      <c r="D1823" s="238" t="s">
        <v>9122</v>
      </c>
      <c r="E1823" s="149">
        <v>-2.8985507246376829E-2</v>
      </c>
      <c r="F1823" s="104" t="s">
        <v>3223</v>
      </c>
      <c r="G1823" s="105">
        <v>0.73699999999999999</v>
      </c>
      <c r="H1823" s="106">
        <f t="shared" si="477"/>
        <v>1090.76</v>
      </c>
      <c r="I1823" s="107">
        <f t="shared" si="478"/>
        <v>1319.8196</v>
      </c>
      <c r="J1823" s="108">
        <f t="shared" si="479"/>
        <v>1319.8196</v>
      </c>
      <c r="K1823" s="105">
        <f t="shared" si="480"/>
        <v>0</v>
      </c>
      <c r="L1823" s="105">
        <f t="shared" si="481"/>
        <v>1847.7474399999999</v>
      </c>
      <c r="M1823" s="109" t="str">
        <f t="shared" si="482"/>
        <v>FOTO</v>
      </c>
      <c r="N1823" s="110"/>
    </row>
    <row r="1824" spans="1:15" ht="12.75" customHeight="1">
      <c r="A1824" s="103" t="s">
        <v>3224</v>
      </c>
      <c r="B1824" s="13"/>
      <c r="C1824" s="242"/>
      <c r="D1824" s="238" t="s">
        <v>9122</v>
      </c>
      <c r="E1824" s="149">
        <v>-9.1250000000000053E-2</v>
      </c>
      <c r="F1824" s="104" t="s">
        <v>3225</v>
      </c>
      <c r="G1824" s="105">
        <v>3.6349999999999998</v>
      </c>
      <c r="H1824" s="106">
        <f t="shared" si="477"/>
        <v>5379.7999999999993</v>
      </c>
      <c r="I1824" s="107">
        <f t="shared" si="478"/>
        <v>6509.5579999999991</v>
      </c>
      <c r="J1824" s="108">
        <f t="shared" si="479"/>
        <v>6509.5579999999991</v>
      </c>
      <c r="K1824" s="105">
        <f t="shared" si="480"/>
        <v>0</v>
      </c>
      <c r="L1824" s="105">
        <f t="shared" si="481"/>
        <v>9113.381199999998</v>
      </c>
      <c r="M1824" s="109" t="str">
        <f t="shared" si="482"/>
        <v>FOTO</v>
      </c>
      <c r="N1824" s="110"/>
      <c r="O1824" s="37"/>
    </row>
    <row r="1825" spans="1:15" ht="12.75" customHeight="1">
      <c r="A1825" s="103" t="s">
        <v>3226</v>
      </c>
      <c r="B1825" s="13"/>
      <c r="C1825" s="242"/>
      <c r="D1825" s="238" t="s">
        <v>9122</v>
      </c>
      <c r="E1825" s="149">
        <v>-0.10058139534883725</v>
      </c>
      <c r="F1825" s="104" t="s">
        <v>3227</v>
      </c>
      <c r="G1825" s="105">
        <v>3.0939999999999999</v>
      </c>
      <c r="H1825" s="106">
        <f t="shared" si="477"/>
        <v>4579.12</v>
      </c>
      <c r="I1825" s="107">
        <f t="shared" si="478"/>
        <v>5540.7352000000001</v>
      </c>
      <c r="J1825" s="108">
        <f t="shared" si="479"/>
        <v>5540.7352000000001</v>
      </c>
      <c r="K1825" s="105">
        <f t="shared" si="480"/>
        <v>0</v>
      </c>
      <c r="L1825" s="105">
        <f t="shared" si="481"/>
        <v>7757.0292799999997</v>
      </c>
      <c r="M1825" s="109" t="str">
        <f t="shared" si="482"/>
        <v>FOTO</v>
      </c>
      <c r="N1825" s="110" t="s">
        <v>110</v>
      </c>
    </row>
    <row r="1826" spans="1:15" ht="12.75" customHeight="1">
      <c r="A1826" s="103" t="s">
        <v>9259</v>
      </c>
      <c r="B1826" s="13"/>
      <c r="C1826" s="242"/>
      <c r="D1826" s="238"/>
      <c r="E1826" s="149"/>
      <c r="F1826" s="104" t="s">
        <v>9260</v>
      </c>
      <c r="G1826" s="105">
        <v>3.09</v>
      </c>
      <c r="H1826" s="106">
        <f t="shared" si="477"/>
        <v>4573.2</v>
      </c>
      <c r="I1826" s="107">
        <f t="shared" si="478"/>
        <v>5533.5719999999992</v>
      </c>
      <c r="J1826" s="108">
        <f t="shared" si="479"/>
        <v>5533.5719999999992</v>
      </c>
      <c r="K1826" s="105">
        <f t="shared" si="480"/>
        <v>0</v>
      </c>
      <c r="L1826" s="105">
        <f t="shared" si="481"/>
        <v>7747.000799999998</v>
      </c>
      <c r="M1826" s="109" t="str">
        <f t="shared" si="482"/>
        <v>FOTO</v>
      </c>
      <c r="N1826" s="110"/>
      <c r="O1826" s="101" t="s">
        <v>81</v>
      </c>
    </row>
    <row r="1827" spans="1:15" ht="12.75" customHeight="1">
      <c r="A1827" s="103" t="s">
        <v>3228</v>
      </c>
      <c r="B1827" s="13"/>
      <c r="C1827" s="242"/>
      <c r="D1827" s="238" t="s">
        <v>9122</v>
      </c>
      <c r="E1827" s="149">
        <v>-8.9999999999999969E-2</v>
      </c>
      <c r="F1827" s="104" t="s">
        <v>3229</v>
      </c>
      <c r="G1827" s="105">
        <v>3.0939999999999999</v>
      </c>
      <c r="H1827" s="106">
        <f t="shared" si="477"/>
        <v>4579.12</v>
      </c>
      <c r="I1827" s="107">
        <f t="shared" si="478"/>
        <v>5540.7352000000001</v>
      </c>
      <c r="J1827" s="108">
        <f t="shared" si="479"/>
        <v>5540.7352000000001</v>
      </c>
      <c r="K1827" s="105">
        <f t="shared" si="480"/>
        <v>0</v>
      </c>
      <c r="L1827" s="105">
        <f t="shared" si="481"/>
        <v>7757.0292799999997</v>
      </c>
      <c r="M1827" s="109" t="str">
        <f t="shared" si="482"/>
        <v>FOTO</v>
      </c>
      <c r="N1827" s="110"/>
    </row>
    <row r="1828" spans="1:15" ht="12.75" customHeight="1">
      <c r="A1828" s="103" t="s">
        <v>3230</v>
      </c>
      <c r="B1828" s="13"/>
      <c r="C1828" s="242"/>
      <c r="D1828" s="238" t="s">
        <v>9122</v>
      </c>
      <c r="E1828" s="149">
        <v>-3.3125000000000071E-2</v>
      </c>
      <c r="F1828" s="104" t="s">
        <v>3231</v>
      </c>
      <c r="G1828" s="105">
        <v>3.0939999999999999</v>
      </c>
      <c r="H1828" s="106">
        <f t="shared" si="477"/>
        <v>4579.12</v>
      </c>
      <c r="I1828" s="107">
        <f t="shared" si="478"/>
        <v>5540.7352000000001</v>
      </c>
      <c r="J1828" s="108">
        <f t="shared" si="479"/>
        <v>5540.7352000000001</v>
      </c>
      <c r="K1828" s="105">
        <f t="shared" si="480"/>
        <v>0</v>
      </c>
      <c r="L1828" s="105">
        <f t="shared" si="481"/>
        <v>7757.0292799999997</v>
      </c>
      <c r="M1828" s="109" t="str">
        <f t="shared" si="482"/>
        <v>FOTO</v>
      </c>
      <c r="N1828" s="110"/>
    </row>
    <row r="1829" spans="1:15" ht="12.75" customHeight="1">
      <c r="A1829" s="103" t="s">
        <v>3232</v>
      </c>
      <c r="B1829" s="13"/>
      <c r="C1829" s="242"/>
      <c r="D1829" s="238" t="s">
        <v>9122</v>
      </c>
      <c r="E1829" s="149">
        <v>-3.3269230769230829E-2</v>
      </c>
      <c r="F1829" s="104" t="s">
        <v>3233</v>
      </c>
      <c r="G1829" s="105">
        <v>5.0270000000000001</v>
      </c>
      <c r="H1829" s="106">
        <f t="shared" si="477"/>
        <v>7439.96</v>
      </c>
      <c r="I1829" s="107">
        <f t="shared" si="478"/>
        <v>9002.3516</v>
      </c>
      <c r="J1829" s="108">
        <f t="shared" si="479"/>
        <v>9002.3516</v>
      </c>
      <c r="K1829" s="105">
        <f t="shared" si="480"/>
        <v>0</v>
      </c>
      <c r="L1829" s="105">
        <f t="shared" si="481"/>
        <v>12603.292239999999</v>
      </c>
      <c r="M1829" s="109" t="str">
        <f t="shared" si="482"/>
        <v>FOTO</v>
      </c>
      <c r="N1829" s="110" t="s">
        <v>218</v>
      </c>
    </row>
    <row r="1830" spans="1:15" ht="12.75" customHeight="1">
      <c r="A1830" s="103" t="s">
        <v>3234</v>
      </c>
      <c r="B1830" s="13"/>
      <c r="C1830" s="242"/>
      <c r="D1830" s="238" t="s">
        <v>9122</v>
      </c>
      <c r="E1830" s="149">
        <v>-0.11117494972708997</v>
      </c>
      <c r="F1830" s="104" t="s">
        <v>3235</v>
      </c>
      <c r="G1830" s="105">
        <v>3.0939999999999999</v>
      </c>
      <c r="H1830" s="106">
        <f t="shared" si="477"/>
        <v>4579.12</v>
      </c>
      <c r="I1830" s="107">
        <f t="shared" si="478"/>
        <v>5540.7352000000001</v>
      </c>
      <c r="J1830" s="108">
        <f t="shared" si="479"/>
        <v>5540.7352000000001</v>
      </c>
      <c r="K1830" s="105">
        <f t="shared" si="480"/>
        <v>0</v>
      </c>
      <c r="L1830" s="105">
        <f t="shared" si="481"/>
        <v>7757.0292799999997</v>
      </c>
      <c r="M1830" s="109" t="str">
        <f t="shared" si="482"/>
        <v>FOTO</v>
      </c>
      <c r="N1830" s="110"/>
    </row>
    <row r="1831" spans="1:15" ht="12.75" customHeight="1">
      <c r="A1831" s="103" t="s">
        <v>3236</v>
      </c>
      <c r="B1831" s="13"/>
      <c r="C1831" s="242"/>
      <c r="D1831" s="238" t="s">
        <v>9122</v>
      </c>
      <c r="E1831" s="149">
        <v>-3.1771247021445403E-2</v>
      </c>
      <c r="F1831" s="104" t="s">
        <v>3237</v>
      </c>
      <c r="G1831" s="105">
        <v>2.4380000000000002</v>
      </c>
      <c r="H1831" s="106">
        <f t="shared" si="477"/>
        <v>3608.2400000000002</v>
      </c>
      <c r="I1831" s="107">
        <f t="shared" si="478"/>
        <v>4365.9704000000002</v>
      </c>
      <c r="J1831" s="108">
        <f t="shared" si="479"/>
        <v>4365.9704000000002</v>
      </c>
      <c r="K1831" s="105">
        <f t="shared" si="480"/>
        <v>0</v>
      </c>
      <c r="L1831" s="105">
        <f t="shared" si="481"/>
        <v>6112.3585599999997</v>
      </c>
      <c r="M1831" s="109" t="str">
        <f t="shared" si="482"/>
        <v>FOTO</v>
      </c>
      <c r="N1831" s="110" t="s">
        <v>218</v>
      </c>
    </row>
    <row r="1832" spans="1:15" ht="12.75" customHeight="1">
      <c r="A1832" s="103" t="s">
        <v>3238</v>
      </c>
      <c r="B1832" s="13"/>
      <c r="C1832" s="242"/>
      <c r="D1832" s="238" t="s">
        <v>9122</v>
      </c>
      <c r="E1832" s="149">
        <v>-3.3125000000000071E-2</v>
      </c>
      <c r="F1832" s="104" t="s">
        <v>3239</v>
      </c>
      <c r="G1832" s="105">
        <v>3.0939999999999999</v>
      </c>
      <c r="H1832" s="106">
        <f t="shared" si="477"/>
        <v>4579.12</v>
      </c>
      <c r="I1832" s="107">
        <f t="shared" si="478"/>
        <v>5540.7352000000001</v>
      </c>
      <c r="J1832" s="108">
        <f t="shared" si="479"/>
        <v>5540.7352000000001</v>
      </c>
      <c r="K1832" s="105">
        <f t="shared" si="480"/>
        <v>0</v>
      </c>
      <c r="L1832" s="105">
        <f t="shared" si="481"/>
        <v>7757.0292799999997</v>
      </c>
      <c r="M1832" s="109" t="str">
        <f t="shared" si="482"/>
        <v>FOTO</v>
      </c>
      <c r="N1832" s="110"/>
    </row>
    <row r="1833" spans="1:15" ht="12.75" customHeight="1">
      <c r="A1833" s="103" t="s">
        <v>3240</v>
      </c>
      <c r="B1833" s="13"/>
      <c r="C1833" s="242"/>
      <c r="D1833" s="238" t="s">
        <v>9122</v>
      </c>
      <c r="E1833" s="149">
        <v>-3.3119297059817421E-2</v>
      </c>
      <c r="F1833" s="104" t="s">
        <v>3241</v>
      </c>
      <c r="G1833" s="105">
        <v>2.8610000000000002</v>
      </c>
      <c r="H1833" s="106">
        <f t="shared" si="477"/>
        <v>4234.2800000000007</v>
      </c>
      <c r="I1833" s="107">
        <f t="shared" si="478"/>
        <v>5123.4788000000008</v>
      </c>
      <c r="J1833" s="108">
        <f t="shared" si="479"/>
        <v>5123.4788000000008</v>
      </c>
      <c r="K1833" s="105">
        <f t="shared" si="480"/>
        <v>0</v>
      </c>
      <c r="L1833" s="105">
        <f t="shared" si="481"/>
        <v>7172.8703200000009</v>
      </c>
      <c r="M1833" s="109" t="str">
        <f t="shared" si="482"/>
        <v>FOTO</v>
      </c>
      <c r="N1833" s="110" t="s">
        <v>173</v>
      </c>
    </row>
    <row r="1834" spans="1:15" ht="12.75" customHeight="1" thickBot="1">
      <c r="A1834" s="154" t="s">
        <v>3242</v>
      </c>
      <c r="B1834" s="13"/>
      <c r="C1834" s="243"/>
      <c r="D1834" s="238" t="s">
        <v>9122</v>
      </c>
      <c r="E1834" s="155">
        <v>-3.4166054371785437E-2</v>
      </c>
      <c r="F1834" s="156" t="s">
        <v>3243</v>
      </c>
      <c r="G1834" s="157">
        <v>2.629</v>
      </c>
      <c r="H1834" s="158">
        <f t="shared" si="477"/>
        <v>3890.92</v>
      </c>
      <c r="I1834" s="159">
        <f t="shared" si="478"/>
        <v>4708.0132000000003</v>
      </c>
      <c r="J1834" s="160">
        <f t="shared" si="479"/>
        <v>4708.0132000000003</v>
      </c>
      <c r="K1834" s="157">
        <f t="shared" si="480"/>
        <v>0</v>
      </c>
      <c r="L1834" s="157">
        <f t="shared" si="481"/>
        <v>6591.2184800000005</v>
      </c>
      <c r="M1834" s="161" t="str">
        <f t="shared" si="482"/>
        <v>FOTO</v>
      </c>
      <c r="N1834" s="162"/>
      <c r="O1834" s="37"/>
    </row>
    <row r="1835" spans="1:15" ht="20.100000000000001" customHeight="1" thickBot="1">
      <c r="A1835" s="219" t="s">
        <v>3244</v>
      </c>
      <c r="B1835" s="34"/>
      <c r="C1835" s="240"/>
      <c r="D1835" s="151"/>
      <c r="E1835" s="221"/>
      <c r="F1835" s="222"/>
      <c r="G1835" s="223"/>
      <c r="H1835" s="224"/>
      <c r="I1835" s="224"/>
      <c r="J1835" s="225"/>
      <c r="K1835" s="223"/>
      <c r="L1835" s="223"/>
      <c r="M1835" s="226"/>
      <c r="N1835" s="227"/>
      <c r="O1835" s="228"/>
    </row>
    <row r="1836" spans="1:15" ht="12.75" customHeight="1">
      <c r="A1836" s="178" t="s">
        <v>3266</v>
      </c>
      <c r="B1836" s="13" t="s">
        <v>3246</v>
      </c>
      <c r="C1836" s="152"/>
      <c r="D1836" s="238" t="s">
        <v>9122</v>
      </c>
      <c r="E1836" s="180">
        <v>-7.9761904761904701E-2</v>
      </c>
      <c r="F1836" s="181" t="s">
        <v>3267</v>
      </c>
      <c r="G1836" s="182">
        <v>0.77300000000000002</v>
      </c>
      <c r="H1836" s="183">
        <f t="shared" ref="H1836:H1849" si="483">+G1836*H$18</f>
        <v>1144.04</v>
      </c>
      <c r="I1836" s="184">
        <f t="shared" ref="I1836:I1849" si="484">+H1836*(1+I$18)</f>
        <v>1384.2883999999999</v>
      </c>
      <c r="J1836" s="185">
        <f t="shared" ref="J1836:J1849" si="485">+I1836*(1-J$18)</f>
        <v>1384.2883999999999</v>
      </c>
      <c r="K1836" s="182">
        <f t="shared" ref="K1836:K1849" si="486">+I1836*C1836</f>
        <v>0</v>
      </c>
      <c r="L1836" s="182">
        <f t="shared" ref="L1836:L1849" si="487">+I1836*(1+L$18)</f>
        <v>1938.0037599999998</v>
      </c>
      <c r="M1836" s="186" t="str">
        <f t="shared" ref="M1836:M1849" si="488">HYPERLINK(CONCATENATE("https://buscador.neorep.com.ar/",TRIM(A1836),"/"),"FOTO")</f>
        <v>FOTO</v>
      </c>
      <c r="N1836" s="187" t="s">
        <v>173</v>
      </c>
    </row>
    <row r="1837" spans="1:15" ht="12.75" customHeight="1">
      <c r="A1837" s="103" t="s">
        <v>3264</v>
      </c>
      <c r="B1837" s="13" t="s">
        <v>3246</v>
      </c>
      <c r="C1837" s="242"/>
      <c r="D1837" s="238" t="s">
        <v>9122</v>
      </c>
      <c r="E1837" s="149">
        <v>-7.1999999999999953E-2</v>
      </c>
      <c r="F1837" s="104" t="s">
        <v>3265</v>
      </c>
      <c r="G1837" s="105">
        <v>0.92800000000000005</v>
      </c>
      <c r="H1837" s="106">
        <f t="shared" si="483"/>
        <v>1373.44</v>
      </c>
      <c r="I1837" s="107">
        <f t="shared" si="484"/>
        <v>1661.8624</v>
      </c>
      <c r="J1837" s="108">
        <f t="shared" si="485"/>
        <v>1661.8624</v>
      </c>
      <c r="K1837" s="105">
        <f t="shared" si="486"/>
        <v>0</v>
      </c>
      <c r="L1837" s="105">
        <f t="shared" si="487"/>
        <v>2326.60736</v>
      </c>
      <c r="M1837" s="109" t="str">
        <f t="shared" si="488"/>
        <v>FOTO</v>
      </c>
      <c r="N1837" s="110" t="s">
        <v>458</v>
      </c>
    </row>
    <row r="1838" spans="1:15" ht="12.75" customHeight="1">
      <c r="A1838" s="103" t="s">
        <v>9301</v>
      </c>
      <c r="B1838" s="13"/>
      <c r="C1838" s="242"/>
      <c r="D1838" s="238"/>
      <c r="E1838" s="150"/>
      <c r="F1838" s="104" t="s">
        <v>9304</v>
      </c>
      <c r="G1838" s="105">
        <v>8.7018750000000011</v>
      </c>
      <c r="H1838" s="106">
        <f t="shared" si="483"/>
        <v>12878.775000000001</v>
      </c>
      <c r="I1838" s="107">
        <f t="shared" si="484"/>
        <v>15583.317750000002</v>
      </c>
      <c r="J1838" s="108">
        <f t="shared" si="485"/>
        <v>15583.317750000002</v>
      </c>
      <c r="K1838" s="105">
        <f t="shared" si="486"/>
        <v>0</v>
      </c>
      <c r="L1838" s="105">
        <f t="shared" si="487"/>
        <v>21816.644850000001</v>
      </c>
      <c r="M1838" s="109" t="str">
        <f t="shared" si="488"/>
        <v>FOTO</v>
      </c>
      <c r="N1838" s="110"/>
      <c r="O1838" s="101" t="s">
        <v>81</v>
      </c>
    </row>
    <row r="1839" spans="1:15" ht="12.75" customHeight="1">
      <c r="A1839" s="103" t="s">
        <v>3260</v>
      </c>
      <c r="B1839" s="13"/>
      <c r="C1839" s="242"/>
      <c r="D1839" s="238" t="s">
        <v>9122</v>
      </c>
      <c r="E1839" s="149">
        <v>-3.3231707317073145E-2</v>
      </c>
      <c r="F1839" s="104" t="s">
        <v>3261</v>
      </c>
      <c r="G1839" s="105">
        <v>3.1709999999999998</v>
      </c>
      <c r="H1839" s="106">
        <f t="shared" si="483"/>
        <v>4693.08</v>
      </c>
      <c r="I1839" s="107">
        <f t="shared" si="484"/>
        <v>5678.6268</v>
      </c>
      <c r="J1839" s="108">
        <f t="shared" si="485"/>
        <v>5678.6268</v>
      </c>
      <c r="K1839" s="105">
        <f t="shared" si="486"/>
        <v>0</v>
      </c>
      <c r="L1839" s="105">
        <f t="shared" si="487"/>
        <v>7950.0775199999998</v>
      </c>
      <c r="M1839" s="109" t="str">
        <f t="shared" si="488"/>
        <v>FOTO</v>
      </c>
      <c r="N1839" s="110"/>
      <c r="O1839" s="101" t="s">
        <v>81</v>
      </c>
    </row>
    <row r="1840" spans="1:15" ht="12.75" customHeight="1">
      <c r="A1840" s="103" t="s">
        <v>9299</v>
      </c>
      <c r="B1840" s="13"/>
      <c r="C1840" s="242"/>
      <c r="D1840" s="238"/>
      <c r="E1840" s="150"/>
      <c r="F1840" s="104" t="s">
        <v>9302</v>
      </c>
      <c r="G1840" s="105">
        <v>7.3482499999999993</v>
      </c>
      <c r="H1840" s="106">
        <f t="shared" si="483"/>
        <v>10875.409999999998</v>
      </c>
      <c r="I1840" s="107">
        <f t="shared" si="484"/>
        <v>13159.246099999997</v>
      </c>
      <c r="J1840" s="108">
        <f t="shared" si="485"/>
        <v>13159.246099999997</v>
      </c>
      <c r="K1840" s="105">
        <f t="shared" si="486"/>
        <v>0</v>
      </c>
      <c r="L1840" s="105">
        <f t="shared" si="487"/>
        <v>18422.944539999993</v>
      </c>
      <c r="M1840" s="109" t="str">
        <f t="shared" si="488"/>
        <v>FOTO</v>
      </c>
      <c r="N1840" s="110"/>
      <c r="O1840" s="101" t="s">
        <v>81</v>
      </c>
    </row>
    <row r="1841" spans="1:15" ht="12.75" customHeight="1">
      <c r="A1841" s="103" t="s">
        <v>3258</v>
      </c>
      <c r="B1841" s="13"/>
      <c r="C1841" s="242"/>
      <c r="D1841" s="238" t="s">
        <v>9122</v>
      </c>
      <c r="E1841" s="149">
        <v>-2.7868852459016491E-2</v>
      </c>
      <c r="F1841" s="104" t="s">
        <v>3259</v>
      </c>
      <c r="G1841" s="105">
        <v>3.5579999999999998</v>
      </c>
      <c r="H1841" s="106">
        <f t="shared" si="483"/>
        <v>5265.84</v>
      </c>
      <c r="I1841" s="107">
        <f t="shared" si="484"/>
        <v>6371.6664000000001</v>
      </c>
      <c r="J1841" s="108">
        <f t="shared" si="485"/>
        <v>6371.6664000000001</v>
      </c>
      <c r="K1841" s="105">
        <f t="shared" si="486"/>
        <v>0</v>
      </c>
      <c r="L1841" s="105">
        <f t="shared" si="487"/>
        <v>8920.3329599999997</v>
      </c>
      <c r="M1841" s="109" t="str">
        <f t="shared" si="488"/>
        <v>FOTO</v>
      </c>
      <c r="N1841" s="110"/>
      <c r="O1841" s="101" t="s">
        <v>81</v>
      </c>
    </row>
    <row r="1842" spans="1:15" ht="12.75" customHeight="1">
      <c r="A1842" s="103" t="s">
        <v>3256</v>
      </c>
      <c r="B1842" s="13"/>
      <c r="C1842" s="242"/>
      <c r="D1842" s="238"/>
      <c r="E1842" s="149"/>
      <c r="F1842" s="104" t="s">
        <v>3257</v>
      </c>
      <c r="G1842" s="105">
        <v>3.6760000000000002</v>
      </c>
      <c r="H1842" s="106">
        <f t="shared" si="483"/>
        <v>5440.4800000000005</v>
      </c>
      <c r="I1842" s="107">
        <f t="shared" si="484"/>
        <v>6582.9808000000003</v>
      </c>
      <c r="J1842" s="108">
        <f t="shared" si="485"/>
        <v>6582.9808000000003</v>
      </c>
      <c r="K1842" s="105">
        <f t="shared" si="486"/>
        <v>0</v>
      </c>
      <c r="L1842" s="105">
        <f t="shared" si="487"/>
        <v>9216.1731199999995</v>
      </c>
      <c r="M1842" s="109" t="str">
        <f t="shared" si="488"/>
        <v>FOTO</v>
      </c>
      <c r="N1842" s="110"/>
      <c r="O1842" s="101" t="s">
        <v>81</v>
      </c>
    </row>
    <row r="1843" spans="1:15" ht="12.75" customHeight="1">
      <c r="A1843" s="103" t="s">
        <v>9300</v>
      </c>
      <c r="B1843" s="13"/>
      <c r="C1843" s="242"/>
      <c r="D1843" s="238"/>
      <c r="E1843" s="150"/>
      <c r="F1843" s="104" t="s">
        <v>9303</v>
      </c>
      <c r="G1843" s="105">
        <v>7.5416249999999998</v>
      </c>
      <c r="H1843" s="106">
        <f t="shared" si="483"/>
        <v>11161.605</v>
      </c>
      <c r="I1843" s="107">
        <f t="shared" si="484"/>
        <v>13505.542049999998</v>
      </c>
      <c r="J1843" s="108">
        <f t="shared" si="485"/>
        <v>13505.542049999998</v>
      </c>
      <c r="K1843" s="105">
        <f t="shared" si="486"/>
        <v>0</v>
      </c>
      <c r="L1843" s="105">
        <f t="shared" si="487"/>
        <v>18907.758869999998</v>
      </c>
      <c r="M1843" s="109" t="str">
        <f t="shared" si="488"/>
        <v>FOTO</v>
      </c>
      <c r="N1843" s="110"/>
      <c r="O1843" s="101" t="s">
        <v>81</v>
      </c>
    </row>
    <row r="1844" spans="1:15" ht="12.75" customHeight="1">
      <c r="A1844" s="103" t="s">
        <v>3248</v>
      </c>
      <c r="B1844" s="13" t="s">
        <v>3246</v>
      </c>
      <c r="C1844" s="242"/>
      <c r="D1844" s="238" t="s">
        <v>9122</v>
      </c>
      <c r="E1844" s="150">
        <v>-0.22666666666666657</v>
      </c>
      <c r="F1844" s="104" t="s">
        <v>3249</v>
      </c>
      <c r="G1844" s="105">
        <v>0.92800000000000005</v>
      </c>
      <c r="H1844" s="106">
        <f t="shared" si="483"/>
        <v>1373.44</v>
      </c>
      <c r="I1844" s="107">
        <f t="shared" si="484"/>
        <v>1661.8624</v>
      </c>
      <c r="J1844" s="108">
        <f t="shared" si="485"/>
        <v>1661.8624</v>
      </c>
      <c r="K1844" s="105">
        <f t="shared" si="486"/>
        <v>0</v>
      </c>
      <c r="L1844" s="105">
        <f t="shared" si="487"/>
        <v>2326.60736</v>
      </c>
      <c r="M1844" s="109" t="str">
        <f t="shared" si="488"/>
        <v>FOTO</v>
      </c>
      <c r="N1844" s="110" t="s">
        <v>173</v>
      </c>
    </row>
    <row r="1845" spans="1:15" ht="12.75" customHeight="1">
      <c r="A1845" s="103" t="s">
        <v>3245</v>
      </c>
      <c r="B1845" s="13" t="s">
        <v>3246</v>
      </c>
      <c r="C1845" s="242"/>
      <c r="D1845" s="238" t="s">
        <v>9122</v>
      </c>
      <c r="E1845" s="150">
        <v>-0.22666666666666657</v>
      </c>
      <c r="F1845" s="104" t="s">
        <v>3247</v>
      </c>
      <c r="G1845" s="105">
        <v>0.92800000000000005</v>
      </c>
      <c r="H1845" s="106">
        <f t="shared" si="483"/>
        <v>1373.44</v>
      </c>
      <c r="I1845" s="107">
        <f t="shared" si="484"/>
        <v>1661.8624</v>
      </c>
      <c r="J1845" s="108">
        <f t="shared" si="485"/>
        <v>1661.8624</v>
      </c>
      <c r="K1845" s="105">
        <f t="shared" si="486"/>
        <v>0</v>
      </c>
      <c r="L1845" s="105">
        <f t="shared" si="487"/>
        <v>2326.60736</v>
      </c>
      <c r="M1845" s="109" t="str">
        <f t="shared" si="488"/>
        <v>FOTO</v>
      </c>
      <c r="N1845" s="110" t="s">
        <v>173</v>
      </c>
    </row>
    <row r="1846" spans="1:15" ht="12.75" customHeight="1">
      <c r="A1846" s="103" t="s">
        <v>3250</v>
      </c>
      <c r="B1846" s="13" t="s">
        <v>3246</v>
      </c>
      <c r="C1846" s="242"/>
      <c r="D1846" s="238" t="s">
        <v>9122</v>
      </c>
      <c r="E1846" s="150">
        <v>-0.1925</v>
      </c>
      <c r="F1846" s="104" t="s">
        <v>3251</v>
      </c>
      <c r="G1846" s="105">
        <v>0.96899999999999997</v>
      </c>
      <c r="H1846" s="106">
        <f t="shared" si="483"/>
        <v>1434.12</v>
      </c>
      <c r="I1846" s="107">
        <f t="shared" si="484"/>
        <v>1735.2851999999998</v>
      </c>
      <c r="J1846" s="108">
        <f t="shared" si="485"/>
        <v>1735.2851999999998</v>
      </c>
      <c r="K1846" s="105">
        <f t="shared" si="486"/>
        <v>0</v>
      </c>
      <c r="L1846" s="105">
        <f t="shared" si="487"/>
        <v>2429.3992799999996</v>
      </c>
      <c r="M1846" s="109" t="str">
        <f t="shared" si="488"/>
        <v>FOTO</v>
      </c>
      <c r="N1846" s="110" t="s">
        <v>173</v>
      </c>
    </row>
    <row r="1847" spans="1:15" ht="12.75" customHeight="1">
      <c r="A1847" s="103" t="s">
        <v>3252</v>
      </c>
      <c r="B1847" s="13" t="s">
        <v>3246</v>
      </c>
      <c r="C1847" s="242"/>
      <c r="D1847" s="238" t="s">
        <v>9122</v>
      </c>
      <c r="E1847" s="150">
        <v>-0.27966645285439384</v>
      </c>
      <c r="F1847" s="104" t="s">
        <v>3253</v>
      </c>
      <c r="G1847" s="105">
        <v>1.123</v>
      </c>
      <c r="H1847" s="106">
        <f t="shared" si="483"/>
        <v>1662.04</v>
      </c>
      <c r="I1847" s="107">
        <f t="shared" si="484"/>
        <v>2011.0683999999999</v>
      </c>
      <c r="J1847" s="108">
        <f t="shared" si="485"/>
        <v>2011.0683999999999</v>
      </c>
      <c r="K1847" s="105">
        <f t="shared" si="486"/>
        <v>0</v>
      </c>
      <c r="L1847" s="105">
        <f t="shared" si="487"/>
        <v>2815.4957599999998</v>
      </c>
      <c r="M1847" s="109" t="str">
        <f t="shared" si="488"/>
        <v>FOTO</v>
      </c>
      <c r="N1847" s="110" t="s">
        <v>218</v>
      </c>
    </row>
    <row r="1848" spans="1:15" ht="12.75" customHeight="1">
      <c r="A1848" s="103" t="s">
        <v>3254</v>
      </c>
      <c r="B1848" s="13" t="s">
        <v>3246</v>
      </c>
      <c r="C1848" s="242"/>
      <c r="D1848" s="238" t="s">
        <v>9122</v>
      </c>
      <c r="E1848" s="149">
        <v>-3.3333333333333326E-2</v>
      </c>
      <c r="F1848" s="104" t="s">
        <v>3255</v>
      </c>
      <c r="G1848" s="105">
        <v>1.1599999999999999</v>
      </c>
      <c r="H1848" s="106">
        <f t="shared" si="483"/>
        <v>1716.8</v>
      </c>
      <c r="I1848" s="107">
        <f t="shared" si="484"/>
        <v>2077.328</v>
      </c>
      <c r="J1848" s="108">
        <f t="shared" si="485"/>
        <v>2077.328</v>
      </c>
      <c r="K1848" s="105">
        <f t="shared" si="486"/>
        <v>0</v>
      </c>
      <c r="L1848" s="105">
        <f t="shared" si="487"/>
        <v>2908.2592</v>
      </c>
      <c r="M1848" s="109" t="str">
        <f t="shared" si="488"/>
        <v>FOTO</v>
      </c>
      <c r="N1848" s="110" t="s">
        <v>173</v>
      </c>
    </row>
    <row r="1849" spans="1:15" ht="12.75" customHeight="1" thickBot="1">
      <c r="A1849" s="154" t="s">
        <v>3262</v>
      </c>
      <c r="B1849" s="13" t="s">
        <v>3246</v>
      </c>
      <c r="C1849" s="243"/>
      <c r="D1849" s="238" t="s">
        <v>9122</v>
      </c>
      <c r="E1849" s="155">
        <v>-3.2200357781753119E-2</v>
      </c>
      <c r="F1849" s="156" t="s">
        <v>3263</v>
      </c>
      <c r="G1849" s="157">
        <v>0.54100000000000004</v>
      </c>
      <c r="H1849" s="158">
        <f t="shared" si="483"/>
        <v>800.68000000000006</v>
      </c>
      <c r="I1849" s="159">
        <f t="shared" si="484"/>
        <v>968.82280000000003</v>
      </c>
      <c r="J1849" s="160">
        <f t="shared" si="485"/>
        <v>968.82280000000003</v>
      </c>
      <c r="K1849" s="157">
        <f t="shared" si="486"/>
        <v>0</v>
      </c>
      <c r="L1849" s="157">
        <f t="shared" si="487"/>
        <v>1356.3519200000001</v>
      </c>
      <c r="M1849" s="161" t="str">
        <f t="shared" si="488"/>
        <v>FOTO</v>
      </c>
      <c r="N1849" s="162"/>
    </row>
    <row r="1850" spans="1:15" ht="20.100000000000001" customHeight="1" thickBot="1">
      <c r="A1850" s="219" t="s">
        <v>3268</v>
      </c>
      <c r="B1850" s="34"/>
      <c r="C1850" s="240"/>
      <c r="D1850" s="151"/>
      <c r="E1850" s="221"/>
      <c r="F1850" s="222"/>
      <c r="G1850" s="223"/>
      <c r="H1850" s="224"/>
      <c r="I1850" s="224"/>
      <c r="J1850" s="225"/>
      <c r="K1850" s="223"/>
      <c r="L1850" s="223"/>
      <c r="M1850" s="226"/>
      <c r="N1850" s="227"/>
      <c r="O1850" s="228"/>
    </row>
    <row r="1851" spans="1:15" ht="12.75" customHeight="1">
      <c r="A1851" s="178" t="s">
        <v>3269</v>
      </c>
      <c r="B1851" s="13"/>
      <c r="C1851" s="152"/>
      <c r="D1851" s="238" t="s">
        <v>9122</v>
      </c>
      <c r="E1851" s="200">
        <v>-0.25482625482625487</v>
      </c>
      <c r="F1851" s="181" t="s">
        <v>3270</v>
      </c>
      <c r="G1851" s="182">
        <v>0.38600000000000001</v>
      </c>
      <c r="H1851" s="183">
        <f t="shared" ref="H1851:H1874" si="489">+G1851*H$18</f>
        <v>571.28</v>
      </c>
      <c r="I1851" s="184">
        <f t="shared" ref="I1851:I1874" si="490">+H1851*(1+I$18)</f>
        <v>691.24879999999996</v>
      </c>
      <c r="J1851" s="185">
        <f t="shared" ref="J1851:J1874" si="491">+I1851*(1-J$18)</f>
        <v>691.24879999999996</v>
      </c>
      <c r="K1851" s="182">
        <f t="shared" ref="K1851:K1874" si="492">+I1851*C1851</f>
        <v>0</v>
      </c>
      <c r="L1851" s="182">
        <f t="shared" ref="L1851:L1874" si="493">+I1851*(1+L$18)</f>
        <v>967.74831999999992</v>
      </c>
      <c r="M1851" s="186" t="str">
        <f t="shared" ref="M1851:M1874" si="494">HYPERLINK(CONCATENATE("https://buscador.neorep.com.ar/",TRIM(A1851),"/"),"FOTO")</f>
        <v>FOTO</v>
      </c>
      <c r="N1851" s="187" t="s">
        <v>458</v>
      </c>
    </row>
    <row r="1852" spans="1:15" ht="12.75" customHeight="1">
      <c r="A1852" s="103" t="s">
        <v>3271</v>
      </c>
      <c r="B1852" s="13"/>
      <c r="C1852" s="242"/>
      <c r="D1852" s="238" t="s">
        <v>9122</v>
      </c>
      <c r="E1852" s="150">
        <v>-0.53600000000000003</v>
      </c>
      <c r="F1852" s="104" t="s">
        <v>3272</v>
      </c>
      <c r="G1852" s="105">
        <v>0.46400000000000002</v>
      </c>
      <c r="H1852" s="106">
        <f t="shared" si="489"/>
        <v>686.72</v>
      </c>
      <c r="I1852" s="107">
        <f t="shared" si="490"/>
        <v>830.93119999999999</v>
      </c>
      <c r="J1852" s="108">
        <f t="shared" si="491"/>
        <v>830.93119999999999</v>
      </c>
      <c r="K1852" s="105">
        <f t="shared" si="492"/>
        <v>0</v>
      </c>
      <c r="L1852" s="105">
        <f t="shared" si="493"/>
        <v>1163.30368</v>
      </c>
      <c r="M1852" s="109" t="str">
        <f t="shared" si="494"/>
        <v>FOTO</v>
      </c>
      <c r="N1852" s="110" t="s">
        <v>458</v>
      </c>
    </row>
    <row r="1853" spans="1:15" ht="12.75" customHeight="1">
      <c r="A1853" s="103" t="s">
        <v>3273</v>
      </c>
      <c r="B1853" s="13" t="s">
        <v>3246</v>
      </c>
      <c r="C1853" s="242"/>
      <c r="D1853" s="238" t="s">
        <v>9122</v>
      </c>
      <c r="E1853" s="150">
        <v>-0.19750519750519746</v>
      </c>
      <c r="F1853" s="104" t="s">
        <v>3274</v>
      </c>
      <c r="G1853" s="105">
        <v>0.38600000000000001</v>
      </c>
      <c r="H1853" s="106">
        <f t="shared" si="489"/>
        <v>571.28</v>
      </c>
      <c r="I1853" s="107">
        <f t="shared" si="490"/>
        <v>691.24879999999996</v>
      </c>
      <c r="J1853" s="108">
        <f t="shared" si="491"/>
        <v>691.24879999999996</v>
      </c>
      <c r="K1853" s="105">
        <f t="shared" si="492"/>
        <v>0</v>
      </c>
      <c r="L1853" s="105">
        <f t="shared" si="493"/>
        <v>967.74831999999992</v>
      </c>
      <c r="M1853" s="109" t="str">
        <f t="shared" si="494"/>
        <v>FOTO</v>
      </c>
      <c r="N1853" s="110" t="s">
        <v>458</v>
      </c>
    </row>
    <row r="1854" spans="1:15" ht="12.75" customHeight="1">
      <c r="A1854" s="111" t="s">
        <v>3275</v>
      </c>
      <c r="B1854" s="17"/>
      <c r="C1854" s="242"/>
      <c r="D1854" s="238" t="s">
        <v>9122</v>
      </c>
      <c r="E1854" s="149">
        <v>-3.2288698955365569E-2</v>
      </c>
      <c r="F1854" s="122" t="s">
        <v>3276</v>
      </c>
      <c r="G1854" s="105">
        <v>3.0569999999999999</v>
      </c>
      <c r="H1854" s="106">
        <f t="shared" si="489"/>
        <v>4524.3599999999997</v>
      </c>
      <c r="I1854" s="107">
        <f t="shared" si="490"/>
        <v>5474.4755999999998</v>
      </c>
      <c r="J1854" s="108">
        <f t="shared" si="491"/>
        <v>5474.4755999999998</v>
      </c>
      <c r="K1854" s="105">
        <f t="shared" si="492"/>
        <v>0</v>
      </c>
      <c r="L1854" s="105">
        <f t="shared" si="493"/>
        <v>7664.2658399999991</v>
      </c>
      <c r="M1854" s="109" t="str">
        <f t="shared" si="494"/>
        <v>FOTO</v>
      </c>
      <c r="N1854" s="110" t="s">
        <v>173</v>
      </c>
    </row>
    <row r="1855" spans="1:15" ht="12.75" customHeight="1">
      <c r="A1855" s="111" t="s">
        <v>3277</v>
      </c>
      <c r="B1855" s="17"/>
      <c r="C1855" s="242"/>
      <c r="D1855" s="238" t="s">
        <v>9122</v>
      </c>
      <c r="E1855" s="149">
        <v>-3.1871144619602498E-2</v>
      </c>
      <c r="F1855" s="122" t="s">
        <v>3278</v>
      </c>
      <c r="G1855" s="105">
        <v>2.8250000000000002</v>
      </c>
      <c r="H1855" s="106">
        <f t="shared" si="489"/>
        <v>4181</v>
      </c>
      <c r="I1855" s="107">
        <f t="shared" si="490"/>
        <v>5059.01</v>
      </c>
      <c r="J1855" s="108">
        <f t="shared" si="491"/>
        <v>5059.01</v>
      </c>
      <c r="K1855" s="105">
        <f t="shared" si="492"/>
        <v>0</v>
      </c>
      <c r="L1855" s="105">
        <f t="shared" si="493"/>
        <v>7082.6139999999996</v>
      </c>
      <c r="M1855" s="109" t="str">
        <f t="shared" si="494"/>
        <v>FOTO</v>
      </c>
      <c r="N1855" s="110" t="s">
        <v>218</v>
      </c>
    </row>
    <row r="1856" spans="1:15" ht="12.75" customHeight="1">
      <c r="A1856" s="103" t="s">
        <v>3279</v>
      </c>
      <c r="B1856" s="13"/>
      <c r="C1856" s="242"/>
      <c r="D1856" s="238" t="s">
        <v>9122</v>
      </c>
      <c r="E1856" s="149">
        <v>-3.282532239155922E-2</v>
      </c>
      <c r="F1856" s="104" t="s">
        <v>3280</v>
      </c>
      <c r="G1856" s="105">
        <v>2.4750000000000001</v>
      </c>
      <c r="H1856" s="106">
        <f t="shared" si="489"/>
        <v>3663</v>
      </c>
      <c r="I1856" s="107">
        <f t="shared" si="490"/>
        <v>4432.2299999999996</v>
      </c>
      <c r="J1856" s="108">
        <f t="shared" si="491"/>
        <v>4432.2299999999996</v>
      </c>
      <c r="K1856" s="105">
        <f t="shared" si="492"/>
        <v>0</v>
      </c>
      <c r="L1856" s="105">
        <f t="shared" si="493"/>
        <v>6205.1219999999994</v>
      </c>
      <c r="M1856" s="109" t="str">
        <f t="shared" si="494"/>
        <v>FOTO</v>
      </c>
      <c r="N1856" s="110" t="s">
        <v>414</v>
      </c>
    </row>
    <row r="1857" spans="1:15" ht="12.75" customHeight="1">
      <c r="A1857" s="103" t="s">
        <v>3281</v>
      </c>
      <c r="B1857" s="13"/>
      <c r="C1857" s="242"/>
      <c r="D1857" s="238" t="s">
        <v>9122</v>
      </c>
      <c r="E1857" s="149">
        <v>-3.3333333333333326E-2</v>
      </c>
      <c r="F1857" s="104" t="s">
        <v>3282</v>
      </c>
      <c r="G1857" s="105">
        <v>2.3199999999999998</v>
      </c>
      <c r="H1857" s="106">
        <f t="shared" si="489"/>
        <v>3433.6</v>
      </c>
      <c r="I1857" s="107">
        <f t="shared" si="490"/>
        <v>4154.6559999999999</v>
      </c>
      <c r="J1857" s="108">
        <f t="shared" si="491"/>
        <v>4154.6559999999999</v>
      </c>
      <c r="K1857" s="105">
        <f t="shared" si="492"/>
        <v>0</v>
      </c>
      <c r="L1857" s="105">
        <f t="shared" si="493"/>
        <v>5816.5183999999999</v>
      </c>
      <c r="M1857" s="109" t="str">
        <f t="shared" si="494"/>
        <v>FOTO</v>
      </c>
      <c r="N1857" s="110"/>
    </row>
    <row r="1858" spans="1:15" ht="12.75" customHeight="1">
      <c r="A1858" s="103" t="s">
        <v>3283</v>
      </c>
      <c r="B1858" s="13"/>
      <c r="C1858" s="242"/>
      <c r="D1858" s="238" t="s">
        <v>9122</v>
      </c>
      <c r="E1858" s="149">
        <v>-3.3254716981132026E-2</v>
      </c>
      <c r="F1858" s="104" t="s">
        <v>3284</v>
      </c>
      <c r="G1858" s="105">
        <v>4.0990000000000002</v>
      </c>
      <c r="H1858" s="106">
        <f t="shared" si="489"/>
        <v>6066.52</v>
      </c>
      <c r="I1858" s="107">
        <f t="shared" si="490"/>
        <v>7340.4892</v>
      </c>
      <c r="J1858" s="108">
        <f t="shared" si="491"/>
        <v>7340.4892</v>
      </c>
      <c r="K1858" s="105">
        <f t="shared" si="492"/>
        <v>0</v>
      </c>
      <c r="L1858" s="105">
        <f t="shared" si="493"/>
        <v>10276.684879999999</v>
      </c>
      <c r="M1858" s="109" t="str">
        <f t="shared" si="494"/>
        <v>FOTO</v>
      </c>
      <c r="N1858" s="110"/>
    </row>
    <row r="1859" spans="1:15" ht="12.75" customHeight="1">
      <c r="A1859" s="103" t="s">
        <v>3285</v>
      </c>
      <c r="B1859" s="13"/>
      <c r="C1859" s="242"/>
      <c r="D1859" s="238" t="s">
        <v>9122</v>
      </c>
      <c r="E1859" s="149">
        <v>-3.2377049180327799E-2</v>
      </c>
      <c r="F1859" s="104" t="s">
        <v>3286</v>
      </c>
      <c r="G1859" s="105">
        <v>2.3610000000000002</v>
      </c>
      <c r="H1859" s="106">
        <f t="shared" si="489"/>
        <v>3494.28</v>
      </c>
      <c r="I1859" s="107">
        <f t="shared" si="490"/>
        <v>4228.0788000000002</v>
      </c>
      <c r="J1859" s="108">
        <f t="shared" si="491"/>
        <v>4228.0788000000002</v>
      </c>
      <c r="K1859" s="105">
        <f t="shared" si="492"/>
        <v>0</v>
      </c>
      <c r="L1859" s="105">
        <f t="shared" si="493"/>
        <v>5919.3103199999996</v>
      </c>
      <c r="M1859" s="109" t="str">
        <f t="shared" si="494"/>
        <v>FOTO</v>
      </c>
      <c r="N1859" s="110" t="s">
        <v>173</v>
      </c>
    </row>
    <row r="1860" spans="1:15" ht="12.75" customHeight="1">
      <c r="A1860" s="111" t="s">
        <v>3287</v>
      </c>
      <c r="B1860" s="17"/>
      <c r="C1860" s="242"/>
      <c r="D1860" s="238" t="s">
        <v>9122</v>
      </c>
      <c r="E1860" s="149">
        <v>-8.6388888888888848E-2</v>
      </c>
      <c r="F1860" s="123" t="s">
        <v>3288</v>
      </c>
      <c r="G1860" s="105">
        <v>3.2890000000000001</v>
      </c>
      <c r="H1860" s="106">
        <f t="shared" si="489"/>
        <v>4867.72</v>
      </c>
      <c r="I1860" s="107">
        <f t="shared" si="490"/>
        <v>5889.9412000000002</v>
      </c>
      <c r="J1860" s="108">
        <f t="shared" si="491"/>
        <v>5889.9412000000002</v>
      </c>
      <c r="K1860" s="105">
        <f t="shared" si="492"/>
        <v>0</v>
      </c>
      <c r="L1860" s="105">
        <f t="shared" si="493"/>
        <v>8245.9176800000005</v>
      </c>
      <c r="M1860" s="109" t="str">
        <f t="shared" si="494"/>
        <v>FOTO</v>
      </c>
      <c r="N1860" s="110"/>
    </row>
    <row r="1861" spans="1:15" ht="12.75" customHeight="1">
      <c r="A1861" s="103" t="s">
        <v>3289</v>
      </c>
      <c r="B1861" s="13"/>
      <c r="C1861" s="242"/>
      <c r="D1861" s="238" t="s">
        <v>9122</v>
      </c>
      <c r="E1861" s="149">
        <v>-3.2307692307692371E-2</v>
      </c>
      <c r="F1861" s="104" t="s">
        <v>3290</v>
      </c>
      <c r="G1861" s="105">
        <v>2.516</v>
      </c>
      <c r="H1861" s="106">
        <f t="shared" si="489"/>
        <v>3723.68</v>
      </c>
      <c r="I1861" s="107">
        <f t="shared" si="490"/>
        <v>4505.6527999999998</v>
      </c>
      <c r="J1861" s="108">
        <f t="shared" si="491"/>
        <v>4505.6527999999998</v>
      </c>
      <c r="K1861" s="105">
        <f t="shared" si="492"/>
        <v>0</v>
      </c>
      <c r="L1861" s="105">
        <f t="shared" si="493"/>
        <v>6307.9139199999991</v>
      </c>
      <c r="M1861" s="109" t="str">
        <f t="shared" si="494"/>
        <v>FOTO</v>
      </c>
      <c r="N1861" s="110"/>
    </row>
    <row r="1862" spans="1:15" ht="12.75" customHeight="1">
      <c r="A1862" s="103" t="s">
        <v>3291</v>
      </c>
      <c r="B1862" s="13"/>
      <c r="C1862" s="242"/>
      <c r="D1862" s="238" t="s">
        <v>9122</v>
      </c>
      <c r="E1862" s="149">
        <v>-3.2312447316662052E-2</v>
      </c>
      <c r="F1862" s="104" t="s">
        <v>3292</v>
      </c>
      <c r="G1862" s="105">
        <v>3.444</v>
      </c>
      <c r="H1862" s="106">
        <f t="shared" si="489"/>
        <v>5097.12</v>
      </c>
      <c r="I1862" s="107">
        <f t="shared" si="490"/>
        <v>6167.5151999999998</v>
      </c>
      <c r="J1862" s="108">
        <f t="shared" si="491"/>
        <v>6167.5151999999998</v>
      </c>
      <c r="K1862" s="105">
        <f t="shared" si="492"/>
        <v>0</v>
      </c>
      <c r="L1862" s="105">
        <f t="shared" si="493"/>
        <v>8634.521279999999</v>
      </c>
      <c r="M1862" s="109" t="str">
        <f t="shared" si="494"/>
        <v>FOTO</v>
      </c>
      <c r="N1862" s="110"/>
    </row>
    <row r="1863" spans="1:15" ht="12.75" customHeight="1">
      <c r="A1863" s="103" t="s">
        <v>3293</v>
      </c>
      <c r="B1863" s="13"/>
      <c r="C1863" s="242"/>
      <c r="D1863" s="238" t="s">
        <v>9122</v>
      </c>
      <c r="E1863" s="149">
        <v>-3.2272727272727342E-2</v>
      </c>
      <c r="F1863" s="104" t="s">
        <v>3294</v>
      </c>
      <c r="G1863" s="105">
        <v>2.129</v>
      </c>
      <c r="H1863" s="106">
        <f t="shared" si="489"/>
        <v>3150.92</v>
      </c>
      <c r="I1863" s="107">
        <f t="shared" si="490"/>
        <v>3812.6131999999998</v>
      </c>
      <c r="J1863" s="108">
        <f t="shared" si="491"/>
        <v>3812.6131999999998</v>
      </c>
      <c r="K1863" s="105">
        <f t="shared" si="492"/>
        <v>0</v>
      </c>
      <c r="L1863" s="105">
        <f t="shared" si="493"/>
        <v>5337.6584799999991</v>
      </c>
      <c r="M1863" s="109" t="str">
        <f t="shared" si="494"/>
        <v>FOTO</v>
      </c>
      <c r="N1863" s="110" t="s">
        <v>173</v>
      </c>
    </row>
    <row r="1864" spans="1:15" ht="12.75" customHeight="1">
      <c r="A1864" s="103" t="s">
        <v>3295</v>
      </c>
      <c r="B1864" s="13"/>
      <c r="C1864" s="242"/>
      <c r="D1864" s="238" t="s">
        <v>9122</v>
      </c>
      <c r="E1864" s="149">
        <v>-3.2203389830508522E-2</v>
      </c>
      <c r="F1864" s="104" t="s">
        <v>3296</v>
      </c>
      <c r="G1864" s="105">
        <v>2.2839999999999998</v>
      </c>
      <c r="H1864" s="106">
        <f t="shared" si="489"/>
        <v>3380.3199999999997</v>
      </c>
      <c r="I1864" s="107">
        <f t="shared" si="490"/>
        <v>4090.1871999999994</v>
      </c>
      <c r="J1864" s="108">
        <f t="shared" si="491"/>
        <v>4090.1871999999994</v>
      </c>
      <c r="K1864" s="105">
        <f t="shared" si="492"/>
        <v>0</v>
      </c>
      <c r="L1864" s="105">
        <f t="shared" si="493"/>
        <v>5726.2620799999986</v>
      </c>
      <c r="M1864" s="109" t="str">
        <f t="shared" si="494"/>
        <v>FOTO</v>
      </c>
      <c r="N1864" s="110"/>
      <c r="O1864" s="101" t="s">
        <v>81</v>
      </c>
    </row>
    <row r="1865" spans="1:15" ht="12.75" customHeight="1">
      <c r="A1865" s="103" t="s">
        <v>3297</v>
      </c>
      <c r="B1865" s="13"/>
      <c r="C1865" s="242"/>
      <c r="D1865" s="238" t="s">
        <v>9122</v>
      </c>
      <c r="E1865" s="149">
        <v>-3.2307692307692371E-2</v>
      </c>
      <c r="F1865" s="104" t="s">
        <v>3298</v>
      </c>
      <c r="G1865" s="105">
        <v>2.516</v>
      </c>
      <c r="H1865" s="106">
        <f t="shared" si="489"/>
        <v>3723.68</v>
      </c>
      <c r="I1865" s="107">
        <f t="shared" si="490"/>
        <v>4505.6527999999998</v>
      </c>
      <c r="J1865" s="108">
        <f t="shared" si="491"/>
        <v>4505.6527999999998</v>
      </c>
      <c r="K1865" s="105">
        <f t="shared" si="492"/>
        <v>0</v>
      </c>
      <c r="L1865" s="105">
        <f t="shared" si="493"/>
        <v>6307.9139199999991</v>
      </c>
      <c r="M1865" s="109" t="str">
        <f t="shared" si="494"/>
        <v>FOTO</v>
      </c>
      <c r="N1865" s="110" t="s">
        <v>215</v>
      </c>
    </row>
    <row r="1866" spans="1:15" ht="12.75" customHeight="1">
      <c r="A1866" s="103" t="s">
        <v>3299</v>
      </c>
      <c r="B1866" s="13"/>
      <c r="C1866" s="242"/>
      <c r="D1866" s="238" t="s">
        <v>9122</v>
      </c>
      <c r="E1866" s="149">
        <v>-3.2307692307692371E-2</v>
      </c>
      <c r="F1866" s="104" t="s">
        <v>3300</v>
      </c>
      <c r="G1866" s="105">
        <v>2.516</v>
      </c>
      <c r="H1866" s="106">
        <f t="shared" si="489"/>
        <v>3723.68</v>
      </c>
      <c r="I1866" s="107">
        <f t="shared" si="490"/>
        <v>4505.6527999999998</v>
      </c>
      <c r="J1866" s="108">
        <f t="shared" si="491"/>
        <v>4505.6527999999998</v>
      </c>
      <c r="K1866" s="105">
        <f t="shared" si="492"/>
        <v>0</v>
      </c>
      <c r="L1866" s="105">
        <f t="shared" si="493"/>
        <v>6307.9139199999991</v>
      </c>
      <c r="M1866" s="109" t="str">
        <f t="shared" si="494"/>
        <v>FOTO</v>
      </c>
      <c r="N1866" s="110"/>
    </row>
    <row r="1867" spans="1:15" ht="12.75" customHeight="1">
      <c r="A1867" s="103" t="s">
        <v>3301</v>
      </c>
      <c r="B1867" s="13"/>
      <c r="C1867" s="242"/>
      <c r="D1867" s="238" t="s">
        <v>9122</v>
      </c>
      <c r="E1867" s="149">
        <v>-3.2307692307692371E-2</v>
      </c>
      <c r="F1867" s="104" t="s">
        <v>3302</v>
      </c>
      <c r="G1867" s="105">
        <v>2.516</v>
      </c>
      <c r="H1867" s="106">
        <f t="shared" si="489"/>
        <v>3723.68</v>
      </c>
      <c r="I1867" s="107">
        <f t="shared" si="490"/>
        <v>4505.6527999999998</v>
      </c>
      <c r="J1867" s="108">
        <f t="shared" si="491"/>
        <v>4505.6527999999998</v>
      </c>
      <c r="K1867" s="105">
        <f t="shared" si="492"/>
        <v>0</v>
      </c>
      <c r="L1867" s="105">
        <f t="shared" si="493"/>
        <v>6307.9139199999991</v>
      </c>
      <c r="M1867" s="109" t="str">
        <f t="shared" si="494"/>
        <v>FOTO</v>
      </c>
      <c r="N1867" s="110"/>
    </row>
    <row r="1868" spans="1:15" ht="12.75" customHeight="1">
      <c r="A1868" s="103" t="s">
        <v>3303</v>
      </c>
      <c r="B1868" s="13"/>
      <c r="C1868" s="242"/>
      <c r="D1868" s="238" t="s">
        <v>9122</v>
      </c>
      <c r="E1868" s="149">
        <v>-3.2394366197182944E-2</v>
      </c>
      <c r="F1868" s="104" t="s">
        <v>3304</v>
      </c>
      <c r="G1868" s="105">
        <v>2.7480000000000002</v>
      </c>
      <c r="H1868" s="106">
        <f t="shared" si="489"/>
        <v>4067.0400000000004</v>
      </c>
      <c r="I1868" s="107">
        <f t="shared" si="490"/>
        <v>4921.1184000000003</v>
      </c>
      <c r="J1868" s="108">
        <f t="shared" si="491"/>
        <v>4921.1184000000003</v>
      </c>
      <c r="K1868" s="105">
        <f t="shared" si="492"/>
        <v>0</v>
      </c>
      <c r="L1868" s="105">
        <f t="shared" si="493"/>
        <v>6889.5657600000004</v>
      </c>
      <c r="M1868" s="109" t="str">
        <f t="shared" si="494"/>
        <v>FOTO</v>
      </c>
      <c r="N1868" s="110"/>
    </row>
    <row r="1869" spans="1:15" ht="12.75" customHeight="1">
      <c r="A1869" s="103" t="s">
        <v>3305</v>
      </c>
      <c r="B1869" s="13"/>
      <c r="C1869" s="242"/>
      <c r="D1869" s="238" t="s">
        <v>9122</v>
      </c>
      <c r="E1869" s="149">
        <v>-3.3668864977438373E-2</v>
      </c>
      <c r="F1869" s="104" t="s">
        <v>3306</v>
      </c>
      <c r="G1869" s="105">
        <v>2.7839999999999998</v>
      </c>
      <c r="H1869" s="106">
        <f t="shared" si="489"/>
        <v>4120.32</v>
      </c>
      <c r="I1869" s="107">
        <f t="shared" si="490"/>
        <v>4985.5871999999999</v>
      </c>
      <c r="J1869" s="108">
        <f t="shared" si="491"/>
        <v>4985.5871999999999</v>
      </c>
      <c r="K1869" s="105">
        <f t="shared" si="492"/>
        <v>0</v>
      </c>
      <c r="L1869" s="105">
        <f t="shared" si="493"/>
        <v>6979.8220799999999</v>
      </c>
      <c r="M1869" s="109" t="str">
        <f t="shared" si="494"/>
        <v>FOTO</v>
      </c>
      <c r="N1869" s="110"/>
    </row>
    <row r="1870" spans="1:15" ht="12.75" customHeight="1">
      <c r="A1870" s="103" t="s">
        <v>3307</v>
      </c>
      <c r="B1870" s="13"/>
      <c r="C1870" s="242"/>
      <c r="D1870" s="238" t="s">
        <v>9122</v>
      </c>
      <c r="E1870" s="149">
        <v>-3.2692307692307798E-2</v>
      </c>
      <c r="F1870" s="104" t="s">
        <v>3308</v>
      </c>
      <c r="G1870" s="105">
        <v>3.5209999999999999</v>
      </c>
      <c r="H1870" s="106">
        <f t="shared" si="489"/>
        <v>5211.08</v>
      </c>
      <c r="I1870" s="107">
        <f t="shared" si="490"/>
        <v>6305.4067999999997</v>
      </c>
      <c r="J1870" s="108">
        <f t="shared" si="491"/>
        <v>6305.4067999999997</v>
      </c>
      <c r="K1870" s="105">
        <f t="shared" si="492"/>
        <v>0</v>
      </c>
      <c r="L1870" s="105">
        <f t="shared" si="493"/>
        <v>8827.5695199999991</v>
      </c>
      <c r="M1870" s="109" t="str">
        <f t="shared" si="494"/>
        <v>FOTO</v>
      </c>
      <c r="N1870" s="110" t="s">
        <v>218</v>
      </c>
    </row>
    <row r="1871" spans="1:15" ht="12.75" customHeight="1">
      <c r="A1871" s="103" t="s">
        <v>9613</v>
      </c>
      <c r="B1871" s="13"/>
      <c r="C1871" s="242"/>
      <c r="D1871" s="238"/>
      <c r="E1871" s="149"/>
      <c r="F1871" s="104" t="s">
        <v>9614</v>
      </c>
      <c r="G1871" s="105">
        <v>2.5299999999999998</v>
      </c>
      <c r="H1871" s="106">
        <f t="shared" si="489"/>
        <v>3744.3999999999996</v>
      </c>
      <c r="I1871" s="107">
        <f t="shared" si="490"/>
        <v>4530.7239999999993</v>
      </c>
      <c r="J1871" s="108">
        <f t="shared" si="491"/>
        <v>4530.7239999999993</v>
      </c>
      <c r="K1871" s="105">
        <f t="shared" si="492"/>
        <v>0</v>
      </c>
      <c r="L1871" s="105">
        <f t="shared" si="493"/>
        <v>6343.0135999999984</v>
      </c>
      <c r="M1871" s="109" t="str">
        <f t="shared" si="494"/>
        <v>FOTO</v>
      </c>
      <c r="N1871" s="110"/>
      <c r="O1871" s="101" t="s">
        <v>81</v>
      </c>
    </row>
    <row r="1872" spans="1:15" ht="12.75" customHeight="1">
      <c r="A1872" s="103" t="s">
        <v>3309</v>
      </c>
      <c r="B1872" s="13"/>
      <c r="C1872" s="242"/>
      <c r="D1872" s="238" t="s">
        <v>9122</v>
      </c>
      <c r="E1872" s="149">
        <v>-3.322368421052635E-2</v>
      </c>
      <c r="F1872" s="104" t="s">
        <v>3310</v>
      </c>
      <c r="G1872" s="105">
        <v>2.9390000000000001</v>
      </c>
      <c r="H1872" s="106">
        <f t="shared" si="489"/>
        <v>4349.72</v>
      </c>
      <c r="I1872" s="107">
        <f t="shared" si="490"/>
        <v>5263.1612000000005</v>
      </c>
      <c r="J1872" s="108">
        <f t="shared" si="491"/>
        <v>5263.1612000000005</v>
      </c>
      <c r="K1872" s="105">
        <f t="shared" si="492"/>
        <v>0</v>
      </c>
      <c r="L1872" s="105">
        <f t="shared" si="493"/>
        <v>7368.4256800000003</v>
      </c>
      <c r="M1872" s="109" t="str">
        <f t="shared" si="494"/>
        <v>FOTO</v>
      </c>
      <c r="N1872" s="110" t="s">
        <v>173</v>
      </c>
    </row>
    <row r="1873" spans="1:15" ht="12.75" customHeight="1">
      <c r="A1873" s="103" t="s">
        <v>3311</v>
      </c>
      <c r="B1873" s="13"/>
      <c r="C1873" s="242"/>
      <c r="D1873" s="238" t="s">
        <v>9122</v>
      </c>
      <c r="E1873" s="149">
        <v>-3.2272727272727342E-2</v>
      </c>
      <c r="F1873" s="104" t="s">
        <v>3312</v>
      </c>
      <c r="G1873" s="105">
        <v>2.129</v>
      </c>
      <c r="H1873" s="106">
        <f t="shared" si="489"/>
        <v>3150.92</v>
      </c>
      <c r="I1873" s="107">
        <f t="shared" si="490"/>
        <v>3812.6131999999998</v>
      </c>
      <c r="J1873" s="108">
        <f t="shared" si="491"/>
        <v>3812.6131999999998</v>
      </c>
      <c r="K1873" s="105">
        <f t="shared" si="492"/>
        <v>0</v>
      </c>
      <c r="L1873" s="105">
        <f t="shared" si="493"/>
        <v>5337.6584799999991</v>
      </c>
      <c r="M1873" s="109" t="str">
        <f t="shared" si="494"/>
        <v>FOTO</v>
      </c>
      <c r="N1873" s="110"/>
      <c r="O1873" s="36"/>
    </row>
    <row r="1874" spans="1:15" ht="12.75" customHeight="1" thickBot="1">
      <c r="A1874" s="154" t="s">
        <v>3313</v>
      </c>
      <c r="B1874" s="13"/>
      <c r="C1874" s="243"/>
      <c r="D1874" s="238" t="s">
        <v>9122</v>
      </c>
      <c r="E1874" s="155">
        <v>-3.3184005309440767E-2</v>
      </c>
      <c r="F1874" s="156" t="s">
        <v>3314</v>
      </c>
      <c r="G1874" s="157">
        <v>17.481000000000002</v>
      </c>
      <c r="H1874" s="158">
        <f t="shared" si="489"/>
        <v>25871.88</v>
      </c>
      <c r="I1874" s="159">
        <f t="shared" si="490"/>
        <v>31304.9748</v>
      </c>
      <c r="J1874" s="160">
        <f t="shared" si="491"/>
        <v>31304.9748</v>
      </c>
      <c r="K1874" s="157">
        <f t="shared" si="492"/>
        <v>0</v>
      </c>
      <c r="L1874" s="157">
        <f t="shared" si="493"/>
        <v>43826.964719999996</v>
      </c>
      <c r="M1874" s="161" t="str">
        <f t="shared" si="494"/>
        <v>FOTO</v>
      </c>
      <c r="N1874" s="162"/>
    </row>
    <row r="1875" spans="1:15" ht="20.100000000000001" customHeight="1" thickBot="1">
      <c r="A1875" s="219" t="s">
        <v>3315</v>
      </c>
      <c r="B1875" s="34"/>
      <c r="C1875" s="240"/>
      <c r="D1875" s="151"/>
      <c r="E1875" s="221"/>
      <c r="F1875" s="222"/>
      <c r="G1875" s="223"/>
      <c r="H1875" s="224"/>
      <c r="I1875" s="224"/>
      <c r="J1875" s="225"/>
      <c r="K1875" s="223"/>
      <c r="L1875" s="223"/>
      <c r="M1875" s="226"/>
      <c r="N1875" s="227"/>
      <c r="O1875" s="228"/>
    </row>
    <row r="1876" spans="1:15" ht="12.75" customHeight="1">
      <c r="A1876" s="178" t="s">
        <v>3316</v>
      </c>
      <c r="B1876" s="13"/>
      <c r="C1876" s="152"/>
      <c r="D1876" s="238" t="s">
        <v>9122</v>
      </c>
      <c r="E1876" s="180">
        <v>-5.2450980392156898E-2</v>
      </c>
      <c r="F1876" s="181" t="s">
        <v>3317</v>
      </c>
      <c r="G1876" s="182">
        <v>1.9330000000000001</v>
      </c>
      <c r="H1876" s="183">
        <f t="shared" ref="H1876:H1882" si="495">+G1876*H$18</f>
        <v>2860.84</v>
      </c>
      <c r="I1876" s="184">
        <f t="shared" ref="I1876:I1882" si="496">+H1876*(1+I$18)</f>
        <v>3461.6163999999999</v>
      </c>
      <c r="J1876" s="185">
        <f t="shared" ref="J1876:J1882" si="497">+I1876*(1-J$18)</f>
        <v>3461.6163999999999</v>
      </c>
      <c r="K1876" s="182">
        <f t="shared" ref="K1876:K1882" si="498">+I1876*C1876</f>
        <v>0</v>
      </c>
      <c r="L1876" s="182">
        <f t="shared" ref="L1876:L1882" si="499">+I1876*(1+L$18)</f>
        <v>4846.2629599999991</v>
      </c>
      <c r="M1876" s="186" t="str">
        <f t="shared" ref="M1876:M1882" si="500">HYPERLINK(CONCATENATE("https://buscador.neorep.com.ar/",TRIM(A1876),"/"),"FOTO")</f>
        <v>FOTO</v>
      </c>
      <c r="N1876" s="187" t="s">
        <v>110</v>
      </c>
    </row>
    <row r="1877" spans="1:15" ht="12.75" customHeight="1">
      <c r="A1877" s="103" t="s">
        <v>3318</v>
      </c>
      <c r="B1877" s="13"/>
      <c r="C1877" s="242"/>
      <c r="D1877" s="238" t="s">
        <v>9122</v>
      </c>
      <c r="E1877" s="149">
        <v>-3.2885595182954974E-2</v>
      </c>
      <c r="F1877" s="104" t="s">
        <v>3319</v>
      </c>
      <c r="G1877" s="105">
        <v>2.0880000000000001</v>
      </c>
      <c r="H1877" s="106">
        <f t="shared" si="495"/>
        <v>3090.2400000000002</v>
      </c>
      <c r="I1877" s="107">
        <f t="shared" si="496"/>
        <v>3739.1904</v>
      </c>
      <c r="J1877" s="108">
        <f t="shared" si="497"/>
        <v>3739.1904</v>
      </c>
      <c r="K1877" s="105">
        <f t="shared" si="498"/>
        <v>0</v>
      </c>
      <c r="L1877" s="105">
        <f t="shared" si="499"/>
        <v>5234.8665599999995</v>
      </c>
      <c r="M1877" s="109" t="str">
        <f t="shared" si="500"/>
        <v>FOTO</v>
      </c>
      <c r="N1877" s="110" t="s">
        <v>3320</v>
      </c>
      <c r="O1877" s="36"/>
    </row>
    <row r="1878" spans="1:15" ht="12.75" customHeight="1">
      <c r="A1878" s="103" t="s">
        <v>3321</v>
      </c>
      <c r="B1878" s="13"/>
      <c r="C1878" s="242"/>
      <c r="D1878" s="238"/>
      <c r="E1878" s="149"/>
      <c r="F1878" s="104" t="s">
        <v>3322</v>
      </c>
      <c r="G1878" s="105">
        <v>2.3610000000000002</v>
      </c>
      <c r="H1878" s="106">
        <f t="shared" si="495"/>
        <v>3494.28</v>
      </c>
      <c r="I1878" s="107">
        <f t="shared" si="496"/>
        <v>4228.0788000000002</v>
      </c>
      <c r="J1878" s="108">
        <f t="shared" si="497"/>
        <v>4228.0788000000002</v>
      </c>
      <c r="K1878" s="105">
        <f t="shared" si="498"/>
        <v>0</v>
      </c>
      <c r="L1878" s="105">
        <f t="shared" si="499"/>
        <v>5919.3103199999996</v>
      </c>
      <c r="M1878" s="109" t="str">
        <f t="shared" si="500"/>
        <v>FOTO</v>
      </c>
      <c r="N1878" s="110"/>
      <c r="O1878" s="101" t="s">
        <v>81</v>
      </c>
    </row>
    <row r="1879" spans="1:15" ht="12.75" customHeight="1">
      <c r="A1879" s="103" t="s">
        <v>3323</v>
      </c>
      <c r="B1879" s="13"/>
      <c r="C1879" s="242"/>
      <c r="D1879" s="238" t="s">
        <v>9122</v>
      </c>
      <c r="E1879" s="149">
        <v>-3.3482142857142905E-2</v>
      </c>
      <c r="F1879" s="104" t="s">
        <v>3324</v>
      </c>
      <c r="G1879" s="105">
        <v>2.165</v>
      </c>
      <c r="H1879" s="106">
        <f t="shared" si="495"/>
        <v>3204.2000000000003</v>
      </c>
      <c r="I1879" s="107">
        <f t="shared" si="496"/>
        <v>3877.0820000000003</v>
      </c>
      <c r="J1879" s="108">
        <f t="shared" si="497"/>
        <v>3877.0820000000003</v>
      </c>
      <c r="K1879" s="105">
        <f t="shared" si="498"/>
        <v>0</v>
      </c>
      <c r="L1879" s="105">
        <f t="shared" si="499"/>
        <v>5427.9148000000005</v>
      </c>
      <c r="M1879" s="109" t="str">
        <f t="shared" si="500"/>
        <v>FOTO</v>
      </c>
      <c r="N1879" s="110"/>
    </row>
    <row r="1880" spans="1:15" ht="12.75" customHeight="1">
      <c r="A1880" s="103" t="s">
        <v>3325</v>
      </c>
      <c r="B1880" s="13"/>
      <c r="C1880" s="242"/>
      <c r="D1880" s="238" t="s">
        <v>9122</v>
      </c>
      <c r="E1880" s="149">
        <v>-9.5700665587335809E-2</v>
      </c>
      <c r="F1880" s="104" t="s">
        <v>3326</v>
      </c>
      <c r="G1880" s="105">
        <v>5.0270000000000001</v>
      </c>
      <c r="H1880" s="106">
        <f t="shared" si="495"/>
        <v>7439.96</v>
      </c>
      <c r="I1880" s="107">
        <f t="shared" si="496"/>
        <v>9002.3516</v>
      </c>
      <c r="J1880" s="108">
        <f t="shared" si="497"/>
        <v>9002.3516</v>
      </c>
      <c r="K1880" s="105">
        <f t="shared" si="498"/>
        <v>0</v>
      </c>
      <c r="L1880" s="105">
        <f t="shared" si="499"/>
        <v>12603.292239999999</v>
      </c>
      <c r="M1880" s="109" t="str">
        <f t="shared" si="500"/>
        <v>FOTO</v>
      </c>
      <c r="N1880" s="110" t="s">
        <v>110</v>
      </c>
      <c r="O1880" s="36"/>
    </row>
    <row r="1881" spans="1:15" ht="12.75" customHeight="1">
      <c r="A1881" s="103" t="s">
        <v>3327</v>
      </c>
      <c r="B1881" s="13"/>
      <c r="C1881" s="242"/>
      <c r="D1881" s="238" t="s">
        <v>9122</v>
      </c>
      <c r="E1881" s="149">
        <v>-3.1029619181946244E-2</v>
      </c>
      <c r="F1881" s="104" t="s">
        <v>3328</v>
      </c>
      <c r="G1881" s="105">
        <v>1.3740000000000001</v>
      </c>
      <c r="H1881" s="106">
        <f t="shared" si="495"/>
        <v>2033.5200000000002</v>
      </c>
      <c r="I1881" s="107">
        <f t="shared" si="496"/>
        <v>2460.5592000000001</v>
      </c>
      <c r="J1881" s="108">
        <f t="shared" si="497"/>
        <v>2460.5592000000001</v>
      </c>
      <c r="K1881" s="105">
        <f t="shared" si="498"/>
        <v>0</v>
      </c>
      <c r="L1881" s="105">
        <f t="shared" si="499"/>
        <v>3444.7828800000002</v>
      </c>
      <c r="M1881" s="109" t="str">
        <f t="shared" si="500"/>
        <v>FOTO</v>
      </c>
      <c r="N1881" s="110"/>
    </row>
    <row r="1882" spans="1:15" ht="12.75" customHeight="1" thickBot="1">
      <c r="A1882" s="154" t="s">
        <v>3329</v>
      </c>
      <c r="B1882" s="13"/>
      <c r="C1882" s="243"/>
      <c r="D1882" s="238" t="s">
        <v>9122</v>
      </c>
      <c r="E1882" s="155">
        <v>-3.04518664047152E-2</v>
      </c>
      <c r="F1882" s="156" t="s">
        <v>3330</v>
      </c>
      <c r="G1882" s="157">
        <v>1.974</v>
      </c>
      <c r="H1882" s="158">
        <f t="shared" si="495"/>
        <v>2921.52</v>
      </c>
      <c r="I1882" s="159">
        <f t="shared" si="496"/>
        <v>3535.0391999999997</v>
      </c>
      <c r="J1882" s="160">
        <f t="shared" si="497"/>
        <v>3535.0391999999997</v>
      </c>
      <c r="K1882" s="157">
        <f t="shared" si="498"/>
        <v>0</v>
      </c>
      <c r="L1882" s="157">
        <f t="shared" si="499"/>
        <v>4949.0548799999997</v>
      </c>
      <c r="M1882" s="161" t="str">
        <f t="shared" si="500"/>
        <v>FOTO</v>
      </c>
      <c r="N1882" s="162" t="s">
        <v>110</v>
      </c>
      <c r="O1882" s="36"/>
    </row>
    <row r="1883" spans="1:15" ht="20.100000000000001" customHeight="1" thickBot="1">
      <c r="A1883" s="219" t="s">
        <v>3331</v>
      </c>
      <c r="B1883" s="34"/>
      <c r="C1883" s="240"/>
      <c r="D1883" s="151"/>
      <c r="E1883" s="221"/>
      <c r="F1883" s="222"/>
      <c r="G1883" s="223"/>
      <c r="H1883" s="224"/>
      <c r="I1883" s="224"/>
      <c r="J1883" s="225"/>
      <c r="K1883" s="223"/>
      <c r="L1883" s="223"/>
      <c r="M1883" s="226"/>
      <c r="N1883" s="227"/>
      <c r="O1883" s="228"/>
    </row>
    <row r="1884" spans="1:15" ht="12.75" customHeight="1">
      <c r="A1884" s="178" t="s">
        <v>3332</v>
      </c>
      <c r="B1884" s="13"/>
      <c r="C1884" s="152"/>
      <c r="D1884" s="238"/>
      <c r="E1884" s="180"/>
      <c r="F1884" s="181" t="s">
        <v>3333</v>
      </c>
      <c r="G1884" s="182">
        <v>0.85899999999999999</v>
      </c>
      <c r="H1884" s="183">
        <f t="shared" ref="H1884:H1910" si="501">+G1884*H$18</f>
        <v>1271.32</v>
      </c>
      <c r="I1884" s="184">
        <f t="shared" ref="I1884:I1910" si="502">+H1884*(1+I$18)</f>
        <v>1538.2972</v>
      </c>
      <c r="J1884" s="185">
        <f t="shared" ref="J1884:J1910" si="503">+I1884*(1-J$18)</f>
        <v>1538.2972</v>
      </c>
      <c r="K1884" s="182">
        <f t="shared" ref="K1884:K1910" si="504">+I1884*C1884</f>
        <v>0</v>
      </c>
      <c r="L1884" s="182">
        <f t="shared" ref="L1884:L1910" si="505">+I1884*(1+L$18)</f>
        <v>2153.6160799999998</v>
      </c>
      <c r="M1884" s="186" t="str">
        <f t="shared" ref="M1884:M1910" si="506">HYPERLINK(CONCATENATE("https://buscador.neorep.com.ar/",TRIM(A1884),"/"),"FOTO")</f>
        <v>FOTO</v>
      </c>
      <c r="N1884" s="187"/>
    </row>
    <row r="1885" spans="1:15" ht="12.75" customHeight="1">
      <c r="A1885" s="103" t="s">
        <v>3334</v>
      </c>
      <c r="B1885" s="13"/>
      <c r="C1885" s="242"/>
      <c r="D1885" s="238" t="s">
        <v>9122</v>
      </c>
      <c r="E1885" s="150">
        <v>-0.38149999999999995</v>
      </c>
      <c r="F1885" s="104" t="s">
        <v>3335</v>
      </c>
      <c r="G1885" s="105">
        <v>1.2370000000000001</v>
      </c>
      <c r="H1885" s="106">
        <f t="shared" si="501"/>
        <v>1830.7600000000002</v>
      </c>
      <c r="I1885" s="107">
        <f t="shared" si="502"/>
        <v>2215.2196000000004</v>
      </c>
      <c r="J1885" s="108">
        <f t="shared" si="503"/>
        <v>2215.2196000000004</v>
      </c>
      <c r="K1885" s="105">
        <f t="shared" si="504"/>
        <v>0</v>
      </c>
      <c r="L1885" s="105">
        <f t="shared" si="505"/>
        <v>3101.3074400000005</v>
      </c>
      <c r="M1885" s="109" t="str">
        <f t="shared" si="506"/>
        <v>FOTO</v>
      </c>
      <c r="N1885" s="110" t="s">
        <v>110</v>
      </c>
    </row>
    <row r="1886" spans="1:15" ht="12.75" customHeight="1">
      <c r="A1886" s="103" t="s">
        <v>3336</v>
      </c>
      <c r="B1886" s="13"/>
      <c r="C1886" s="242"/>
      <c r="D1886" s="238" t="s">
        <v>9122</v>
      </c>
      <c r="E1886" s="150">
        <v>-0.2676829268292682</v>
      </c>
      <c r="F1886" s="104" t="s">
        <v>3337</v>
      </c>
      <c r="G1886" s="105">
        <v>1.59</v>
      </c>
      <c r="H1886" s="106">
        <f t="shared" si="501"/>
        <v>2353.2000000000003</v>
      </c>
      <c r="I1886" s="107">
        <f t="shared" si="502"/>
        <v>2847.3720000000003</v>
      </c>
      <c r="J1886" s="108">
        <f t="shared" si="503"/>
        <v>2847.3720000000003</v>
      </c>
      <c r="K1886" s="105">
        <f t="shared" si="504"/>
        <v>0</v>
      </c>
      <c r="L1886" s="105">
        <f t="shared" si="505"/>
        <v>3986.3208</v>
      </c>
      <c r="M1886" s="109" t="str">
        <f t="shared" si="506"/>
        <v>FOTO</v>
      </c>
      <c r="N1886" s="110" t="s">
        <v>110</v>
      </c>
    </row>
    <row r="1887" spans="1:15" ht="12.75" customHeight="1">
      <c r="A1887" s="103" t="s">
        <v>3338</v>
      </c>
      <c r="B1887" s="13"/>
      <c r="C1887" s="242"/>
      <c r="D1887" s="238" t="s">
        <v>9122</v>
      </c>
      <c r="E1887" s="149">
        <v>-3.2307692307692371E-2</v>
      </c>
      <c r="F1887" s="104" t="s">
        <v>3339</v>
      </c>
      <c r="G1887" s="105">
        <v>2.516</v>
      </c>
      <c r="H1887" s="106">
        <f t="shared" si="501"/>
        <v>3723.68</v>
      </c>
      <c r="I1887" s="107">
        <f t="shared" si="502"/>
        <v>4505.6527999999998</v>
      </c>
      <c r="J1887" s="108">
        <f t="shared" si="503"/>
        <v>4505.6527999999998</v>
      </c>
      <c r="K1887" s="105">
        <f t="shared" si="504"/>
        <v>0</v>
      </c>
      <c r="L1887" s="105">
        <f t="shared" si="505"/>
        <v>6307.9139199999991</v>
      </c>
      <c r="M1887" s="109" t="str">
        <f t="shared" si="506"/>
        <v>FOTO</v>
      </c>
      <c r="N1887" s="110"/>
      <c r="O1887" s="37"/>
    </row>
    <row r="1888" spans="1:15" ht="12.75" customHeight="1">
      <c r="A1888" s="103" t="s">
        <v>3340</v>
      </c>
      <c r="B1888" s="13"/>
      <c r="C1888" s="242"/>
      <c r="D1888" s="238" t="s">
        <v>9122</v>
      </c>
      <c r="E1888" s="150">
        <v>-0.20125000000000004</v>
      </c>
      <c r="F1888" s="104" t="s">
        <v>3341</v>
      </c>
      <c r="G1888" s="105">
        <v>1.278</v>
      </c>
      <c r="H1888" s="106">
        <f t="shared" si="501"/>
        <v>1891.44</v>
      </c>
      <c r="I1888" s="107">
        <f t="shared" si="502"/>
        <v>2288.6424000000002</v>
      </c>
      <c r="J1888" s="108">
        <f t="shared" si="503"/>
        <v>2288.6424000000002</v>
      </c>
      <c r="K1888" s="105">
        <f t="shared" si="504"/>
        <v>0</v>
      </c>
      <c r="L1888" s="105">
        <f t="shared" si="505"/>
        <v>3204.0993600000002</v>
      </c>
      <c r="M1888" s="109" t="str">
        <f t="shared" si="506"/>
        <v>FOTO</v>
      </c>
      <c r="N1888" s="110"/>
    </row>
    <row r="1889" spans="1:15" ht="12.75" customHeight="1">
      <c r="A1889" s="103" t="s">
        <v>3342</v>
      </c>
      <c r="B1889" s="13"/>
      <c r="C1889" s="242"/>
      <c r="D1889" s="238" t="s">
        <v>9122</v>
      </c>
      <c r="E1889" s="150">
        <v>-0.25611175785797435</v>
      </c>
      <c r="F1889" s="104" t="s">
        <v>3343</v>
      </c>
      <c r="G1889" s="105">
        <v>1.278</v>
      </c>
      <c r="H1889" s="106">
        <f t="shared" si="501"/>
        <v>1891.44</v>
      </c>
      <c r="I1889" s="107">
        <f t="shared" si="502"/>
        <v>2288.6424000000002</v>
      </c>
      <c r="J1889" s="108">
        <f t="shared" si="503"/>
        <v>2288.6424000000002</v>
      </c>
      <c r="K1889" s="105">
        <f t="shared" si="504"/>
        <v>0</v>
      </c>
      <c r="L1889" s="105">
        <f t="shared" si="505"/>
        <v>3204.0993600000002</v>
      </c>
      <c r="M1889" s="109" t="str">
        <f t="shared" si="506"/>
        <v>FOTO</v>
      </c>
      <c r="N1889" s="110" t="s">
        <v>110</v>
      </c>
    </row>
    <row r="1890" spans="1:15" ht="12.75" customHeight="1">
      <c r="A1890" s="103" t="s">
        <v>3344</v>
      </c>
      <c r="B1890" s="13"/>
      <c r="C1890" s="242"/>
      <c r="D1890" s="238" t="s">
        <v>9122</v>
      </c>
      <c r="E1890" s="149">
        <v>-8.7142857142857078E-2</v>
      </c>
      <c r="F1890" s="104" t="s">
        <v>3345</v>
      </c>
      <c r="G1890" s="105">
        <v>1.278</v>
      </c>
      <c r="H1890" s="106">
        <f t="shared" si="501"/>
        <v>1891.44</v>
      </c>
      <c r="I1890" s="107">
        <f t="shared" si="502"/>
        <v>2288.6424000000002</v>
      </c>
      <c r="J1890" s="108">
        <f t="shared" si="503"/>
        <v>2288.6424000000002</v>
      </c>
      <c r="K1890" s="105">
        <f t="shared" si="504"/>
        <v>0</v>
      </c>
      <c r="L1890" s="105">
        <f t="shared" si="505"/>
        <v>3204.0993600000002</v>
      </c>
      <c r="M1890" s="109" t="str">
        <f t="shared" si="506"/>
        <v>FOTO</v>
      </c>
      <c r="N1890" s="110" t="s">
        <v>110</v>
      </c>
    </row>
    <row r="1891" spans="1:15" ht="12.75" customHeight="1">
      <c r="A1891" s="103" t="s">
        <v>3346</v>
      </c>
      <c r="B1891" s="13"/>
      <c r="C1891" s="242"/>
      <c r="D1891" s="238" t="s">
        <v>9122</v>
      </c>
      <c r="E1891" s="149">
        <v>-3.2716049382716106E-2</v>
      </c>
      <c r="F1891" s="104" t="s">
        <v>3347</v>
      </c>
      <c r="G1891" s="105">
        <v>3.1339999999999999</v>
      </c>
      <c r="H1891" s="106">
        <f t="shared" si="501"/>
        <v>4638.32</v>
      </c>
      <c r="I1891" s="107">
        <f t="shared" si="502"/>
        <v>5612.3671999999997</v>
      </c>
      <c r="J1891" s="108">
        <f t="shared" si="503"/>
        <v>5612.3671999999997</v>
      </c>
      <c r="K1891" s="105">
        <f t="shared" si="504"/>
        <v>0</v>
      </c>
      <c r="L1891" s="105">
        <f t="shared" si="505"/>
        <v>7857.3140799999992</v>
      </c>
      <c r="M1891" s="109" t="str">
        <f t="shared" si="506"/>
        <v>FOTO</v>
      </c>
      <c r="N1891" s="110" t="s">
        <v>110</v>
      </c>
    </row>
    <row r="1892" spans="1:15" ht="12.75" customHeight="1">
      <c r="A1892" s="103" t="s">
        <v>3348</v>
      </c>
      <c r="B1892" s="13"/>
      <c r="C1892" s="242"/>
      <c r="D1892" s="238" t="s">
        <v>9122</v>
      </c>
      <c r="E1892" s="150">
        <v>-0.39660056657223797</v>
      </c>
      <c r="F1892" s="104" t="s">
        <v>3349</v>
      </c>
      <c r="G1892" s="105">
        <v>1.278</v>
      </c>
      <c r="H1892" s="106">
        <f t="shared" si="501"/>
        <v>1891.44</v>
      </c>
      <c r="I1892" s="107">
        <f t="shared" si="502"/>
        <v>2288.6424000000002</v>
      </c>
      <c r="J1892" s="108">
        <f t="shared" si="503"/>
        <v>2288.6424000000002</v>
      </c>
      <c r="K1892" s="105">
        <f t="shared" si="504"/>
        <v>0</v>
      </c>
      <c r="L1892" s="105">
        <f t="shared" si="505"/>
        <v>3204.0993600000002</v>
      </c>
      <c r="M1892" s="109" t="str">
        <f t="shared" si="506"/>
        <v>FOTO</v>
      </c>
      <c r="N1892" s="110"/>
    </row>
    <row r="1893" spans="1:15" ht="12.75" customHeight="1">
      <c r="A1893" s="103" t="s">
        <v>9487</v>
      </c>
      <c r="B1893" s="13"/>
      <c r="C1893" s="242"/>
      <c r="D1893" s="238"/>
      <c r="E1893" s="149"/>
      <c r="F1893" s="104" t="s">
        <v>9488</v>
      </c>
      <c r="G1893" s="105">
        <v>2.0099999999999998</v>
      </c>
      <c r="H1893" s="106">
        <f t="shared" si="501"/>
        <v>2974.7999999999997</v>
      </c>
      <c r="I1893" s="107">
        <f t="shared" si="502"/>
        <v>3599.5079999999994</v>
      </c>
      <c r="J1893" s="108">
        <f t="shared" si="503"/>
        <v>3599.5079999999994</v>
      </c>
      <c r="K1893" s="105">
        <f t="shared" si="504"/>
        <v>0</v>
      </c>
      <c r="L1893" s="105">
        <f t="shared" si="505"/>
        <v>5039.3111999999992</v>
      </c>
      <c r="M1893" s="109" t="str">
        <f t="shared" si="506"/>
        <v>FOTO</v>
      </c>
      <c r="N1893" s="110"/>
      <c r="O1893" s="101" t="s">
        <v>81</v>
      </c>
    </row>
    <row r="1894" spans="1:15" ht="12.75" customHeight="1">
      <c r="A1894" s="103" t="s">
        <v>3350</v>
      </c>
      <c r="B1894" s="13"/>
      <c r="C1894" s="242"/>
      <c r="D1894" s="238" t="s">
        <v>9122</v>
      </c>
      <c r="E1894" s="150">
        <v>-0.5298013245033113</v>
      </c>
      <c r="F1894" s="104" t="s">
        <v>3351</v>
      </c>
      <c r="G1894" s="105">
        <v>1.278</v>
      </c>
      <c r="H1894" s="106">
        <f t="shared" si="501"/>
        <v>1891.44</v>
      </c>
      <c r="I1894" s="107">
        <f t="shared" si="502"/>
        <v>2288.6424000000002</v>
      </c>
      <c r="J1894" s="108">
        <f t="shared" si="503"/>
        <v>2288.6424000000002</v>
      </c>
      <c r="K1894" s="105">
        <f t="shared" si="504"/>
        <v>0</v>
      </c>
      <c r="L1894" s="105">
        <f t="shared" si="505"/>
        <v>3204.0993600000002</v>
      </c>
      <c r="M1894" s="109" t="str">
        <f t="shared" si="506"/>
        <v>FOTO</v>
      </c>
      <c r="N1894" s="110"/>
    </row>
    <row r="1895" spans="1:15" ht="12.75" customHeight="1">
      <c r="A1895" s="103" t="s">
        <v>3352</v>
      </c>
      <c r="B1895" s="13"/>
      <c r="C1895" s="242"/>
      <c r="D1895" s="238" t="s">
        <v>9122</v>
      </c>
      <c r="E1895" s="149">
        <v>-3.2885595182954974E-2</v>
      </c>
      <c r="F1895" s="104" t="s">
        <v>3353</v>
      </c>
      <c r="G1895" s="105">
        <v>2.0880000000000001</v>
      </c>
      <c r="H1895" s="106">
        <f t="shared" si="501"/>
        <v>3090.2400000000002</v>
      </c>
      <c r="I1895" s="107">
        <f t="shared" si="502"/>
        <v>3739.1904</v>
      </c>
      <c r="J1895" s="108">
        <f t="shared" si="503"/>
        <v>3739.1904</v>
      </c>
      <c r="K1895" s="105">
        <f t="shared" si="504"/>
        <v>0</v>
      </c>
      <c r="L1895" s="105">
        <f t="shared" si="505"/>
        <v>5234.8665599999995</v>
      </c>
      <c r="M1895" s="109" t="str">
        <f t="shared" si="506"/>
        <v>FOTO</v>
      </c>
      <c r="N1895" s="110"/>
    </row>
    <row r="1896" spans="1:15" ht="12.75" customHeight="1">
      <c r="A1896" s="103" t="s">
        <v>3354</v>
      </c>
      <c r="B1896" s="13"/>
      <c r="C1896" s="242"/>
      <c r="D1896" s="238"/>
      <c r="E1896" s="150"/>
      <c r="F1896" s="104" t="s">
        <v>3355</v>
      </c>
      <c r="G1896" s="105">
        <v>1.74</v>
      </c>
      <c r="H1896" s="106">
        <f t="shared" si="501"/>
        <v>2575.1999999999998</v>
      </c>
      <c r="I1896" s="107">
        <f t="shared" si="502"/>
        <v>3115.9919999999997</v>
      </c>
      <c r="J1896" s="108">
        <f t="shared" si="503"/>
        <v>3115.9919999999997</v>
      </c>
      <c r="K1896" s="105">
        <f t="shared" si="504"/>
        <v>0</v>
      </c>
      <c r="L1896" s="105">
        <f t="shared" si="505"/>
        <v>4362.3887999999997</v>
      </c>
      <c r="M1896" s="109" t="str">
        <f t="shared" si="506"/>
        <v>FOTO</v>
      </c>
      <c r="N1896" s="110"/>
      <c r="O1896" s="36"/>
    </row>
    <row r="1897" spans="1:15" ht="12.75" customHeight="1">
      <c r="A1897" s="103" t="s">
        <v>3356</v>
      </c>
      <c r="B1897" s="13"/>
      <c r="C1897" s="242"/>
      <c r="D1897" s="238" t="s">
        <v>9122</v>
      </c>
      <c r="E1897" s="149">
        <v>-3.3908387864366452E-2</v>
      </c>
      <c r="F1897" s="104" t="s">
        <v>3357</v>
      </c>
      <c r="G1897" s="105">
        <v>1.6240000000000001</v>
      </c>
      <c r="H1897" s="106">
        <f t="shared" si="501"/>
        <v>2403.52</v>
      </c>
      <c r="I1897" s="107">
        <f t="shared" si="502"/>
        <v>2908.2592</v>
      </c>
      <c r="J1897" s="108">
        <f t="shared" si="503"/>
        <v>2908.2592</v>
      </c>
      <c r="K1897" s="105">
        <f t="shared" si="504"/>
        <v>0</v>
      </c>
      <c r="L1897" s="105">
        <f t="shared" si="505"/>
        <v>4071.5628799999995</v>
      </c>
      <c r="M1897" s="109" t="str">
        <f t="shared" si="506"/>
        <v>FOTO</v>
      </c>
      <c r="N1897" s="110"/>
    </row>
    <row r="1898" spans="1:15" ht="12.75" customHeight="1">
      <c r="A1898" s="103" t="s">
        <v>3358</v>
      </c>
      <c r="B1898" s="13"/>
      <c r="C1898" s="242"/>
      <c r="D1898" s="238"/>
      <c r="E1898" s="149"/>
      <c r="F1898" s="104" t="s">
        <v>3359</v>
      </c>
      <c r="G1898" s="105">
        <v>1.9330000000000001</v>
      </c>
      <c r="H1898" s="106">
        <f t="shared" si="501"/>
        <v>2860.84</v>
      </c>
      <c r="I1898" s="107">
        <f t="shared" si="502"/>
        <v>3461.6163999999999</v>
      </c>
      <c r="J1898" s="108">
        <f t="shared" si="503"/>
        <v>3461.6163999999999</v>
      </c>
      <c r="K1898" s="105">
        <f t="shared" si="504"/>
        <v>0</v>
      </c>
      <c r="L1898" s="105">
        <f t="shared" si="505"/>
        <v>4846.2629599999991</v>
      </c>
      <c r="M1898" s="109" t="str">
        <f t="shared" si="506"/>
        <v>FOTO</v>
      </c>
      <c r="N1898" s="110"/>
    </row>
    <row r="1899" spans="1:15" ht="12.75" customHeight="1">
      <c r="A1899" s="103" t="s">
        <v>3360</v>
      </c>
      <c r="B1899" s="13"/>
      <c r="C1899" s="242"/>
      <c r="D1899" s="238" t="s">
        <v>9122</v>
      </c>
      <c r="E1899" s="150">
        <v>-0.27090163934426237</v>
      </c>
      <c r="F1899" s="104" t="s">
        <v>3361</v>
      </c>
      <c r="G1899" s="105">
        <v>1.7789999999999999</v>
      </c>
      <c r="H1899" s="106">
        <f t="shared" si="501"/>
        <v>2632.92</v>
      </c>
      <c r="I1899" s="107">
        <f t="shared" si="502"/>
        <v>3185.8332</v>
      </c>
      <c r="J1899" s="108">
        <f t="shared" si="503"/>
        <v>3185.8332</v>
      </c>
      <c r="K1899" s="105">
        <f t="shared" si="504"/>
        <v>0</v>
      </c>
      <c r="L1899" s="105">
        <f t="shared" si="505"/>
        <v>4460.1664799999999</v>
      </c>
      <c r="M1899" s="109" t="str">
        <f t="shared" si="506"/>
        <v>FOTO</v>
      </c>
      <c r="N1899" s="110"/>
    </row>
    <row r="1900" spans="1:15" ht="12.75" customHeight="1">
      <c r="A1900" s="103" t="s">
        <v>3362</v>
      </c>
      <c r="B1900" s="13"/>
      <c r="C1900" s="242"/>
      <c r="D1900" s="238" t="s">
        <v>9122</v>
      </c>
      <c r="E1900" s="150">
        <v>-0.50846153846153852</v>
      </c>
      <c r="F1900" s="104" t="s">
        <v>3363</v>
      </c>
      <c r="G1900" s="105">
        <v>1.278</v>
      </c>
      <c r="H1900" s="106">
        <f t="shared" si="501"/>
        <v>1891.44</v>
      </c>
      <c r="I1900" s="107">
        <f t="shared" si="502"/>
        <v>2288.6424000000002</v>
      </c>
      <c r="J1900" s="108">
        <f t="shared" si="503"/>
        <v>2288.6424000000002</v>
      </c>
      <c r="K1900" s="105">
        <f t="shared" si="504"/>
        <v>0</v>
      </c>
      <c r="L1900" s="105">
        <f t="shared" si="505"/>
        <v>3204.0993600000002</v>
      </c>
      <c r="M1900" s="109" t="str">
        <f t="shared" si="506"/>
        <v>FOTO</v>
      </c>
      <c r="N1900" s="110"/>
    </row>
    <row r="1901" spans="1:15" ht="12.75" customHeight="1">
      <c r="A1901" s="103" t="s">
        <v>3364</v>
      </c>
      <c r="B1901" s="13"/>
      <c r="C1901" s="242"/>
      <c r="D1901" s="238" t="s">
        <v>9122</v>
      </c>
      <c r="E1901" s="150">
        <v>-0.25611175785797435</v>
      </c>
      <c r="F1901" s="104" t="s">
        <v>3365</v>
      </c>
      <c r="G1901" s="105">
        <v>1.278</v>
      </c>
      <c r="H1901" s="106">
        <f t="shared" si="501"/>
        <v>1891.44</v>
      </c>
      <c r="I1901" s="107">
        <f t="shared" si="502"/>
        <v>2288.6424000000002</v>
      </c>
      <c r="J1901" s="108">
        <f t="shared" si="503"/>
        <v>2288.6424000000002</v>
      </c>
      <c r="K1901" s="105">
        <f t="shared" si="504"/>
        <v>0</v>
      </c>
      <c r="L1901" s="105">
        <f t="shared" si="505"/>
        <v>3204.0993600000002</v>
      </c>
      <c r="M1901" s="109" t="str">
        <f t="shared" si="506"/>
        <v>FOTO</v>
      </c>
      <c r="N1901" s="110" t="s">
        <v>110</v>
      </c>
    </row>
    <row r="1902" spans="1:15" ht="12.75" customHeight="1">
      <c r="A1902" s="103" t="s">
        <v>9151</v>
      </c>
      <c r="B1902" s="13"/>
      <c r="C1902" s="242"/>
      <c r="D1902" s="238"/>
      <c r="E1902" s="252"/>
      <c r="F1902" s="104" t="s">
        <v>9152</v>
      </c>
      <c r="G1902" s="105">
        <v>3.13</v>
      </c>
      <c r="H1902" s="106">
        <f t="shared" si="501"/>
        <v>4632.3999999999996</v>
      </c>
      <c r="I1902" s="107">
        <f t="shared" si="502"/>
        <v>5605.2039999999997</v>
      </c>
      <c r="J1902" s="108">
        <f t="shared" si="503"/>
        <v>5605.2039999999997</v>
      </c>
      <c r="K1902" s="105">
        <f t="shared" si="504"/>
        <v>0</v>
      </c>
      <c r="L1902" s="105">
        <f t="shared" si="505"/>
        <v>7847.2855999999992</v>
      </c>
      <c r="M1902" s="109" t="str">
        <f t="shared" si="506"/>
        <v>FOTO</v>
      </c>
      <c r="N1902" s="110"/>
      <c r="O1902" s="101" t="s">
        <v>81</v>
      </c>
    </row>
    <row r="1903" spans="1:15" ht="12.75" customHeight="1">
      <c r="A1903" s="103" t="s">
        <v>3366</v>
      </c>
      <c r="B1903" s="247"/>
      <c r="C1903" s="242"/>
      <c r="D1903" s="238" t="s">
        <v>9122</v>
      </c>
      <c r="E1903" s="248">
        <v>-3.3333333333333326E-2</v>
      </c>
      <c r="F1903" s="104" t="s">
        <v>3367</v>
      </c>
      <c r="G1903" s="105">
        <v>3.48</v>
      </c>
      <c r="H1903" s="106">
        <f t="shared" si="501"/>
        <v>5150.3999999999996</v>
      </c>
      <c r="I1903" s="107">
        <f t="shared" si="502"/>
        <v>6231.9839999999995</v>
      </c>
      <c r="J1903" s="108">
        <f t="shared" si="503"/>
        <v>6231.9839999999995</v>
      </c>
      <c r="K1903" s="105">
        <f t="shared" si="504"/>
        <v>0</v>
      </c>
      <c r="L1903" s="105">
        <f t="shared" si="505"/>
        <v>8724.7775999999994</v>
      </c>
      <c r="M1903" s="109" t="str">
        <f t="shared" si="506"/>
        <v>FOTO</v>
      </c>
      <c r="N1903" s="110"/>
    </row>
    <row r="1904" spans="1:15" ht="12.75" customHeight="1">
      <c r="A1904" s="103" t="s">
        <v>3368</v>
      </c>
      <c r="B1904" s="13"/>
      <c r="C1904" s="242"/>
      <c r="D1904" s="238" t="s">
        <v>9122</v>
      </c>
      <c r="E1904" s="149">
        <v>-3.3668864977438373E-2</v>
      </c>
      <c r="F1904" s="104" t="s">
        <v>3369</v>
      </c>
      <c r="G1904" s="105">
        <v>2.7839999999999998</v>
      </c>
      <c r="H1904" s="106">
        <f t="shared" si="501"/>
        <v>4120.32</v>
      </c>
      <c r="I1904" s="107">
        <f t="shared" si="502"/>
        <v>4985.5871999999999</v>
      </c>
      <c r="J1904" s="108">
        <f t="shared" si="503"/>
        <v>4985.5871999999999</v>
      </c>
      <c r="K1904" s="105">
        <f t="shared" si="504"/>
        <v>0</v>
      </c>
      <c r="L1904" s="105">
        <f t="shared" si="505"/>
        <v>6979.8220799999999</v>
      </c>
      <c r="M1904" s="109" t="str">
        <f t="shared" si="506"/>
        <v>FOTO</v>
      </c>
      <c r="N1904" s="110" t="s">
        <v>299</v>
      </c>
    </row>
    <row r="1905" spans="1:15" ht="12.75" customHeight="1">
      <c r="A1905" s="103" t="s">
        <v>3370</v>
      </c>
      <c r="B1905" s="13"/>
      <c r="C1905" s="242"/>
      <c r="D1905" s="238" t="s">
        <v>9122</v>
      </c>
      <c r="E1905" s="149">
        <v>-3.3152173913043592E-2</v>
      </c>
      <c r="F1905" s="104" t="s">
        <v>3371</v>
      </c>
      <c r="G1905" s="105">
        <v>1.7789999999999999</v>
      </c>
      <c r="H1905" s="106">
        <f t="shared" si="501"/>
        <v>2632.92</v>
      </c>
      <c r="I1905" s="107">
        <f t="shared" si="502"/>
        <v>3185.8332</v>
      </c>
      <c r="J1905" s="108">
        <f t="shared" si="503"/>
        <v>3185.8332</v>
      </c>
      <c r="K1905" s="105">
        <f t="shared" si="504"/>
        <v>0</v>
      </c>
      <c r="L1905" s="105">
        <f t="shared" si="505"/>
        <v>4460.1664799999999</v>
      </c>
      <c r="M1905" s="109" t="str">
        <f t="shared" si="506"/>
        <v>FOTO</v>
      </c>
      <c r="N1905" s="110" t="s">
        <v>110</v>
      </c>
    </row>
    <row r="1906" spans="1:15" ht="12.75" customHeight="1">
      <c r="A1906" s="103" t="s">
        <v>3372</v>
      </c>
      <c r="B1906" s="13"/>
      <c r="C1906" s="242"/>
      <c r="D1906" s="238" t="s">
        <v>9122</v>
      </c>
      <c r="E1906" s="149">
        <v>-3.2325338894681921E-2</v>
      </c>
      <c r="F1906" s="104" t="s">
        <v>3373</v>
      </c>
      <c r="G1906" s="105">
        <v>1.8560000000000001</v>
      </c>
      <c r="H1906" s="106">
        <f t="shared" si="501"/>
        <v>2746.88</v>
      </c>
      <c r="I1906" s="107">
        <f t="shared" si="502"/>
        <v>3323.7248</v>
      </c>
      <c r="J1906" s="108">
        <f t="shared" si="503"/>
        <v>3323.7248</v>
      </c>
      <c r="K1906" s="105">
        <f t="shared" si="504"/>
        <v>0</v>
      </c>
      <c r="L1906" s="105">
        <f t="shared" si="505"/>
        <v>4653.2147199999999</v>
      </c>
      <c r="M1906" s="109" t="str">
        <f t="shared" si="506"/>
        <v>FOTO</v>
      </c>
      <c r="N1906" s="110"/>
    </row>
    <row r="1907" spans="1:15" ht="12.75" customHeight="1">
      <c r="A1907" s="103" t="s">
        <v>3374</v>
      </c>
      <c r="B1907" s="13"/>
      <c r="C1907" s="242"/>
      <c r="D1907" s="238" t="s">
        <v>9122</v>
      </c>
      <c r="E1907" s="149">
        <v>-3.3214285714285752E-2</v>
      </c>
      <c r="F1907" s="104" t="s">
        <v>3375</v>
      </c>
      <c r="G1907" s="105">
        <v>2.7069999999999999</v>
      </c>
      <c r="H1907" s="106">
        <f t="shared" si="501"/>
        <v>4006.3599999999997</v>
      </c>
      <c r="I1907" s="107">
        <f t="shared" si="502"/>
        <v>4847.6955999999991</v>
      </c>
      <c r="J1907" s="108">
        <f t="shared" si="503"/>
        <v>4847.6955999999991</v>
      </c>
      <c r="K1907" s="105">
        <f t="shared" si="504"/>
        <v>0</v>
      </c>
      <c r="L1907" s="105">
        <f t="shared" si="505"/>
        <v>6786.773839999998</v>
      </c>
      <c r="M1907" s="109" t="str">
        <f t="shared" si="506"/>
        <v>FOTO</v>
      </c>
      <c r="N1907" s="110"/>
    </row>
    <row r="1908" spans="1:15" ht="12.75" customHeight="1">
      <c r="A1908" s="103" t="s">
        <v>3376</v>
      </c>
      <c r="B1908" s="13"/>
      <c r="C1908" s="242"/>
      <c r="D1908" s="238" t="s">
        <v>9122</v>
      </c>
      <c r="E1908" s="150">
        <v>-0.56202878684030155</v>
      </c>
      <c r="F1908" s="104" t="s">
        <v>3377</v>
      </c>
      <c r="G1908" s="105">
        <v>1.278</v>
      </c>
      <c r="H1908" s="106">
        <f t="shared" si="501"/>
        <v>1891.44</v>
      </c>
      <c r="I1908" s="107">
        <f t="shared" si="502"/>
        <v>2288.6424000000002</v>
      </c>
      <c r="J1908" s="108">
        <f t="shared" si="503"/>
        <v>2288.6424000000002</v>
      </c>
      <c r="K1908" s="105">
        <f t="shared" si="504"/>
        <v>0</v>
      </c>
      <c r="L1908" s="105">
        <f t="shared" si="505"/>
        <v>3204.0993600000002</v>
      </c>
      <c r="M1908" s="109" t="str">
        <f t="shared" si="506"/>
        <v>FOTO</v>
      </c>
      <c r="N1908" s="110"/>
    </row>
    <row r="1909" spans="1:15" ht="12.75" customHeight="1">
      <c r="A1909" s="111" t="s">
        <v>3378</v>
      </c>
      <c r="B1909" s="17"/>
      <c r="C1909" s="242"/>
      <c r="D1909" s="238" t="s">
        <v>9122</v>
      </c>
      <c r="E1909" s="149">
        <v>-3.1871144619602498E-2</v>
      </c>
      <c r="F1909" s="111" t="s">
        <v>3379</v>
      </c>
      <c r="G1909" s="105">
        <v>2.8250000000000002</v>
      </c>
      <c r="H1909" s="106">
        <f t="shared" si="501"/>
        <v>4181</v>
      </c>
      <c r="I1909" s="107">
        <f t="shared" si="502"/>
        <v>5059.01</v>
      </c>
      <c r="J1909" s="108">
        <f t="shared" si="503"/>
        <v>5059.01</v>
      </c>
      <c r="K1909" s="105">
        <f t="shared" si="504"/>
        <v>0</v>
      </c>
      <c r="L1909" s="105">
        <f t="shared" si="505"/>
        <v>7082.6139999999996</v>
      </c>
      <c r="M1909" s="109" t="str">
        <f t="shared" si="506"/>
        <v>FOTO</v>
      </c>
      <c r="N1909" s="110"/>
    </row>
    <row r="1910" spans="1:15" ht="12.75" customHeight="1" thickBot="1">
      <c r="A1910" s="154" t="s">
        <v>3380</v>
      </c>
      <c r="B1910" s="13"/>
      <c r="C1910" s="243"/>
      <c r="D1910" s="238" t="s">
        <v>9122</v>
      </c>
      <c r="E1910" s="155">
        <v>-3.2222222222222263E-2</v>
      </c>
      <c r="F1910" s="156" t="s">
        <v>3381</v>
      </c>
      <c r="G1910" s="157">
        <v>1.742</v>
      </c>
      <c r="H1910" s="158">
        <f t="shared" si="501"/>
        <v>2578.16</v>
      </c>
      <c r="I1910" s="159">
        <f t="shared" si="502"/>
        <v>3119.5735999999997</v>
      </c>
      <c r="J1910" s="160">
        <f t="shared" si="503"/>
        <v>3119.5735999999997</v>
      </c>
      <c r="K1910" s="157">
        <f t="shared" si="504"/>
        <v>0</v>
      </c>
      <c r="L1910" s="157">
        <f t="shared" si="505"/>
        <v>4367.4030399999992</v>
      </c>
      <c r="M1910" s="161" t="str">
        <f t="shared" si="506"/>
        <v>FOTO</v>
      </c>
      <c r="N1910" s="162"/>
      <c r="O1910" s="101" t="s">
        <v>81</v>
      </c>
    </row>
    <row r="1911" spans="1:15" ht="20.100000000000001" customHeight="1" thickBot="1">
      <c r="A1911" s="219" t="s">
        <v>3382</v>
      </c>
      <c r="B1911" s="34"/>
      <c r="C1911" s="240"/>
      <c r="D1911" s="151"/>
      <c r="E1911" s="221"/>
      <c r="F1911" s="222"/>
      <c r="G1911" s="223"/>
      <c r="H1911" s="224"/>
      <c r="I1911" s="224"/>
      <c r="J1911" s="225"/>
      <c r="K1911" s="223"/>
      <c r="L1911" s="223"/>
      <c r="M1911" s="226"/>
      <c r="N1911" s="227"/>
      <c r="O1911" s="228"/>
    </row>
    <row r="1912" spans="1:15" ht="12.75" customHeight="1">
      <c r="A1912" s="178" t="s">
        <v>9485</v>
      </c>
      <c r="B1912" s="13"/>
      <c r="C1912" s="152"/>
      <c r="D1912" s="238"/>
      <c r="E1912" s="200"/>
      <c r="F1912" s="181" t="s">
        <v>9486</v>
      </c>
      <c r="G1912" s="182">
        <v>1.35</v>
      </c>
      <c r="H1912" s="183">
        <f t="shared" ref="H1912:H1923" si="507">+G1912*H$18</f>
        <v>1998.0000000000002</v>
      </c>
      <c r="I1912" s="184">
        <f t="shared" ref="I1912:I1923" si="508">+H1912*(1+I$18)</f>
        <v>2417.5800000000004</v>
      </c>
      <c r="J1912" s="185">
        <f t="shared" ref="J1912:J1923" si="509">+I1912*(1-J$18)</f>
        <v>2417.5800000000004</v>
      </c>
      <c r="K1912" s="182">
        <f t="shared" ref="K1912:K1923" si="510">+I1912*C1912</f>
        <v>0</v>
      </c>
      <c r="L1912" s="182">
        <f t="shared" ref="L1912:L1923" si="511">+I1912*(1+L$18)</f>
        <v>3384.6120000000005</v>
      </c>
      <c r="M1912" s="186" t="str">
        <f t="shared" ref="M1912:M1923" si="512">HYPERLINK(CONCATENATE("https://buscador.neorep.com.ar/",TRIM(A1912),"/"),"FOTO")</f>
        <v>FOTO</v>
      </c>
      <c r="N1912" s="187"/>
      <c r="O1912" s="101" t="s">
        <v>81</v>
      </c>
    </row>
    <row r="1913" spans="1:15" ht="12.75" customHeight="1">
      <c r="A1913" s="103" t="s">
        <v>3383</v>
      </c>
      <c r="B1913" s="13"/>
      <c r="C1913" s="242"/>
      <c r="D1913" s="238" t="s">
        <v>9122</v>
      </c>
      <c r="E1913" s="150">
        <v>-0.36099999999999999</v>
      </c>
      <c r="F1913" s="104" t="s">
        <v>3384</v>
      </c>
      <c r="G1913" s="105">
        <v>1.93</v>
      </c>
      <c r="H1913" s="106">
        <f t="shared" si="507"/>
        <v>2856.4</v>
      </c>
      <c r="I1913" s="107">
        <f t="shared" si="508"/>
        <v>3456.2440000000001</v>
      </c>
      <c r="J1913" s="108">
        <f t="shared" si="509"/>
        <v>3456.2440000000001</v>
      </c>
      <c r="K1913" s="105">
        <f t="shared" si="510"/>
        <v>0</v>
      </c>
      <c r="L1913" s="105">
        <f t="shared" si="511"/>
        <v>4838.7416000000003</v>
      </c>
      <c r="M1913" s="109" t="str">
        <f t="shared" si="512"/>
        <v>FOTO</v>
      </c>
      <c r="N1913" s="110" t="s">
        <v>110</v>
      </c>
    </row>
    <row r="1914" spans="1:15" ht="12.75" customHeight="1">
      <c r="A1914" s="103" t="s">
        <v>3385</v>
      </c>
      <c r="B1914" s="13"/>
      <c r="C1914" s="242"/>
      <c r="D1914" s="238" t="s">
        <v>9122</v>
      </c>
      <c r="E1914" s="150">
        <v>-0.32057416267942584</v>
      </c>
      <c r="F1914" s="104" t="s">
        <v>3386</v>
      </c>
      <c r="G1914" s="105">
        <v>1.82</v>
      </c>
      <c r="H1914" s="106">
        <f t="shared" si="507"/>
        <v>2693.6</v>
      </c>
      <c r="I1914" s="107">
        <f t="shared" si="508"/>
        <v>3259.2559999999999</v>
      </c>
      <c r="J1914" s="108">
        <f t="shared" si="509"/>
        <v>3259.2559999999999</v>
      </c>
      <c r="K1914" s="105">
        <f t="shared" si="510"/>
        <v>0</v>
      </c>
      <c r="L1914" s="105">
        <f t="shared" si="511"/>
        <v>4562.9583999999995</v>
      </c>
      <c r="M1914" s="109" t="str">
        <f t="shared" si="512"/>
        <v>FOTO</v>
      </c>
      <c r="N1914" s="110" t="s">
        <v>110</v>
      </c>
    </row>
    <row r="1915" spans="1:15" ht="12.75" customHeight="1">
      <c r="A1915" s="103" t="s">
        <v>3387</v>
      </c>
      <c r="B1915" s="13"/>
      <c r="C1915" s="242"/>
      <c r="D1915" s="238" t="s">
        <v>9122</v>
      </c>
      <c r="E1915" s="149">
        <v>-3.0367607884922765E-2</v>
      </c>
      <c r="F1915" s="104" t="s">
        <v>3388</v>
      </c>
      <c r="G1915" s="105">
        <v>1.82</v>
      </c>
      <c r="H1915" s="106">
        <f t="shared" si="507"/>
        <v>2693.6</v>
      </c>
      <c r="I1915" s="107">
        <f t="shared" si="508"/>
        <v>3259.2559999999999</v>
      </c>
      <c r="J1915" s="108">
        <f t="shared" si="509"/>
        <v>3259.2559999999999</v>
      </c>
      <c r="K1915" s="105">
        <f t="shared" si="510"/>
        <v>0</v>
      </c>
      <c r="L1915" s="105">
        <f t="shared" si="511"/>
        <v>4562.9583999999995</v>
      </c>
      <c r="M1915" s="109" t="str">
        <f t="shared" si="512"/>
        <v>FOTO</v>
      </c>
      <c r="N1915" s="110"/>
      <c r="O1915" s="36"/>
    </row>
    <row r="1916" spans="1:15" ht="12.75" customHeight="1">
      <c r="A1916" s="103" t="s">
        <v>3389</v>
      </c>
      <c r="B1916" s="13"/>
      <c r="C1916" s="242"/>
      <c r="D1916" s="238"/>
      <c r="E1916" s="150"/>
      <c r="F1916" s="104" t="s">
        <v>3390</v>
      </c>
      <c r="G1916" s="105">
        <v>2.2799999999999998</v>
      </c>
      <c r="H1916" s="106">
        <f t="shared" si="507"/>
        <v>3374.3999999999996</v>
      </c>
      <c r="I1916" s="107">
        <f t="shared" si="508"/>
        <v>4083.0239999999994</v>
      </c>
      <c r="J1916" s="108">
        <f t="shared" si="509"/>
        <v>4083.0239999999994</v>
      </c>
      <c r="K1916" s="105">
        <f t="shared" si="510"/>
        <v>0</v>
      </c>
      <c r="L1916" s="105">
        <f t="shared" si="511"/>
        <v>5716.2335999999987</v>
      </c>
      <c r="M1916" s="109" t="str">
        <f t="shared" si="512"/>
        <v>FOTO</v>
      </c>
      <c r="N1916" s="110" t="s">
        <v>299</v>
      </c>
    </row>
    <row r="1917" spans="1:15" ht="12.75" customHeight="1">
      <c r="A1917" s="103" t="s">
        <v>9153</v>
      </c>
      <c r="B1917" s="13"/>
      <c r="C1917" s="242"/>
      <c r="D1917" s="238"/>
      <c r="E1917" s="150"/>
      <c r="F1917" s="104" t="s">
        <v>9154</v>
      </c>
      <c r="G1917" s="105">
        <v>1.9</v>
      </c>
      <c r="H1917" s="106">
        <f t="shared" si="507"/>
        <v>2812</v>
      </c>
      <c r="I1917" s="107">
        <f t="shared" si="508"/>
        <v>3402.52</v>
      </c>
      <c r="J1917" s="108">
        <f t="shared" si="509"/>
        <v>3402.52</v>
      </c>
      <c r="K1917" s="105">
        <f t="shared" si="510"/>
        <v>0</v>
      </c>
      <c r="L1917" s="105">
        <f t="shared" si="511"/>
        <v>4763.5279999999993</v>
      </c>
      <c r="M1917" s="109" t="str">
        <f t="shared" si="512"/>
        <v>FOTO</v>
      </c>
      <c r="N1917" s="110"/>
      <c r="O1917" s="101" t="s">
        <v>81</v>
      </c>
    </row>
    <row r="1918" spans="1:15" ht="12.75" customHeight="1">
      <c r="A1918" s="103" t="s">
        <v>3391</v>
      </c>
      <c r="B1918" s="13"/>
      <c r="C1918" s="242"/>
      <c r="D1918" s="238" t="s">
        <v>9122</v>
      </c>
      <c r="E1918" s="150">
        <v>-0.5298013245033113</v>
      </c>
      <c r="F1918" s="104" t="s">
        <v>3392</v>
      </c>
      <c r="G1918" s="105">
        <v>1.278</v>
      </c>
      <c r="H1918" s="106">
        <f t="shared" si="507"/>
        <v>1891.44</v>
      </c>
      <c r="I1918" s="107">
        <f t="shared" si="508"/>
        <v>2288.6424000000002</v>
      </c>
      <c r="J1918" s="108">
        <f t="shared" si="509"/>
        <v>2288.6424000000002</v>
      </c>
      <c r="K1918" s="105">
        <f t="shared" si="510"/>
        <v>0</v>
      </c>
      <c r="L1918" s="105">
        <f t="shared" si="511"/>
        <v>3204.0993600000002</v>
      </c>
      <c r="M1918" s="109" t="str">
        <f t="shared" si="512"/>
        <v>FOTO</v>
      </c>
      <c r="N1918" s="110" t="s">
        <v>110</v>
      </c>
    </row>
    <row r="1919" spans="1:15" ht="12.75" customHeight="1">
      <c r="A1919" s="103" t="s">
        <v>9575</v>
      </c>
      <c r="B1919" s="247"/>
      <c r="C1919" s="242"/>
      <c r="D1919" s="238"/>
      <c r="E1919" s="249"/>
      <c r="F1919" s="104" t="s">
        <v>9576</v>
      </c>
      <c r="G1919" s="105">
        <v>1.62</v>
      </c>
      <c r="H1919" s="106">
        <f t="shared" si="507"/>
        <v>2397.6000000000004</v>
      </c>
      <c r="I1919" s="107">
        <f t="shared" si="508"/>
        <v>2901.0960000000005</v>
      </c>
      <c r="J1919" s="108">
        <f t="shared" si="509"/>
        <v>2901.0960000000005</v>
      </c>
      <c r="K1919" s="105">
        <f t="shared" si="510"/>
        <v>0</v>
      </c>
      <c r="L1919" s="105">
        <f t="shared" si="511"/>
        <v>4061.5344000000005</v>
      </c>
      <c r="M1919" s="109" t="str">
        <f t="shared" si="512"/>
        <v>FOTO</v>
      </c>
      <c r="N1919" s="110"/>
      <c r="O1919" s="101" t="s">
        <v>81</v>
      </c>
    </row>
    <row r="1920" spans="1:15" ht="12.75" customHeight="1">
      <c r="A1920" s="103" t="s">
        <v>3393</v>
      </c>
      <c r="B1920" s="13"/>
      <c r="C1920" s="242"/>
      <c r="D1920" s="238" t="s">
        <v>9122</v>
      </c>
      <c r="E1920" s="149">
        <v>-3.2744665194996303E-2</v>
      </c>
      <c r="F1920" s="104" t="s">
        <v>3394</v>
      </c>
      <c r="G1920" s="105">
        <v>2.629</v>
      </c>
      <c r="H1920" s="106">
        <f t="shared" si="507"/>
        <v>3890.92</v>
      </c>
      <c r="I1920" s="107">
        <f t="shared" si="508"/>
        <v>4708.0132000000003</v>
      </c>
      <c r="J1920" s="108">
        <f t="shared" si="509"/>
        <v>4708.0132000000003</v>
      </c>
      <c r="K1920" s="105">
        <f t="shared" si="510"/>
        <v>0</v>
      </c>
      <c r="L1920" s="105">
        <f t="shared" si="511"/>
        <v>6591.2184800000005</v>
      </c>
      <c r="M1920" s="109" t="str">
        <f t="shared" si="512"/>
        <v>FOTO</v>
      </c>
      <c r="N1920" s="110"/>
    </row>
    <row r="1921" spans="1:15" ht="12.75" customHeight="1">
      <c r="A1921" s="103" t="s">
        <v>3395</v>
      </c>
      <c r="B1921" s="13"/>
      <c r="C1921" s="242"/>
      <c r="D1921" s="238" t="s">
        <v>9122</v>
      </c>
      <c r="E1921" s="150">
        <v>-0.34762633996937209</v>
      </c>
      <c r="F1921" s="104" t="s">
        <v>3396</v>
      </c>
      <c r="G1921" s="105">
        <v>1.278</v>
      </c>
      <c r="H1921" s="106">
        <f t="shared" si="507"/>
        <v>1891.44</v>
      </c>
      <c r="I1921" s="107">
        <f t="shared" si="508"/>
        <v>2288.6424000000002</v>
      </c>
      <c r="J1921" s="108">
        <f t="shared" si="509"/>
        <v>2288.6424000000002</v>
      </c>
      <c r="K1921" s="105">
        <f t="shared" si="510"/>
        <v>0</v>
      </c>
      <c r="L1921" s="105">
        <f t="shared" si="511"/>
        <v>3204.0993600000002</v>
      </c>
      <c r="M1921" s="109" t="str">
        <f t="shared" si="512"/>
        <v>FOTO</v>
      </c>
      <c r="N1921" s="110" t="s">
        <v>110</v>
      </c>
    </row>
    <row r="1922" spans="1:15" ht="12.75" customHeight="1">
      <c r="A1922" s="103" t="s">
        <v>3399</v>
      </c>
      <c r="B1922" s="13"/>
      <c r="C1922" s="242"/>
      <c r="D1922" s="238"/>
      <c r="E1922" s="149"/>
      <c r="F1922" s="104" t="s">
        <v>3400</v>
      </c>
      <c r="G1922" s="105">
        <v>1.1279999999999999</v>
      </c>
      <c r="H1922" s="106">
        <f t="shared" si="507"/>
        <v>1669.4399999999998</v>
      </c>
      <c r="I1922" s="107">
        <f t="shared" si="508"/>
        <v>2020.0223999999998</v>
      </c>
      <c r="J1922" s="108">
        <f t="shared" si="509"/>
        <v>2020.0223999999998</v>
      </c>
      <c r="K1922" s="105">
        <f t="shared" si="510"/>
        <v>0</v>
      </c>
      <c r="L1922" s="105">
        <f t="shared" si="511"/>
        <v>2828.0313599999995</v>
      </c>
      <c r="M1922" s="109" t="str">
        <f t="shared" si="512"/>
        <v>FOTO</v>
      </c>
      <c r="N1922" s="110"/>
    </row>
    <row r="1923" spans="1:15" ht="12.75" customHeight="1" thickBot="1">
      <c r="A1923" s="154" t="s">
        <v>3397</v>
      </c>
      <c r="B1923" s="13"/>
      <c r="C1923" s="243"/>
      <c r="D1923" s="238" t="s">
        <v>9122</v>
      </c>
      <c r="E1923" s="155">
        <v>-3.282532239155922E-2</v>
      </c>
      <c r="F1923" s="156" t="s">
        <v>3398</v>
      </c>
      <c r="G1923" s="157">
        <v>2.4750000000000001</v>
      </c>
      <c r="H1923" s="158">
        <f t="shared" si="507"/>
        <v>3663</v>
      </c>
      <c r="I1923" s="159">
        <f t="shared" si="508"/>
        <v>4432.2299999999996</v>
      </c>
      <c r="J1923" s="160">
        <f t="shared" si="509"/>
        <v>4432.2299999999996</v>
      </c>
      <c r="K1923" s="157">
        <f t="shared" si="510"/>
        <v>0</v>
      </c>
      <c r="L1923" s="157">
        <f t="shared" si="511"/>
        <v>6205.1219999999994</v>
      </c>
      <c r="M1923" s="161" t="str">
        <f t="shared" si="512"/>
        <v>FOTO</v>
      </c>
      <c r="N1923" s="162"/>
    </row>
    <row r="1924" spans="1:15" ht="20.100000000000001" customHeight="1" thickBot="1">
      <c r="A1924" s="219" t="s">
        <v>3401</v>
      </c>
      <c r="B1924" s="34"/>
      <c r="C1924" s="240"/>
      <c r="D1924" s="151"/>
      <c r="E1924" s="221"/>
      <c r="F1924" s="222"/>
      <c r="G1924" s="223"/>
      <c r="H1924" s="224"/>
      <c r="I1924" s="224"/>
      <c r="J1924" s="225"/>
      <c r="K1924" s="223"/>
      <c r="L1924" s="223"/>
      <c r="M1924" s="226"/>
      <c r="N1924" s="227"/>
      <c r="O1924" s="228"/>
    </row>
    <row r="1925" spans="1:15" ht="12.75" customHeight="1">
      <c r="A1925" s="178" t="s">
        <v>3402</v>
      </c>
      <c r="B1925" s="13"/>
      <c r="C1925" s="152"/>
      <c r="D1925" s="238" t="s">
        <v>9122</v>
      </c>
      <c r="E1925" s="180">
        <v>-3.3112582781456901E-2</v>
      </c>
      <c r="F1925" s="181" t="s">
        <v>3403</v>
      </c>
      <c r="G1925" s="182">
        <v>1.3140000000000001</v>
      </c>
      <c r="H1925" s="183">
        <f t="shared" ref="H1925:H1938" si="513">+G1925*H$18</f>
        <v>1944.72</v>
      </c>
      <c r="I1925" s="184">
        <f t="shared" ref="I1925:I1938" si="514">+H1925*(1+I$18)</f>
        <v>2353.1111999999998</v>
      </c>
      <c r="J1925" s="185">
        <f t="shared" ref="J1925:J1938" si="515">+I1925*(1-J$18)</f>
        <v>2353.1111999999998</v>
      </c>
      <c r="K1925" s="182">
        <f t="shared" ref="K1925:K1938" si="516">+I1925*C1925</f>
        <v>0</v>
      </c>
      <c r="L1925" s="182">
        <f t="shared" ref="L1925:L1938" si="517">+I1925*(1+L$18)</f>
        <v>3294.3556799999997</v>
      </c>
      <c r="M1925" s="186" t="str">
        <f t="shared" ref="M1925:M1938" si="518">HYPERLINK(CONCATENATE("https://buscador.neorep.com.ar/",TRIM(A1925),"/"),"FOTO")</f>
        <v>FOTO</v>
      </c>
      <c r="N1925" s="187"/>
    </row>
    <row r="1926" spans="1:15" ht="12.75" customHeight="1">
      <c r="A1926" s="103" t="s">
        <v>3404</v>
      </c>
      <c r="B1926" s="13"/>
      <c r="C1926" s="242"/>
      <c r="D1926" s="238" t="s">
        <v>9122</v>
      </c>
      <c r="E1926" s="149">
        <v>-0.13464775186342859</v>
      </c>
      <c r="F1926" s="104" t="s">
        <v>3405</v>
      </c>
      <c r="G1926" s="105">
        <v>3.5990000000000002</v>
      </c>
      <c r="H1926" s="106">
        <f t="shared" si="513"/>
        <v>5326.52</v>
      </c>
      <c r="I1926" s="107">
        <f t="shared" si="514"/>
        <v>6445.0892000000003</v>
      </c>
      <c r="J1926" s="108">
        <f t="shared" si="515"/>
        <v>6445.0892000000003</v>
      </c>
      <c r="K1926" s="105">
        <f t="shared" si="516"/>
        <v>0</v>
      </c>
      <c r="L1926" s="105">
        <f t="shared" si="517"/>
        <v>9023.1248799999994</v>
      </c>
      <c r="M1926" s="109" t="str">
        <f t="shared" si="518"/>
        <v>FOTO</v>
      </c>
      <c r="N1926" s="110"/>
    </row>
    <row r="1927" spans="1:15" ht="12.75" customHeight="1">
      <c r="A1927" s="103" t="s">
        <v>3406</v>
      </c>
      <c r="B1927" s="13"/>
      <c r="C1927" s="242"/>
      <c r="D1927" s="238" t="s">
        <v>9122</v>
      </c>
      <c r="E1927" s="149">
        <v>-3.3166666666666678E-2</v>
      </c>
      <c r="F1927" s="104" t="s">
        <v>3407</v>
      </c>
      <c r="G1927" s="105">
        <v>5.8010000000000002</v>
      </c>
      <c r="H1927" s="106">
        <f t="shared" si="513"/>
        <v>8585.48</v>
      </c>
      <c r="I1927" s="107">
        <f t="shared" si="514"/>
        <v>10388.430799999998</v>
      </c>
      <c r="J1927" s="108">
        <f t="shared" si="515"/>
        <v>10388.430799999998</v>
      </c>
      <c r="K1927" s="105">
        <f t="shared" si="516"/>
        <v>0</v>
      </c>
      <c r="L1927" s="105">
        <f t="shared" si="517"/>
        <v>14543.803119999997</v>
      </c>
      <c r="M1927" s="109" t="str">
        <f t="shared" si="518"/>
        <v>FOTO</v>
      </c>
      <c r="N1927" s="110"/>
    </row>
    <row r="1928" spans="1:15" ht="12.75" customHeight="1">
      <c r="A1928" s="103" t="s">
        <v>3408</v>
      </c>
      <c r="B1928" s="13"/>
      <c r="C1928" s="242"/>
      <c r="D1928" s="238" t="s">
        <v>9122</v>
      </c>
      <c r="E1928" s="149">
        <v>-3.323529411764703E-2</v>
      </c>
      <c r="F1928" s="104" t="s">
        <v>3409</v>
      </c>
      <c r="G1928" s="105">
        <v>6.5739999999999998</v>
      </c>
      <c r="H1928" s="106">
        <f t="shared" si="513"/>
        <v>9729.52</v>
      </c>
      <c r="I1928" s="107">
        <f t="shared" si="514"/>
        <v>11772.7192</v>
      </c>
      <c r="J1928" s="108">
        <f t="shared" si="515"/>
        <v>11772.7192</v>
      </c>
      <c r="K1928" s="105">
        <f t="shared" si="516"/>
        <v>0</v>
      </c>
      <c r="L1928" s="105">
        <f t="shared" si="517"/>
        <v>16481.80688</v>
      </c>
      <c r="M1928" s="109" t="str">
        <f t="shared" si="518"/>
        <v>FOTO</v>
      </c>
      <c r="N1928" s="110"/>
    </row>
    <row r="1929" spans="1:15" ht="12.75" customHeight="1">
      <c r="A1929" s="103" t="s">
        <v>3410</v>
      </c>
      <c r="B1929" s="13"/>
      <c r="C1929" s="242"/>
      <c r="D1929" s="238" t="s">
        <v>9122</v>
      </c>
      <c r="E1929" s="149">
        <v>-3.312499999999996E-2</v>
      </c>
      <c r="F1929" s="104" t="s">
        <v>3411</v>
      </c>
      <c r="G1929" s="105">
        <v>7.7350000000000003</v>
      </c>
      <c r="H1929" s="106">
        <f t="shared" si="513"/>
        <v>11447.800000000001</v>
      </c>
      <c r="I1929" s="107">
        <f t="shared" si="514"/>
        <v>13851.838000000002</v>
      </c>
      <c r="J1929" s="108">
        <f t="shared" si="515"/>
        <v>13851.838000000002</v>
      </c>
      <c r="K1929" s="105">
        <f t="shared" si="516"/>
        <v>0</v>
      </c>
      <c r="L1929" s="105">
        <f t="shared" si="517"/>
        <v>19392.573200000003</v>
      </c>
      <c r="M1929" s="109" t="str">
        <f t="shared" si="518"/>
        <v>FOTO</v>
      </c>
      <c r="N1929" s="110"/>
    </row>
    <row r="1930" spans="1:15" ht="12.75" customHeight="1">
      <c r="A1930" s="103" t="s">
        <v>3412</v>
      </c>
      <c r="B1930" s="13"/>
      <c r="C1930" s="242"/>
      <c r="D1930" s="238" t="s">
        <v>9122</v>
      </c>
      <c r="E1930" s="149">
        <v>-6.1221975856122213E-2</v>
      </c>
      <c r="F1930" s="104" t="s">
        <v>3413</v>
      </c>
      <c r="G1930" s="105">
        <v>7.6210000000000004</v>
      </c>
      <c r="H1930" s="106">
        <f t="shared" si="513"/>
        <v>11279.08</v>
      </c>
      <c r="I1930" s="107">
        <f t="shared" si="514"/>
        <v>13647.686799999999</v>
      </c>
      <c r="J1930" s="108">
        <f t="shared" si="515"/>
        <v>13647.686799999999</v>
      </c>
      <c r="K1930" s="105">
        <f t="shared" si="516"/>
        <v>0</v>
      </c>
      <c r="L1930" s="105">
        <f t="shared" si="517"/>
        <v>19106.761519999996</v>
      </c>
      <c r="M1930" s="109" t="str">
        <f t="shared" si="518"/>
        <v>FOTO</v>
      </c>
      <c r="N1930" s="110"/>
    </row>
    <row r="1931" spans="1:15" ht="12.75" customHeight="1">
      <c r="A1931" s="103" t="s">
        <v>3414</v>
      </c>
      <c r="B1931" s="13"/>
      <c r="C1931" s="242"/>
      <c r="D1931" s="238" t="s">
        <v>9122</v>
      </c>
      <c r="E1931" s="149">
        <v>-3.2903225806451553E-2</v>
      </c>
      <c r="F1931" s="104" t="s">
        <v>3415</v>
      </c>
      <c r="G1931" s="105">
        <v>5.9960000000000004</v>
      </c>
      <c r="H1931" s="106">
        <f t="shared" si="513"/>
        <v>8874.08</v>
      </c>
      <c r="I1931" s="107">
        <f t="shared" si="514"/>
        <v>10737.6368</v>
      </c>
      <c r="J1931" s="108">
        <f t="shared" si="515"/>
        <v>10737.6368</v>
      </c>
      <c r="K1931" s="105">
        <f t="shared" si="516"/>
        <v>0</v>
      </c>
      <c r="L1931" s="105">
        <f t="shared" si="517"/>
        <v>15032.691519999998</v>
      </c>
      <c r="M1931" s="109" t="str">
        <f t="shared" si="518"/>
        <v>FOTO</v>
      </c>
      <c r="N1931" s="110"/>
    </row>
    <row r="1932" spans="1:15" ht="12.75" customHeight="1">
      <c r="A1932" s="103" t="s">
        <v>3416</v>
      </c>
      <c r="B1932" s="13"/>
      <c r="C1932" s="242"/>
      <c r="D1932" s="238" t="s">
        <v>9122</v>
      </c>
      <c r="E1932" s="149">
        <v>-0.12359550561797739</v>
      </c>
      <c r="F1932" s="104" t="s">
        <v>3417</v>
      </c>
      <c r="G1932" s="105">
        <v>4.8360000000000003</v>
      </c>
      <c r="H1932" s="106">
        <f t="shared" si="513"/>
        <v>7157.2800000000007</v>
      </c>
      <c r="I1932" s="107">
        <f t="shared" si="514"/>
        <v>8660.3088000000007</v>
      </c>
      <c r="J1932" s="108">
        <f t="shared" si="515"/>
        <v>8660.3088000000007</v>
      </c>
      <c r="K1932" s="105">
        <f t="shared" si="516"/>
        <v>0</v>
      </c>
      <c r="L1932" s="105">
        <f t="shared" si="517"/>
        <v>12124.43232</v>
      </c>
      <c r="M1932" s="109" t="str">
        <f t="shared" si="518"/>
        <v>FOTO</v>
      </c>
      <c r="N1932" s="110"/>
    </row>
    <row r="1933" spans="1:15" ht="12.75" customHeight="1">
      <c r="A1933" s="103" t="s">
        <v>3418</v>
      </c>
      <c r="B1933" s="13"/>
      <c r="C1933" s="242"/>
      <c r="D1933" s="238" t="s">
        <v>9122</v>
      </c>
      <c r="E1933" s="149">
        <v>-3.3394796148330297E-2</v>
      </c>
      <c r="F1933" s="104" t="s">
        <v>3419</v>
      </c>
      <c r="G1933" s="105">
        <v>4.718</v>
      </c>
      <c r="H1933" s="106">
        <f t="shared" si="513"/>
        <v>6982.64</v>
      </c>
      <c r="I1933" s="107">
        <f t="shared" si="514"/>
        <v>8448.9943999999996</v>
      </c>
      <c r="J1933" s="108">
        <f t="shared" si="515"/>
        <v>8448.9943999999996</v>
      </c>
      <c r="K1933" s="105">
        <f t="shared" si="516"/>
        <v>0</v>
      </c>
      <c r="L1933" s="105">
        <f t="shared" si="517"/>
        <v>11828.592159999998</v>
      </c>
      <c r="M1933" s="109" t="str">
        <f t="shared" si="518"/>
        <v>FOTO</v>
      </c>
      <c r="N1933" s="110"/>
    </row>
    <row r="1934" spans="1:15" ht="12.75" customHeight="1">
      <c r="A1934" s="103" t="s">
        <v>3420</v>
      </c>
      <c r="B1934" s="13"/>
      <c r="C1934" s="242"/>
      <c r="D1934" s="238" t="s">
        <v>9122</v>
      </c>
      <c r="E1934" s="149">
        <v>-3.2940610723731556E-2</v>
      </c>
      <c r="F1934" s="104" t="s">
        <v>3421</v>
      </c>
      <c r="G1934" s="105">
        <v>4.0220000000000002</v>
      </c>
      <c r="H1934" s="106">
        <f t="shared" si="513"/>
        <v>5952.56</v>
      </c>
      <c r="I1934" s="107">
        <f t="shared" si="514"/>
        <v>7202.5976000000001</v>
      </c>
      <c r="J1934" s="108">
        <f t="shared" si="515"/>
        <v>7202.5976000000001</v>
      </c>
      <c r="K1934" s="105">
        <f t="shared" si="516"/>
        <v>0</v>
      </c>
      <c r="L1934" s="105">
        <f t="shared" si="517"/>
        <v>10083.636639999999</v>
      </c>
      <c r="M1934" s="109" t="str">
        <f t="shared" si="518"/>
        <v>FOTO</v>
      </c>
      <c r="N1934" s="110"/>
    </row>
    <row r="1935" spans="1:15" ht="12.75" customHeight="1">
      <c r="A1935" s="103" t="s">
        <v>3422</v>
      </c>
      <c r="B1935" s="13"/>
      <c r="C1935" s="242"/>
      <c r="D1935" s="238" t="s">
        <v>9122</v>
      </c>
      <c r="E1935" s="149">
        <v>-3.3205330923876231E-2</v>
      </c>
      <c r="F1935" s="104" t="s">
        <v>3423</v>
      </c>
      <c r="G1935" s="105">
        <v>12.84</v>
      </c>
      <c r="H1935" s="106">
        <f t="shared" si="513"/>
        <v>19003.2</v>
      </c>
      <c r="I1935" s="107">
        <f t="shared" si="514"/>
        <v>22993.871999999999</v>
      </c>
      <c r="J1935" s="108">
        <f t="shared" si="515"/>
        <v>22993.871999999999</v>
      </c>
      <c r="K1935" s="105">
        <f t="shared" si="516"/>
        <v>0</v>
      </c>
      <c r="L1935" s="105">
        <f t="shared" si="517"/>
        <v>32191.420799999996</v>
      </c>
      <c r="M1935" s="109" t="str">
        <f t="shared" si="518"/>
        <v>FOTO</v>
      </c>
      <c r="N1935" s="110"/>
    </row>
    <row r="1936" spans="1:15" ht="12.75" customHeight="1">
      <c r="A1936" s="103" t="s">
        <v>3424</v>
      </c>
      <c r="B1936" s="13"/>
      <c r="C1936" s="242"/>
      <c r="D1936" s="238" t="s">
        <v>9122</v>
      </c>
      <c r="E1936" s="149">
        <v>-3.2523850823937606E-2</v>
      </c>
      <c r="F1936" s="104" t="s">
        <v>3425</v>
      </c>
      <c r="G1936" s="105">
        <v>6.6929999999999996</v>
      </c>
      <c r="H1936" s="106">
        <f t="shared" si="513"/>
        <v>9905.64</v>
      </c>
      <c r="I1936" s="107">
        <f t="shared" si="514"/>
        <v>11985.8244</v>
      </c>
      <c r="J1936" s="108">
        <f t="shared" si="515"/>
        <v>11985.8244</v>
      </c>
      <c r="K1936" s="105">
        <f t="shared" si="516"/>
        <v>0</v>
      </c>
      <c r="L1936" s="105">
        <f t="shared" si="517"/>
        <v>16780.154159999998</v>
      </c>
      <c r="M1936" s="109" t="str">
        <f t="shared" si="518"/>
        <v>FOTO</v>
      </c>
      <c r="N1936" s="110"/>
    </row>
    <row r="1937" spans="1:15" ht="12.75" customHeight="1">
      <c r="A1937" s="103" t="s">
        <v>3426</v>
      </c>
      <c r="B1937" s="13"/>
      <c r="C1937" s="242"/>
      <c r="D1937" s="238" t="s">
        <v>9122</v>
      </c>
      <c r="E1937" s="149">
        <v>-3.3181818181818312E-2</v>
      </c>
      <c r="F1937" s="104" t="s">
        <v>3427</v>
      </c>
      <c r="G1937" s="105">
        <v>4.2539999999999996</v>
      </c>
      <c r="H1937" s="106">
        <f t="shared" si="513"/>
        <v>6295.9199999999992</v>
      </c>
      <c r="I1937" s="107">
        <f t="shared" si="514"/>
        <v>7618.0631999999987</v>
      </c>
      <c r="J1937" s="108">
        <f t="shared" si="515"/>
        <v>7618.0631999999987</v>
      </c>
      <c r="K1937" s="105">
        <f t="shared" si="516"/>
        <v>0</v>
      </c>
      <c r="L1937" s="105">
        <f t="shared" si="517"/>
        <v>10665.288479999997</v>
      </c>
      <c r="M1937" s="109" t="str">
        <f t="shared" si="518"/>
        <v>FOTO</v>
      </c>
      <c r="N1937" s="110"/>
    </row>
    <row r="1938" spans="1:15" ht="12.75" customHeight="1" thickBot="1">
      <c r="A1938" s="154" t="s">
        <v>3428</v>
      </c>
      <c r="B1938" s="13"/>
      <c r="C1938" s="243"/>
      <c r="D1938" s="238" t="s">
        <v>9122</v>
      </c>
      <c r="E1938" s="155">
        <v>-3.31395348837209E-2</v>
      </c>
      <c r="F1938" s="156" t="s">
        <v>3429</v>
      </c>
      <c r="G1938" s="157">
        <v>3.3260000000000001</v>
      </c>
      <c r="H1938" s="158">
        <f t="shared" si="513"/>
        <v>4922.4800000000005</v>
      </c>
      <c r="I1938" s="159">
        <f t="shared" si="514"/>
        <v>5956.2008000000005</v>
      </c>
      <c r="J1938" s="160">
        <f t="shared" si="515"/>
        <v>5956.2008000000005</v>
      </c>
      <c r="K1938" s="157">
        <f t="shared" si="516"/>
        <v>0</v>
      </c>
      <c r="L1938" s="157">
        <f t="shared" si="517"/>
        <v>8338.6811200000011</v>
      </c>
      <c r="M1938" s="161" t="str">
        <f t="shared" si="518"/>
        <v>FOTO</v>
      </c>
      <c r="N1938" s="162"/>
    </row>
    <row r="1939" spans="1:15" ht="20.100000000000001" customHeight="1" thickBot="1">
      <c r="A1939" s="219" t="s">
        <v>3430</v>
      </c>
      <c r="B1939" s="34"/>
      <c r="C1939" s="240"/>
      <c r="D1939" s="151"/>
      <c r="E1939" s="221"/>
      <c r="F1939" s="222"/>
      <c r="G1939" s="223"/>
      <c r="H1939" s="224"/>
      <c r="I1939" s="224"/>
      <c r="J1939" s="225"/>
      <c r="K1939" s="223"/>
      <c r="L1939" s="223"/>
      <c r="M1939" s="226"/>
      <c r="N1939" s="227"/>
      <c r="O1939" s="228"/>
    </row>
    <row r="1940" spans="1:15" ht="12.75" customHeight="1">
      <c r="A1940" s="198" t="s">
        <v>3431</v>
      </c>
      <c r="B1940" s="17"/>
      <c r="C1940" s="152"/>
      <c r="D1940" s="238" t="s">
        <v>9122</v>
      </c>
      <c r="E1940" s="180">
        <v>-3.3031008702046893E-2</v>
      </c>
      <c r="F1940" s="201" t="s">
        <v>3432</v>
      </c>
      <c r="G1940" s="182">
        <v>15.779</v>
      </c>
      <c r="H1940" s="183">
        <f>+G1940*H$18</f>
        <v>23352.92</v>
      </c>
      <c r="I1940" s="184">
        <f>+H1940*(1+I$18)</f>
        <v>28257.033199999998</v>
      </c>
      <c r="J1940" s="185">
        <f>+I1940*(1-J$18)</f>
        <v>28257.033199999998</v>
      </c>
      <c r="K1940" s="182">
        <f>+I1940*C1940</f>
        <v>0</v>
      </c>
      <c r="L1940" s="182">
        <f>+I1940*(1+L$18)</f>
        <v>39559.846479999993</v>
      </c>
      <c r="M1940" s="186" t="str">
        <f>HYPERLINK(CONCATENATE("https://buscador.neorep.com.ar/",TRIM(A1940),"/"),"FOTO")</f>
        <v>FOTO</v>
      </c>
      <c r="N1940" s="187" t="s">
        <v>130</v>
      </c>
      <c r="O1940" s="36"/>
    </row>
    <row r="1941" spans="1:15" ht="12.75" customHeight="1">
      <c r="A1941" s="103" t="s">
        <v>3433</v>
      </c>
      <c r="B1941" s="13"/>
      <c r="C1941" s="242"/>
      <c r="D1941" s="238" t="s">
        <v>9122</v>
      </c>
      <c r="E1941" s="149">
        <v>-3.2444444444444387E-2</v>
      </c>
      <c r="F1941" s="104" t="s">
        <v>3434</v>
      </c>
      <c r="G1941" s="105">
        <v>4.3540000000000001</v>
      </c>
      <c r="H1941" s="106">
        <f>+G1941*H$18</f>
        <v>6443.92</v>
      </c>
      <c r="I1941" s="107">
        <f>+H1941*(1+I$18)</f>
        <v>7797.1431999999995</v>
      </c>
      <c r="J1941" s="108">
        <f>+I1941*(1-J$18)</f>
        <v>7797.1431999999995</v>
      </c>
      <c r="K1941" s="105">
        <f>+I1941*C1941</f>
        <v>0</v>
      </c>
      <c r="L1941" s="105">
        <f>+I1941*(1+L$18)</f>
        <v>10916.000479999999</v>
      </c>
      <c r="M1941" s="109" t="str">
        <f>HYPERLINK(CONCATENATE("https://buscador.neorep.com.ar/",TRIM(A1941),"/"),"FOTO")</f>
        <v>FOTO</v>
      </c>
      <c r="N1941" s="110"/>
    </row>
    <row r="1942" spans="1:15" ht="12.75" customHeight="1">
      <c r="A1942" s="103" t="s">
        <v>3435</v>
      </c>
      <c r="B1942" s="13"/>
      <c r="C1942" s="242"/>
      <c r="D1942" s="238" t="s">
        <v>9122</v>
      </c>
      <c r="E1942" s="149">
        <v>-3.3050906799243829E-2</v>
      </c>
      <c r="F1942" s="104" t="s">
        <v>3436</v>
      </c>
      <c r="G1942" s="105">
        <v>13.808999999999999</v>
      </c>
      <c r="H1942" s="106">
        <f>+G1942*H$18</f>
        <v>20437.32</v>
      </c>
      <c r="I1942" s="107">
        <f>+H1942*(1+I$18)</f>
        <v>24729.157199999998</v>
      </c>
      <c r="J1942" s="108">
        <f>+I1942*(1-J$18)</f>
        <v>24729.157199999998</v>
      </c>
      <c r="K1942" s="105">
        <f>+I1942*C1942</f>
        <v>0</v>
      </c>
      <c r="L1942" s="105">
        <f>+I1942*(1+L$18)</f>
        <v>34620.820079999998</v>
      </c>
      <c r="M1942" s="109" t="str">
        <f>HYPERLINK(CONCATENATE("https://buscador.neorep.com.ar/",TRIM(A1942),"/"),"FOTO")</f>
        <v>FOTO</v>
      </c>
      <c r="N1942" s="110"/>
    </row>
    <row r="1943" spans="1:15" ht="12.75" customHeight="1">
      <c r="A1943" s="103" t="s">
        <v>9265</v>
      </c>
      <c r="B1943" s="247"/>
      <c r="C1943" s="242"/>
      <c r="D1943" s="238"/>
      <c r="E1943" s="248"/>
      <c r="F1943" s="104" t="s">
        <v>9266</v>
      </c>
      <c r="G1943" s="105">
        <v>4.83</v>
      </c>
      <c r="H1943" s="106">
        <v>19608.78</v>
      </c>
      <c r="I1943" s="107">
        <v>23726.623799999998</v>
      </c>
      <c r="J1943" s="108">
        <v>23726.623799999998</v>
      </c>
      <c r="K1943" s="105">
        <v>0</v>
      </c>
      <c r="L1943" s="105">
        <v>33217.273319999993</v>
      </c>
      <c r="M1943" s="109" t="s">
        <v>2231</v>
      </c>
      <c r="N1943" s="110"/>
      <c r="O1943" s="101" t="s">
        <v>81</v>
      </c>
    </row>
    <row r="1944" spans="1:15" ht="12.75" customHeight="1">
      <c r="A1944" s="111" t="s">
        <v>3437</v>
      </c>
      <c r="B1944" s="17"/>
      <c r="C1944" s="242"/>
      <c r="D1944" s="238" t="s">
        <v>9122</v>
      </c>
      <c r="E1944" s="150">
        <v>-0.17868520127425436</v>
      </c>
      <c r="F1944" s="125" t="s">
        <v>3438</v>
      </c>
      <c r="G1944" s="105">
        <v>8.5079999999999991</v>
      </c>
      <c r="H1944" s="106">
        <f t="shared" ref="H1944:H1949" si="519">+G1944*H$18</f>
        <v>12591.839999999998</v>
      </c>
      <c r="I1944" s="107">
        <f t="shared" ref="I1944:I1949" si="520">+H1944*(1+I$18)</f>
        <v>15236.126399999997</v>
      </c>
      <c r="J1944" s="108">
        <f t="shared" ref="J1944:J1949" si="521">+I1944*(1-J$18)</f>
        <v>15236.126399999997</v>
      </c>
      <c r="K1944" s="105">
        <f t="shared" ref="K1944:K1949" si="522">+I1944*C1944</f>
        <v>0</v>
      </c>
      <c r="L1944" s="105">
        <f t="shared" ref="L1944:L1949" si="523">+I1944*(1+L$18)</f>
        <v>21330.576959999995</v>
      </c>
      <c r="M1944" s="109" t="str">
        <f t="shared" ref="M1944:M1949" si="524">HYPERLINK(CONCATENATE("https://buscador.neorep.com.ar/",TRIM(A1944),"/"),"FOTO")</f>
        <v>FOTO</v>
      </c>
      <c r="N1944" s="110" t="s">
        <v>130</v>
      </c>
      <c r="O1944" s="36"/>
    </row>
    <row r="1945" spans="1:15" ht="12.75" customHeight="1">
      <c r="A1945" s="103" t="s">
        <v>3439</v>
      </c>
      <c r="B1945" s="13"/>
      <c r="C1945" s="242"/>
      <c r="D1945" s="238" t="s">
        <v>9122</v>
      </c>
      <c r="E1945" s="149">
        <v>-3.3269230769230829E-2</v>
      </c>
      <c r="F1945" s="104" t="s">
        <v>3440</v>
      </c>
      <c r="G1945" s="105">
        <v>5.0270000000000001</v>
      </c>
      <c r="H1945" s="106">
        <f t="shared" si="519"/>
        <v>7439.96</v>
      </c>
      <c r="I1945" s="107">
        <f t="shared" si="520"/>
        <v>9002.3516</v>
      </c>
      <c r="J1945" s="108">
        <f t="shared" si="521"/>
        <v>9002.3516</v>
      </c>
      <c r="K1945" s="105">
        <f t="shared" si="522"/>
        <v>0</v>
      </c>
      <c r="L1945" s="105">
        <f t="shared" si="523"/>
        <v>12603.292239999999</v>
      </c>
      <c r="M1945" s="109" t="str">
        <f t="shared" si="524"/>
        <v>FOTO</v>
      </c>
      <c r="N1945" s="110"/>
    </row>
    <row r="1946" spans="1:15" ht="12.75" customHeight="1">
      <c r="A1946" s="111" t="s">
        <v>3441</v>
      </c>
      <c r="B1946" s="17"/>
      <c r="C1946" s="242"/>
      <c r="D1946" s="238" t="s">
        <v>9122</v>
      </c>
      <c r="E1946" s="149">
        <v>-3.2978723404255339E-2</v>
      </c>
      <c r="F1946" s="125" t="s">
        <v>3442</v>
      </c>
      <c r="G1946" s="105">
        <v>9.09</v>
      </c>
      <c r="H1946" s="106">
        <f t="shared" si="519"/>
        <v>13453.199999999999</v>
      </c>
      <c r="I1946" s="107">
        <f t="shared" si="520"/>
        <v>16278.371999999998</v>
      </c>
      <c r="J1946" s="108">
        <f t="shared" si="521"/>
        <v>16278.371999999998</v>
      </c>
      <c r="K1946" s="105">
        <f t="shared" si="522"/>
        <v>0</v>
      </c>
      <c r="L1946" s="105">
        <f t="shared" si="523"/>
        <v>22789.720799999996</v>
      </c>
      <c r="M1946" s="109" t="str">
        <f t="shared" si="524"/>
        <v>FOTO</v>
      </c>
      <c r="N1946" s="110" t="s">
        <v>299</v>
      </c>
      <c r="O1946" s="36"/>
    </row>
    <row r="1947" spans="1:15" ht="12.75" customHeight="1">
      <c r="A1947" s="103" t="s">
        <v>3443</v>
      </c>
      <c r="B1947" s="13"/>
      <c r="C1947" s="242"/>
      <c r="D1947" s="238" t="s">
        <v>9122</v>
      </c>
      <c r="E1947" s="149">
        <v>-3.2878787878787841E-2</v>
      </c>
      <c r="F1947" s="104" t="s">
        <v>3444</v>
      </c>
      <c r="G1947" s="105">
        <v>6.383</v>
      </c>
      <c r="H1947" s="106">
        <f t="shared" si="519"/>
        <v>9446.84</v>
      </c>
      <c r="I1947" s="107">
        <f t="shared" si="520"/>
        <v>11430.6764</v>
      </c>
      <c r="J1947" s="108">
        <f t="shared" si="521"/>
        <v>11430.6764</v>
      </c>
      <c r="K1947" s="105">
        <f t="shared" si="522"/>
        <v>0</v>
      </c>
      <c r="L1947" s="105">
        <f t="shared" si="523"/>
        <v>16002.946959999999</v>
      </c>
      <c r="M1947" s="109" t="str">
        <f t="shared" si="524"/>
        <v>FOTO</v>
      </c>
      <c r="N1947" s="110"/>
    </row>
    <row r="1948" spans="1:15" ht="12.75" customHeight="1">
      <c r="A1948" s="103" t="s">
        <v>3445</v>
      </c>
      <c r="B1948" s="13"/>
      <c r="C1948" s="242"/>
      <c r="D1948" s="238" t="s">
        <v>9122</v>
      </c>
      <c r="E1948" s="149">
        <v>-3.2394366197182944E-2</v>
      </c>
      <c r="F1948" s="104" t="s">
        <v>3446</v>
      </c>
      <c r="G1948" s="105">
        <v>2.7480000000000002</v>
      </c>
      <c r="H1948" s="106">
        <f t="shared" si="519"/>
        <v>4067.0400000000004</v>
      </c>
      <c r="I1948" s="107">
        <f t="shared" si="520"/>
        <v>4921.1184000000003</v>
      </c>
      <c r="J1948" s="108">
        <f t="shared" si="521"/>
        <v>4921.1184000000003</v>
      </c>
      <c r="K1948" s="105">
        <f t="shared" si="522"/>
        <v>0</v>
      </c>
      <c r="L1948" s="105">
        <f t="shared" si="523"/>
        <v>6889.5657600000004</v>
      </c>
      <c r="M1948" s="109" t="str">
        <f t="shared" si="524"/>
        <v>FOTO</v>
      </c>
      <c r="N1948" s="110"/>
    </row>
    <row r="1949" spans="1:15" ht="12.75" customHeight="1" thickBot="1">
      <c r="A1949" s="154" t="s">
        <v>3447</v>
      </c>
      <c r="B1949" s="13"/>
      <c r="C1949" s="243"/>
      <c r="D1949" s="238" t="s">
        <v>9122</v>
      </c>
      <c r="E1949" s="155">
        <v>-3.2896695445072899E-2</v>
      </c>
      <c r="F1949" s="156" t="s">
        <v>3448</v>
      </c>
      <c r="G1949" s="157">
        <v>6.4969999999999999</v>
      </c>
      <c r="H1949" s="158">
        <f t="shared" si="519"/>
        <v>9615.56</v>
      </c>
      <c r="I1949" s="159">
        <f t="shared" si="520"/>
        <v>11634.827599999999</v>
      </c>
      <c r="J1949" s="160">
        <f t="shared" si="521"/>
        <v>11634.827599999999</v>
      </c>
      <c r="K1949" s="157">
        <f t="shared" si="522"/>
        <v>0</v>
      </c>
      <c r="L1949" s="157">
        <f t="shared" si="523"/>
        <v>16288.758639999996</v>
      </c>
      <c r="M1949" s="161" t="str">
        <f t="shared" si="524"/>
        <v>FOTO</v>
      </c>
      <c r="N1949" s="162"/>
    </row>
    <row r="1950" spans="1:15" ht="20.100000000000001" customHeight="1" thickBot="1">
      <c r="A1950" s="219" t="s">
        <v>3449</v>
      </c>
      <c r="B1950" s="34"/>
      <c r="C1950" s="240"/>
      <c r="D1950" s="151"/>
      <c r="E1950" s="221"/>
      <c r="F1950" s="222"/>
      <c r="G1950" s="223"/>
      <c r="H1950" s="224"/>
      <c r="I1950" s="224"/>
      <c r="J1950" s="225"/>
      <c r="K1950" s="223"/>
      <c r="L1950" s="223"/>
      <c r="M1950" s="226"/>
      <c r="N1950" s="227"/>
      <c r="O1950" s="228"/>
    </row>
    <row r="1951" spans="1:15" ht="12.75" customHeight="1">
      <c r="A1951" s="178" t="s">
        <v>3450</v>
      </c>
      <c r="B1951" s="13"/>
      <c r="C1951" s="152"/>
      <c r="D1951" s="238" t="s">
        <v>9122</v>
      </c>
      <c r="E1951" s="180">
        <v>-3.3194444444444415E-2</v>
      </c>
      <c r="F1951" s="181" t="s">
        <v>3451</v>
      </c>
      <c r="G1951" s="182">
        <v>6.9610000000000003</v>
      </c>
      <c r="H1951" s="183">
        <f>+G1951*H$18</f>
        <v>10302.280000000001</v>
      </c>
      <c r="I1951" s="184">
        <f>+H1951*(1+I$18)</f>
        <v>12465.7588</v>
      </c>
      <c r="J1951" s="185">
        <f>+I1951*(1-J$18)</f>
        <v>12465.7588</v>
      </c>
      <c r="K1951" s="182">
        <f>+I1951*C1951</f>
        <v>0</v>
      </c>
      <c r="L1951" s="182">
        <f>+I1951*(1+L$18)</f>
        <v>17452.062319999997</v>
      </c>
      <c r="M1951" s="186" t="str">
        <f>HYPERLINK(CONCATENATE("https://buscador.neorep.com.ar/",TRIM(A1951),"/"),"FOTO")</f>
        <v>FOTO</v>
      </c>
      <c r="N1951" s="187"/>
    </row>
    <row r="1952" spans="1:15" ht="12.75" customHeight="1">
      <c r="A1952" s="103" t="s">
        <v>3452</v>
      </c>
      <c r="B1952" s="13"/>
      <c r="C1952" s="242"/>
      <c r="D1952" s="238" t="s">
        <v>9122</v>
      </c>
      <c r="E1952" s="149">
        <v>-3.2898953215124926E-2</v>
      </c>
      <c r="F1952" s="104" t="s">
        <v>3453</v>
      </c>
      <c r="G1952" s="105">
        <v>4.5270000000000001</v>
      </c>
      <c r="H1952" s="106">
        <f>+G1952*H$18</f>
        <v>6699.96</v>
      </c>
      <c r="I1952" s="107">
        <f>+H1952*(1+I$18)</f>
        <v>8106.9515999999994</v>
      </c>
      <c r="J1952" s="108">
        <f>+I1952*(1-J$18)</f>
        <v>8106.9515999999994</v>
      </c>
      <c r="K1952" s="105">
        <f>+I1952*C1952</f>
        <v>0</v>
      </c>
      <c r="L1952" s="105">
        <f>+I1952*(1+L$18)</f>
        <v>11349.732239999999</v>
      </c>
      <c r="M1952" s="109" t="str">
        <f>HYPERLINK(CONCATENATE("https://buscador.neorep.com.ar/",TRIM(A1952),"/"),"FOTO")</f>
        <v>FOTO</v>
      </c>
      <c r="N1952" s="110"/>
    </row>
    <row r="1953" spans="1:15" ht="12.75" customHeight="1">
      <c r="A1953" s="103" t="s">
        <v>3454</v>
      </c>
      <c r="B1953" s="13"/>
      <c r="C1953" s="242"/>
      <c r="D1953" s="238" t="s">
        <v>9122</v>
      </c>
      <c r="E1953" s="149">
        <v>-3.2559812915992081E-2</v>
      </c>
      <c r="F1953" s="104" t="s">
        <v>3455</v>
      </c>
      <c r="G1953" s="105">
        <v>5.3780000000000001</v>
      </c>
      <c r="H1953" s="106">
        <f>+G1953*H$18</f>
        <v>7959.4400000000005</v>
      </c>
      <c r="I1953" s="107">
        <f>+H1953*(1+I$18)</f>
        <v>9630.9223999999995</v>
      </c>
      <c r="J1953" s="108">
        <f>+I1953*(1-J$18)</f>
        <v>9630.9223999999995</v>
      </c>
      <c r="K1953" s="105">
        <f>+I1953*C1953</f>
        <v>0</v>
      </c>
      <c r="L1953" s="105">
        <f>+I1953*(1+L$18)</f>
        <v>13483.291359999999</v>
      </c>
      <c r="M1953" s="109" t="str">
        <f>HYPERLINK(CONCATENATE("https://buscador.neorep.com.ar/",TRIM(A1953),"/"),"FOTO")</f>
        <v>FOTO</v>
      </c>
      <c r="N1953" s="110"/>
    </row>
    <row r="1954" spans="1:15" ht="12.75" customHeight="1" thickBot="1">
      <c r="A1954" s="154" t="s">
        <v>3456</v>
      </c>
      <c r="B1954" s="13"/>
      <c r="C1954" s="243"/>
      <c r="D1954" s="238" t="s">
        <v>9122</v>
      </c>
      <c r="E1954" s="155">
        <v>-3.2623785284590423E-2</v>
      </c>
      <c r="F1954" s="156" t="s">
        <v>3457</v>
      </c>
      <c r="G1954" s="157">
        <v>4.181</v>
      </c>
      <c r="H1954" s="158">
        <f>+G1954*H$18</f>
        <v>6187.88</v>
      </c>
      <c r="I1954" s="159">
        <f>+H1954*(1+I$18)</f>
        <v>7487.3347999999996</v>
      </c>
      <c r="J1954" s="160">
        <f>+I1954*(1-J$18)</f>
        <v>7487.3347999999996</v>
      </c>
      <c r="K1954" s="157">
        <f>+I1954*C1954</f>
        <v>0</v>
      </c>
      <c r="L1954" s="157">
        <f>+I1954*(1+L$18)</f>
        <v>10482.268719999998</v>
      </c>
      <c r="M1954" s="161" t="str">
        <f>HYPERLINK(CONCATENATE("https://buscador.neorep.com.ar/",TRIM(A1954),"/"),"FOTO")</f>
        <v>FOTO</v>
      </c>
      <c r="N1954" s="162"/>
    </row>
    <row r="1955" spans="1:15" ht="20.100000000000001" customHeight="1" thickBot="1">
      <c r="A1955" s="219" t="s">
        <v>9295</v>
      </c>
      <c r="B1955" s="34"/>
      <c r="C1955" s="240"/>
      <c r="D1955" s="151"/>
      <c r="E1955" s="221"/>
      <c r="F1955" s="222"/>
      <c r="G1955" s="223"/>
      <c r="H1955" s="224"/>
      <c r="I1955" s="224"/>
      <c r="J1955" s="225"/>
      <c r="K1955" s="223"/>
      <c r="L1955" s="223"/>
      <c r="M1955" s="226"/>
      <c r="N1955" s="227"/>
      <c r="O1955" s="228"/>
    </row>
    <row r="1956" spans="1:15" ht="12.75" customHeight="1">
      <c r="A1956" s="178" t="s">
        <v>3458</v>
      </c>
      <c r="B1956" s="13"/>
      <c r="C1956" s="152"/>
      <c r="D1956" s="238" t="s">
        <v>9122</v>
      </c>
      <c r="E1956" s="180">
        <v>-3.312499999999996E-2</v>
      </c>
      <c r="F1956" s="181" t="s">
        <v>3459</v>
      </c>
      <c r="G1956" s="182">
        <v>30.94</v>
      </c>
      <c r="H1956" s="183">
        <f t="shared" ref="H1956:H1961" si="525">+G1956*H$18</f>
        <v>45791.200000000004</v>
      </c>
      <c r="I1956" s="184">
        <f t="shared" ref="I1956:I1961" si="526">+H1956*(1+I$18)</f>
        <v>55407.352000000006</v>
      </c>
      <c r="J1956" s="185">
        <f t="shared" ref="J1956:J1961" si="527">+I1956*(1-J$18)</f>
        <v>55407.352000000006</v>
      </c>
      <c r="K1956" s="182">
        <f t="shared" ref="K1956:K1961" si="528">+I1956*C1956</f>
        <v>0</v>
      </c>
      <c r="L1956" s="182">
        <f t="shared" ref="L1956:L1961" si="529">+I1956*(1+L$18)</f>
        <v>77570.29280000001</v>
      </c>
      <c r="M1956" s="186" t="str">
        <f t="shared" ref="M1956:M1961" si="530">HYPERLINK(CONCATENATE("https://buscador.neorep.com.ar/",TRIM(A1956),"/"),"FOTO")</f>
        <v>FOTO</v>
      </c>
      <c r="N1956" s="187"/>
    </row>
    <row r="1957" spans="1:15" ht="12.75" customHeight="1">
      <c r="A1957" s="103" t="s">
        <v>3460</v>
      </c>
      <c r="B1957" s="13"/>
      <c r="C1957" s="242"/>
      <c r="D1957" s="238" t="s">
        <v>9122</v>
      </c>
      <c r="E1957" s="149">
        <v>-3.3091468777484478E-2</v>
      </c>
      <c r="F1957" s="104" t="s">
        <v>3461</v>
      </c>
      <c r="G1957" s="105">
        <v>43.975000000000001</v>
      </c>
      <c r="H1957" s="106">
        <f t="shared" si="525"/>
        <v>65083</v>
      </c>
      <c r="I1957" s="107">
        <f t="shared" si="526"/>
        <v>78750.429999999993</v>
      </c>
      <c r="J1957" s="108">
        <f t="shared" si="527"/>
        <v>78750.429999999993</v>
      </c>
      <c r="K1957" s="105">
        <f t="shared" si="528"/>
        <v>0</v>
      </c>
      <c r="L1957" s="105">
        <f t="shared" si="529"/>
        <v>110250.60199999998</v>
      </c>
      <c r="M1957" s="109" t="str">
        <f t="shared" si="530"/>
        <v>FOTO</v>
      </c>
      <c r="N1957" s="110"/>
      <c r="O1957" s="101" t="s">
        <v>81</v>
      </c>
    </row>
    <row r="1958" spans="1:15" ht="12.75" customHeight="1">
      <c r="A1958" s="103" t="s">
        <v>3462</v>
      </c>
      <c r="B1958" s="13"/>
      <c r="C1958" s="242"/>
      <c r="D1958" s="238" t="s">
        <v>9122</v>
      </c>
      <c r="E1958" s="149">
        <v>-3.3103763174917145E-2</v>
      </c>
      <c r="F1958" s="104" t="s">
        <v>3463</v>
      </c>
      <c r="G1958" s="105">
        <v>25.411000000000001</v>
      </c>
      <c r="H1958" s="106">
        <f t="shared" si="525"/>
        <v>37608.28</v>
      </c>
      <c r="I1958" s="107">
        <f t="shared" si="526"/>
        <v>45506.018799999998</v>
      </c>
      <c r="J1958" s="108">
        <f t="shared" si="527"/>
        <v>45506.018799999998</v>
      </c>
      <c r="K1958" s="105">
        <f t="shared" si="528"/>
        <v>0</v>
      </c>
      <c r="L1958" s="105">
        <f t="shared" si="529"/>
        <v>63708.426319999991</v>
      </c>
      <c r="M1958" s="109" t="str">
        <f t="shared" si="530"/>
        <v>FOTO</v>
      </c>
      <c r="N1958" s="110"/>
    </row>
    <row r="1959" spans="1:15" ht="12.75" customHeight="1">
      <c r="A1959" s="103" t="s">
        <v>3464</v>
      </c>
      <c r="B1959" s="13"/>
      <c r="C1959" s="242"/>
      <c r="D1959" s="238" t="s">
        <v>9122</v>
      </c>
      <c r="E1959" s="150">
        <v>-0.5661733314358901</v>
      </c>
      <c r="F1959" s="104" t="s">
        <v>3465</v>
      </c>
      <c r="G1959" s="105">
        <v>6.0970000000000004</v>
      </c>
      <c r="H1959" s="106">
        <f t="shared" si="525"/>
        <v>9023.5600000000013</v>
      </c>
      <c r="I1959" s="107">
        <f t="shared" si="526"/>
        <v>10918.507600000001</v>
      </c>
      <c r="J1959" s="108">
        <f t="shared" si="527"/>
        <v>10918.507600000001</v>
      </c>
      <c r="K1959" s="105">
        <f t="shared" si="528"/>
        <v>0</v>
      </c>
      <c r="L1959" s="105">
        <f t="shared" si="529"/>
        <v>15285.91064</v>
      </c>
      <c r="M1959" s="109" t="str">
        <f t="shared" si="530"/>
        <v>FOTO</v>
      </c>
      <c r="N1959" s="110"/>
      <c r="O1959" s="37"/>
    </row>
    <row r="1960" spans="1:15" ht="12.75" customHeight="1">
      <c r="A1960" s="103" t="s">
        <v>3466</v>
      </c>
      <c r="B1960" s="13"/>
      <c r="C1960" s="242"/>
      <c r="D1960" s="238" t="s">
        <v>9122</v>
      </c>
      <c r="E1960" s="149">
        <v>-3.20754716981132E-2</v>
      </c>
      <c r="F1960" s="104" t="s">
        <v>3467</v>
      </c>
      <c r="G1960" s="105">
        <v>2.052</v>
      </c>
      <c r="H1960" s="106">
        <f t="shared" si="525"/>
        <v>3036.96</v>
      </c>
      <c r="I1960" s="107">
        <f t="shared" si="526"/>
        <v>3674.7215999999999</v>
      </c>
      <c r="J1960" s="108">
        <f t="shared" si="527"/>
        <v>3674.7215999999999</v>
      </c>
      <c r="K1960" s="105">
        <f t="shared" si="528"/>
        <v>0</v>
      </c>
      <c r="L1960" s="105">
        <f t="shared" si="529"/>
        <v>5144.6102399999991</v>
      </c>
      <c r="M1960" s="109" t="str">
        <f t="shared" si="530"/>
        <v>FOTO</v>
      </c>
      <c r="N1960" s="110"/>
      <c r="O1960" s="101" t="s">
        <v>81</v>
      </c>
    </row>
    <row r="1961" spans="1:15" ht="12.75" customHeight="1" thickBot="1">
      <c r="A1961" s="154" t="s">
        <v>3468</v>
      </c>
      <c r="B1961" s="13"/>
      <c r="C1961" s="243"/>
      <c r="D1961" s="238" t="s">
        <v>9122</v>
      </c>
      <c r="E1961" s="155">
        <v>-4.2897211681240721E-2</v>
      </c>
      <c r="F1961" s="156" t="s">
        <v>3469</v>
      </c>
      <c r="G1961" s="157">
        <v>11.602</v>
      </c>
      <c r="H1961" s="158">
        <f t="shared" si="525"/>
        <v>17170.96</v>
      </c>
      <c r="I1961" s="159">
        <f t="shared" si="526"/>
        <v>20776.861599999997</v>
      </c>
      <c r="J1961" s="160">
        <f t="shared" si="527"/>
        <v>20776.861599999997</v>
      </c>
      <c r="K1961" s="157">
        <f t="shared" si="528"/>
        <v>0</v>
      </c>
      <c r="L1961" s="157">
        <f t="shared" si="529"/>
        <v>29087.606239999994</v>
      </c>
      <c r="M1961" s="161" t="str">
        <f t="shared" si="530"/>
        <v>FOTO</v>
      </c>
      <c r="N1961" s="162"/>
      <c r="O1961" s="37"/>
    </row>
    <row r="1962" spans="1:15" ht="20.100000000000001" customHeight="1" thickBot="1">
      <c r="A1962" s="219" t="s">
        <v>3470</v>
      </c>
      <c r="B1962" s="34"/>
      <c r="C1962" s="241"/>
      <c r="D1962" s="236"/>
      <c r="E1962" s="221"/>
      <c r="F1962" s="222"/>
      <c r="G1962" s="223"/>
      <c r="H1962" s="224"/>
      <c r="I1962" s="224"/>
      <c r="J1962" s="225"/>
      <c r="K1962" s="223"/>
      <c r="L1962" s="223"/>
      <c r="M1962" s="226"/>
      <c r="N1962" s="227"/>
      <c r="O1962" s="228"/>
    </row>
    <row r="1963" spans="1:15" ht="20.100000000000001" customHeight="1" thickBot="1">
      <c r="A1963" s="219" t="s">
        <v>3471</v>
      </c>
      <c r="B1963" s="34"/>
      <c r="C1963" s="239"/>
      <c r="D1963" s="235"/>
      <c r="E1963" s="221"/>
      <c r="F1963" s="222"/>
      <c r="G1963" s="223"/>
      <c r="H1963" s="224"/>
      <c r="I1963" s="224"/>
      <c r="J1963" s="225"/>
      <c r="K1963" s="223"/>
      <c r="L1963" s="223"/>
      <c r="M1963" s="226"/>
      <c r="N1963" s="227"/>
      <c r="O1963" s="228"/>
    </row>
    <row r="1964" spans="1:15" ht="12.75" customHeight="1">
      <c r="A1964" s="178" t="s">
        <v>3472</v>
      </c>
      <c r="B1964" s="13"/>
      <c r="C1964" s="152"/>
      <c r="D1964" s="238" t="s">
        <v>9122</v>
      </c>
      <c r="E1964" s="180">
        <v>-4.6028880866425981E-2</v>
      </c>
      <c r="F1964" s="181" t="s">
        <v>3473</v>
      </c>
      <c r="G1964" s="182">
        <v>3.1709999999999998</v>
      </c>
      <c r="H1964" s="183">
        <f t="shared" ref="H1964:H1988" si="531">+G1964*H$18</f>
        <v>4693.08</v>
      </c>
      <c r="I1964" s="184">
        <f t="shared" ref="I1964:I1988" si="532">+H1964*(1+I$18)</f>
        <v>5678.6268</v>
      </c>
      <c r="J1964" s="185">
        <f t="shared" ref="J1964:J1988" si="533">+I1964*(1-J$18)</f>
        <v>5678.6268</v>
      </c>
      <c r="K1964" s="182">
        <f t="shared" ref="K1964:K1988" si="534">+I1964*C1964</f>
        <v>0</v>
      </c>
      <c r="L1964" s="182">
        <f t="shared" ref="L1964:L1988" si="535">+I1964*(1+L$18)</f>
        <v>7950.0775199999998</v>
      </c>
      <c r="M1964" s="186" t="str">
        <f t="shared" ref="M1964:M1988" si="536">HYPERLINK(CONCATENATE("https://buscador.neorep.com.ar/",TRIM(A1964),"/"),"FOTO")</f>
        <v>FOTO</v>
      </c>
      <c r="N1964" s="187"/>
      <c r="O1964" s="101" t="s">
        <v>81</v>
      </c>
    </row>
    <row r="1965" spans="1:15" ht="12.75" customHeight="1">
      <c r="A1965" s="103" t="s">
        <v>3474</v>
      </c>
      <c r="B1965" s="13"/>
      <c r="C1965" s="242"/>
      <c r="D1965" s="238" t="s">
        <v>9122</v>
      </c>
      <c r="E1965" s="149">
        <v>-3.4249018908312556E-2</v>
      </c>
      <c r="F1965" s="104" t="s">
        <v>3475</v>
      </c>
      <c r="G1965" s="105">
        <v>2.7069999999999999</v>
      </c>
      <c r="H1965" s="106">
        <f t="shared" si="531"/>
        <v>4006.3599999999997</v>
      </c>
      <c r="I1965" s="107">
        <f t="shared" si="532"/>
        <v>4847.6955999999991</v>
      </c>
      <c r="J1965" s="108">
        <f t="shared" si="533"/>
        <v>4847.6955999999991</v>
      </c>
      <c r="K1965" s="105">
        <f t="shared" si="534"/>
        <v>0</v>
      </c>
      <c r="L1965" s="105">
        <f t="shared" si="535"/>
        <v>6786.773839999998</v>
      </c>
      <c r="M1965" s="109" t="str">
        <f t="shared" si="536"/>
        <v>FOTO</v>
      </c>
      <c r="N1965" s="110"/>
      <c r="O1965" s="101" t="s">
        <v>81</v>
      </c>
    </row>
    <row r="1966" spans="1:15" ht="12.75" customHeight="1">
      <c r="A1966" s="103" t="s">
        <v>3476</v>
      </c>
      <c r="B1966" s="13"/>
      <c r="C1966" s="242"/>
      <c r="D1966" s="238" t="s">
        <v>9122</v>
      </c>
      <c r="E1966" s="149">
        <v>-3.3794162826420893E-2</v>
      </c>
      <c r="F1966" s="104" t="s">
        <v>3477</v>
      </c>
      <c r="G1966" s="105">
        <v>2.516</v>
      </c>
      <c r="H1966" s="106">
        <f t="shared" si="531"/>
        <v>3723.68</v>
      </c>
      <c r="I1966" s="107">
        <f t="shared" si="532"/>
        <v>4505.6527999999998</v>
      </c>
      <c r="J1966" s="108">
        <f t="shared" si="533"/>
        <v>4505.6527999999998</v>
      </c>
      <c r="K1966" s="105">
        <f t="shared" si="534"/>
        <v>0</v>
      </c>
      <c r="L1966" s="105">
        <f t="shared" si="535"/>
        <v>6307.9139199999991</v>
      </c>
      <c r="M1966" s="109" t="str">
        <f t="shared" si="536"/>
        <v>FOTO</v>
      </c>
      <c r="N1966" s="110"/>
      <c r="O1966" s="101" t="s">
        <v>81</v>
      </c>
    </row>
    <row r="1967" spans="1:15" ht="12.75" customHeight="1">
      <c r="A1967" s="103" t="s">
        <v>9346</v>
      </c>
      <c r="B1967" s="13"/>
      <c r="C1967" s="242"/>
      <c r="D1967" s="238"/>
      <c r="E1967" s="149"/>
      <c r="F1967" s="104" t="s">
        <v>9347</v>
      </c>
      <c r="G1967" s="105">
        <v>5.6465500000000004</v>
      </c>
      <c r="H1967" s="106">
        <f t="shared" si="531"/>
        <v>8356.8940000000002</v>
      </c>
      <c r="I1967" s="107">
        <f t="shared" si="532"/>
        <v>10111.84174</v>
      </c>
      <c r="J1967" s="108">
        <f t="shared" si="533"/>
        <v>10111.84174</v>
      </c>
      <c r="K1967" s="105">
        <f t="shared" si="534"/>
        <v>0</v>
      </c>
      <c r="L1967" s="105">
        <f t="shared" si="535"/>
        <v>14156.578436</v>
      </c>
      <c r="M1967" s="109" t="str">
        <f t="shared" si="536"/>
        <v>FOTO</v>
      </c>
      <c r="N1967" s="110"/>
      <c r="O1967" s="101" t="s">
        <v>81</v>
      </c>
    </row>
    <row r="1968" spans="1:15" ht="12.75" customHeight="1">
      <c r="A1968" s="103" t="s">
        <v>3478</v>
      </c>
      <c r="B1968" s="13"/>
      <c r="C1968" s="242"/>
      <c r="D1968" s="238" t="s">
        <v>9122</v>
      </c>
      <c r="E1968" s="149">
        <v>-3.4115138592750616E-2</v>
      </c>
      <c r="F1968" s="104" t="s">
        <v>3479</v>
      </c>
      <c r="G1968" s="105">
        <v>3.1709999999999998</v>
      </c>
      <c r="H1968" s="106">
        <f t="shared" si="531"/>
        <v>4693.08</v>
      </c>
      <c r="I1968" s="107">
        <f t="shared" si="532"/>
        <v>5678.6268</v>
      </c>
      <c r="J1968" s="108">
        <f t="shared" si="533"/>
        <v>5678.6268</v>
      </c>
      <c r="K1968" s="105">
        <f t="shared" si="534"/>
        <v>0</v>
      </c>
      <c r="L1968" s="105">
        <f t="shared" si="535"/>
        <v>7950.0775199999998</v>
      </c>
      <c r="M1968" s="109" t="str">
        <f t="shared" si="536"/>
        <v>FOTO</v>
      </c>
      <c r="N1968" s="110"/>
      <c r="O1968" s="101" t="s">
        <v>81</v>
      </c>
    </row>
    <row r="1969" spans="1:15" ht="12.75" customHeight="1">
      <c r="A1969" s="103" t="s">
        <v>3480</v>
      </c>
      <c r="B1969" s="13" t="s">
        <v>3481</v>
      </c>
      <c r="C1969" s="242"/>
      <c r="D1969" s="238" t="s">
        <v>9122</v>
      </c>
      <c r="E1969" s="149">
        <v>-3.2962869411467532E-2</v>
      </c>
      <c r="F1969" s="104" t="s">
        <v>3482</v>
      </c>
      <c r="G1969" s="105">
        <v>7.657</v>
      </c>
      <c r="H1969" s="106">
        <f t="shared" si="531"/>
        <v>11332.36</v>
      </c>
      <c r="I1969" s="107">
        <f t="shared" si="532"/>
        <v>13712.1556</v>
      </c>
      <c r="J1969" s="108">
        <f t="shared" si="533"/>
        <v>13712.1556</v>
      </c>
      <c r="K1969" s="105">
        <f t="shared" si="534"/>
        <v>0</v>
      </c>
      <c r="L1969" s="105">
        <f t="shared" si="535"/>
        <v>19197.01784</v>
      </c>
      <c r="M1969" s="109" t="str">
        <f t="shared" si="536"/>
        <v>FOTO</v>
      </c>
      <c r="N1969" s="110"/>
    </row>
    <row r="1970" spans="1:15" ht="12.75" customHeight="1">
      <c r="A1970" s="103" t="s">
        <v>3483</v>
      </c>
      <c r="B1970" s="13" t="s">
        <v>3481</v>
      </c>
      <c r="C1970" s="242"/>
      <c r="D1970" s="238" t="s">
        <v>9122</v>
      </c>
      <c r="E1970" s="149">
        <v>-3.3474670832403408E-2</v>
      </c>
      <c r="F1970" s="104" t="s">
        <v>3484</v>
      </c>
      <c r="G1970" s="105">
        <v>4.3310000000000004</v>
      </c>
      <c r="H1970" s="106">
        <f t="shared" si="531"/>
        <v>6409.880000000001</v>
      </c>
      <c r="I1970" s="107">
        <f t="shared" si="532"/>
        <v>7755.9548000000013</v>
      </c>
      <c r="J1970" s="108">
        <f t="shared" si="533"/>
        <v>7755.9548000000013</v>
      </c>
      <c r="K1970" s="105">
        <f t="shared" si="534"/>
        <v>0</v>
      </c>
      <c r="L1970" s="105">
        <f t="shared" si="535"/>
        <v>10858.336720000001</v>
      </c>
      <c r="M1970" s="109" t="str">
        <f t="shared" si="536"/>
        <v>FOTO</v>
      </c>
      <c r="N1970" s="110" t="s">
        <v>110</v>
      </c>
    </row>
    <row r="1971" spans="1:15" ht="12.75" customHeight="1">
      <c r="A1971" s="103" t="s">
        <v>9344</v>
      </c>
      <c r="B1971" s="13"/>
      <c r="C1971" s="242"/>
      <c r="D1971" s="238"/>
      <c r="E1971" s="149"/>
      <c r="F1971" s="104" t="s">
        <v>9345</v>
      </c>
      <c r="G1971" s="105">
        <v>4.9117250000000006</v>
      </c>
      <c r="H1971" s="106">
        <f t="shared" si="531"/>
        <v>7269.353000000001</v>
      </c>
      <c r="I1971" s="107">
        <f t="shared" si="532"/>
        <v>8795.9171300000016</v>
      </c>
      <c r="J1971" s="108">
        <f t="shared" si="533"/>
        <v>8795.9171300000016</v>
      </c>
      <c r="K1971" s="105">
        <f t="shared" si="534"/>
        <v>0</v>
      </c>
      <c r="L1971" s="105">
        <f t="shared" si="535"/>
        <v>12314.283982000001</v>
      </c>
      <c r="M1971" s="109" t="str">
        <f t="shared" si="536"/>
        <v>FOTO</v>
      </c>
      <c r="N1971" s="110"/>
      <c r="O1971" s="101" t="s">
        <v>81</v>
      </c>
    </row>
    <row r="1972" spans="1:15" ht="12.75" customHeight="1">
      <c r="A1972" s="103" t="s">
        <v>3485</v>
      </c>
      <c r="B1972" s="13"/>
      <c r="C1972" s="242"/>
      <c r="D1972" s="238" t="s">
        <v>9122</v>
      </c>
      <c r="E1972" s="149">
        <v>-3.3119297059817421E-2</v>
      </c>
      <c r="F1972" s="104" t="s">
        <v>3486</v>
      </c>
      <c r="G1972" s="105">
        <v>2.8610000000000002</v>
      </c>
      <c r="H1972" s="106">
        <f t="shared" si="531"/>
        <v>4234.2800000000007</v>
      </c>
      <c r="I1972" s="107">
        <f t="shared" si="532"/>
        <v>5123.4788000000008</v>
      </c>
      <c r="J1972" s="108">
        <f t="shared" si="533"/>
        <v>5123.4788000000008</v>
      </c>
      <c r="K1972" s="105">
        <f t="shared" si="534"/>
        <v>0</v>
      </c>
      <c r="L1972" s="105">
        <f t="shared" si="535"/>
        <v>7172.8703200000009</v>
      </c>
      <c r="M1972" s="109" t="str">
        <f t="shared" si="536"/>
        <v>FOTO</v>
      </c>
      <c r="N1972" s="110"/>
    </row>
    <row r="1973" spans="1:15" ht="12.75" customHeight="1">
      <c r="A1973" s="103" t="s">
        <v>3487</v>
      </c>
      <c r="B1973" s="13" t="s">
        <v>3481</v>
      </c>
      <c r="C1973" s="242"/>
      <c r="D1973" s="238" t="s">
        <v>9122</v>
      </c>
      <c r="E1973" s="149">
        <v>-3.3333333333333326E-2</v>
      </c>
      <c r="F1973" s="104" t="s">
        <v>3488</v>
      </c>
      <c r="G1973" s="105">
        <v>3.48</v>
      </c>
      <c r="H1973" s="106">
        <f t="shared" si="531"/>
        <v>5150.3999999999996</v>
      </c>
      <c r="I1973" s="107">
        <f t="shared" si="532"/>
        <v>6231.9839999999995</v>
      </c>
      <c r="J1973" s="108">
        <f t="shared" si="533"/>
        <v>6231.9839999999995</v>
      </c>
      <c r="K1973" s="105">
        <f t="shared" si="534"/>
        <v>0</v>
      </c>
      <c r="L1973" s="105">
        <f t="shared" si="535"/>
        <v>8724.7775999999994</v>
      </c>
      <c r="M1973" s="109" t="str">
        <f t="shared" si="536"/>
        <v>FOTO</v>
      </c>
      <c r="N1973" s="110"/>
    </row>
    <row r="1974" spans="1:15" ht="12.75" customHeight="1">
      <c r="A1974" s="103" t="s">
        <v>3489</v>
      </c>
      <c r="B1974" s="13" t="s">
        <v>3481</v>
      </c>
      <c r="C1974" s="242"/>
      <c r="D1974" s="238" t="s">
        <v>9122</v>
      </c>
      <c r="E1974" s="150">
        <v>-0.20274725274725269</v>
      </c>
      <c r="F1974" s="104" t="s">
        <v>3490</v>
      </c>
      <c r="G1974" s="105">
        <v>2.9020000000000001</v>
      </c>
      <c r="H1974" s="106">
        <f t="shared" si="531"/>
        <v>4294.96</v>
      </c>
      <c r="I1974" s="107">
        <f t="shared" si="532"/>
        <v>5196.9016000000001</v>
      </c>
      <c r="J1974" s="108">
        <f t="shared" si="533"/>
        <v>5196.9016000000001</v>
      </c>
      <c r="K1974" s="105">
        <f t="shared" si="534"/>
        <v>0</v>
      </c>
      <c r="L1974" s="105">
        <f t="shared" si="535"/>
        <v>7275.6622399999997</v>
      </c>
      <c r="M1974" s="109" t="str">
        <f t="shared" si="536"/>
        <v>FOTO</v>
      </c>
      <c r="N1974" s="110" t="s">
        <v>299</v>
      </c>
    </row>
    <row r="1975" spans="1:15" ht="12.75" customHeight="1">
      <c r="A1975" s="103" t="s">
        <v>3491</v>
      </c>
      <c r="B1975" s="13" t="s">
        <v>3481</v>
      </c>
      <c r="C1975" s="242"/>
      <c r="D1975" s="238" t="s">
        <v>9122</v>
      </c>
      <c r="E1975" s="149">
        <v>-0.14055555555555566</v>
      </c>
      <c r="F1975" s="104" t="s">
        <v>3492</v>
      </c>
      <c r="G1975" s="105">
        <v>1.5469999999999999</v>
      </c>
      <c r="H1975" s="106">
        <f t="shared" si="531"/>
        <v>2289.56</v>
      </c>
      <c r="I1975" s="107">
        <f t="shared" si="532"/>
        <v>2770.3676</v>
      </c>
      <c r="J1975" s="108">
        <f t="shared" si="533"/>
        <v>2770.3676</v>
      </c>
      <c r="K1975" s="105">
        <f t="shared" si="534"/>
        <v>0</v>
      </c>
      <c r="L1975" s="105">
        <f t="shared" si="535"/>
        <v>3878.5146399999999</v>
      </c>
      <c r="M1975" s="109" t="str">
        <f t="shared" si="536"/>
        <v>FOTO</v>
      </c>
      <c r="N1975" s="110" t="s">
        <v>218</v>
      </c>
    </row>
    <row r="1976" spans="1:15" ht="12.75" customHeight="1">
      <c r="A1976" s="103" t="s">
        <v>3493</v>
      </c>
      <c r="B1976" s="13" t="s">
        <v>3481</v>
      </c>
      <c r="C1976" s="242"/>
      <c r="D1976" s="238" t="s">
        <v>9122</v>
      </c>
      <c r="E1976" s="149">
        <v>-3.20754716981132E-2</v>
      </c>
      <c r="F1976" s="104" t="s">
        <v>3494</v>
      </c>
      <c r="G1976" s="105">
        <v>2.052</v>
      </c>
      <c r="H1976" s="106">
        <f t="shared" si="531"/>
        <v>3036.96</v>
      </c>
      <c r="I1976" s="107">
        <f t="shared" si="532"/>
        <v>3674.7215999999999</v>
      </c>
      <c r="J1976" s="108">
        <f t="shared" si="533"/>
        <v>3674.7215999999999</v>
      </c>
      <c r="K1976" s="105">
        <f t="shared" si="534"/>
        <v>0</v>
      </c>
      <c r="L1976" s="105">
        <f t="shared" si="535"/>
        <v>5144.6102399999991</v>
      </c>
      <c r="M1976" s="109" t="str">
        <f t="shared" si="536"/>
        <v>FOTO</v>
      </c>
      <c r="N1976" s="110" t="s">
        <v>314</v>
      </c>
    </row>
    <row r="1977" spans="1:15" ht="12.75" customHeight="1">
      <c r="A1977" s="103" t="s">
        <v>9440</v>
      </c>
      <c r="B1977" s="13"/>
      <c r="C1977" s="242"/>
      <c r="D1977" s="238"/>
      <c r="E1977" s="149"/>
      <c r="F1977" s="104" t="s">
        <v>9451</v>
      </c>
      <c r="G1977" s="105">
        <v>2.83</v>
      </c>
      <c r="H1977" s="106">
        <f t="shared" si="531"/>
        <v>4188.4000000000005</v>
      </c>
      <c r="I1977" s="107">
        <f t="shared" si="532"/>
        <v>5067.9640000000009</v>
      </c>
      <c r="J1977" s="108">
        <f t="shared" si="533"/>
        <v>5067.9640000000009</v>
      </c>
      <c r="K1977" s="105">
        <f t="shared" si="534"/>
        <v>0</v>
      </c>
      <c r="L1977" s="105">
        <f t="shared" si="535"/>
        <v>7095.1496000000006</v>
      </c>
      <c r="M1977" s="109" t="str">
        <f t="shared" si="536"/>
        <v>FOTO</v>
      </c>
      <c r="N1977" s="110"/>
      <c r="O1977" s="101" t="s">
        <v>81</v>
      </c>
    </row>
    <row r="1978" spans="1:15" ht="12.75" customHeight="1">
      <c r="A1978" s="103" t="s">
        <v>3495</v>
      </c>
      <c r="B1978" s="13" t="s">
        <v>3481</v>
      </c>
      <c r="C1978" s="242"/>
      <c r="D1978" s="238" t="s">
        <v>9122</v>
      </c>
      <c r="E1978" s="149">
        <v>-4.986603155701097E-2</v>
      </c>
      <c r="F1978" s="104" t="s">
        <v>3496</v>
      </c>
      <c r="G1978" s="105">
        <v>6.383</v>
      </c>
      <c r="H1978" s="106">
        <f t="shared" si="531"/>
        <v>9446.84</v>
      </c>
      <c r="I1978" s="107">
        <f t="shared" si="532"/>
        <v>11430.6764</v>
      </c>
      <c r="J1978" s="108">
        <f t="shared" si="533"/>
        <v>11430.6764</v>
      </c>
      <c r="K1978" s="105">
        <f t="shared" si="534"/>
        <v>0</v>
      </c>
      <c r="L1978" s="105">
        <f t="shared" si="535"/>
        <v>16002.946959999999</v>
      </c>
      <c r="M1978" s="109" t="str">
        <f t="shared" si="536"/>
        <v>FOTO</v>
      </c>
      <c r="N1978" s="110"/>
    </row>
    <row r="1979" spans="1:15" ht="12.75" customHeight="1">
      <c r="A1979" s="103" t="s">
        <v>3497</v>
      </c>
      <c r="B1979" s="13" t="s">
        <v>3481</v>
      </c>
      <c r="C1979" s="242"/>
      <c r="D1979" s="238" t="s">
        <v>9122</v>
      </c>
      <c r="E1979" s="149">
        <v>-3.0952380952380953E-2</v>
      </c>
      <c r="F1979" s="104" t="s">
        <v>3498</v>
      </c>
      <c r="G1979" s="105">
        <v>0.81399999999999995</v>
      </c>
      <c r="H1979" s="106">
        <f t="shared" si="531"/>
        <v>1204.72</v>
      </c>
      <c r="I1979" s="107">
        <f t="shared" si="532"/>
        <v>1457.7112</v>
      </c>
      <c r="J1979" s="108">
        <f t="shared" si="533"/>
        <v>1457.7112</v>
      </c>
      <c r="K1979" s="105">
        <f t="shared" si="534"/>
        <v>0</v>
      </c>
      <c r="L1979" s="105">
        <f t="shared" si="535"/>
        <v>2040.7956799999997</v>
      </c>
      <c r="M1979" s="109" t="str">
        <f t="shared" si="536"/>
        <v>FOTO</v>
      </c>
      <c r="N1979" s="110"/>
    </row>
    <row r="1980" spans="1:15" ht="12.75" customHeight="1">
      <c r="A1980" s="103" t="s">
        <v>3499</v>
      </c>
      <c r="B1980" s="13" t="s">
        <v>3481</v>
      </c>
      <c r="C1980" s="242"/>
      <c r="D1980" s="238" t="s">
        <v>9122</v>
      </c>
      <c r="E1980" s="149">
        <v>-3.2647058823529362E-2</v>
      </c>
      <c r="F1980" s="104" t="s">
        <v>3500</v>
      </c>
      <c r="G1980" s="105">
        <v>3.2890000000000001</v>
      </c>
      <c r="H1980" s="106">
        <f t="shared" si="531"/>
        <v>4867.72</v>
      </c>
      <c r="I1980" s="107">
        <f t="shared" si="532"/>
        <v>5889.9412000000002</v>
      </c>
      <c r="J1980" s="108">
        <f t="shared" si="533"/>
        <v>5889.9412000000002</v>
      </c>
      <c r="K1980" s="105">
        <f t="shared" si="534"/>
        <v>0</v>
      </c>
      <c r="L1980" s="105">
        <f t="shared" si="535"/>
        <v>8245.9176800000005</v>
      </c>
      <c r="M1980" s="109" t="str">
        <f t="shared" si="536"/>
        <v>FOTO</v>
      </c>
      <c r="N1980" s="110"/>
    </row>
    <row r="1981" spans="1:15" ht="12.75" customHeight="1">
      <c r="A1981" s="103" t="s">
        <v>3501</v>
      </c>
      <c r="B1981" s="13"/>
      <c r="C1981" s="242"/>
      <c r="D1981" s="238" t="s">
        <v>9122</v>
      </c>
      <c r="E1981" s="149">
        <v>-3.4138218151540389E-2</v>
      </c>
      <c r="F1981" s="104" t="s">
        <v>3502</v>
      </c>
      <c r="G1981" s="105">
        <v>3.48</v>
      </c>
      <c r="H1981" s="106">
        <f t="shared" si="531"/>
        <v>5150.3999999999996</v>
      </c>
      <c r="I1981" s="107">
        <f t="shared" si="532"/>
        <v>6231.9839999999995</v>
      </c>
      <c r="J1981" s="108">
        <f t="shared" si="533"/>
        <v>6231.9839999999995</v>
      </c>
      <c r="K1981" s="105">
        <f t="shared" si="534"/>
        <v>0</v>
      </c>
      <c r="L1981" s="105">
        <f t="shared" si="535"/>
        <v>8724.7775999999994</v>
      </c>
      <c r="M1981" s="109" t="str">
        <f t="shared" si="536"/>
        <v>FOTO</v>
      </c>
      <c r="N1981" s="110"/>
      <c r="O1981" s="101" t="s">
        <v>81</v>
      </c>
    </row>
    <row r="1982" spans="1:15" ht="12.75" customHeight="1">
      <c r="A1982" s="103" t="s">
        <v>3503</v>
      </c>
      <c r="B1982" s="13" t="s">
        <v>3481</v>
      </c>
      <c r="C1982" s="242"/>
      <c r="D1982" s="238" t="s">
        <v>9122</v>
      </c>
      <c r="E1982" s="150">
        <v>-0.25093750000000015</v>
      </c>
      <c r="F1982" s="104" t="s">
        <v>3504</v>
      </c>
      <c r="G1982" s="105">
        <v>2.3969999999999998</v>
      </c>
      <c r="H1982" s="106">
        <f t="shared" si="531"/>
        <v>3547.5599999999995</v>
      </c>
      <c r="I1982" s="107">
        <f t="shared" si="532"/>
        <v>4292.547599999999</v>
      </c>
      <c r="J1982" s="108">
        <f t="shared" si="533"/>
        <v>4292.547599999999</v>
      </c>
      <c r="K1982" s="105">
        <f t="shared" si="534"/>
        <v>0</v>
      </c>
      <c r="L1982" s="105">
        <f t="shared" si="535"/>
        <v>6009.5666399999982</v>
      </c>
      <c r="M1982" s="109" t="str">
        <f t="shared" si="536"/>
        <v>FOTO</v>
      </c>
      <c r="N1982" s="110" t="s">
        <v>110</v>
      </c>
    </row>
    <row r="1983" spans="1:15" ht="12.75" customHeight="1">
      <c r="A1983" s="103" t="s">
        <v>3505</v>
      </c>
      <c r="B1983" s="13" t="s">
        <v>3481</v>
      </c>
      <c r="C1983" s="242"/>
      <c r="D1983" s="238" t="s">
        <v>9122</v>
      </c>
      <c r="E1983" s="149">
        <v>-3.3230830274774248E-2</v>
      </c>
      <c r="F1983" s="104" t="s">
        <v>3506</v>
      </c>
      <c r="G1983" s="105">
        <v>9.7460000000000004</v>
      </c>
      <c r="H1983" s="106">
        <f t="shared" si="531"/>
        <v>14424.08</v>
      </c>
      <c r="I1983" s="107">
        <f t="shared" si="532"/>
        <v>17453.1368</v>
      </c>
      <c r="J1983" s="108">
        <f t="shared" si="533"/>
        <v>17453.1368</v>
      </c>
      <c r="K1983" s="105">
        <f t="shared" si="534"/>
        <v>0</v>
      </c>
      <c r="L1983" s="105">
        <f t="shared" si="535"/>
        <v>24434.391519999997</v>
      </c>
      <c r="M1983" s="109" t="str">
        <f t="shared" si="536"/>
        <v>FOTO</v>
      </c>
      <c r="N1983" s="110"/>
    </row>
    <row r="1984" spans="1:15" ht="12.75" customHeight="1">
      <c r="A1984" s="103" t="s">
        <v>3507</v>
      </c>
      <c r="B1984" s="13" t="s">
        <v>3481</v>
      </c>
      <c r="C1984" s="242"/>
      <c r="D1984" s="238" t="s">
        <v>9122</v>
      </c>
      <c r="E1984" s="149">
        <v>-3.2315183709605955E-2</v>
      </c>
      <c r="F1984" s="104" t="s">
        <v>3508</v>
      </c>
      <c r="G1984" s="105">
        <v>4.3719999999999999</v>
      </c>
      <c r="H1984" s="106">
        <f t="shared" si="531"/>
        <v>6470.5599999999995</v>
      </c>
      <c r="I1984" s="107">
        <f t="shared" si="532"/>
        <v>7829.3775999999989</v>
      </c>
      <c r="J1984" s="108">
        <f t="shared" si="533"/>
        <v>7829.3775999999989</v>
      </c>
      <c r="K1984" s="105">
        <f t="shared" si="534"/>
        <v>0</v>
      </c>
      <c r="L1984" s="105">
        <f t="shared" si="535"/>
        <v>10961.128639999997</v>
      </c>
      <c r="M1984" s="109" t="str">
        <f t="shared" si="536"/>
        <v>FOTO</v>
      </c>
      <c r="N1984" s="110"/>
    </row>
    <row r="1985" spans="1:15" ht="12.75" customHeight="1">
      <c r="A1985" s="103" t="s">
        <v>3509</v>
      </c>
      <c r="B1985" s="13" t="s">
        <v>3481</v>
      </c>
      <c r="C1985" s="242"/>
      <c r="D1985" s="238" t="s">
        <v>9122</v>
      </c>
      <c r="E1985" s="149">
        <v>-3.298749667464751E-2</v>
      </c>
      <c r="F1985" s="104" t="s">
        <v>3510</v>
      </c>
      <c r="G1985" s="105">
        <v>7.27</v>
      </c>
      <c r="H1985" s="106">
        <f t="shared" si="531"/>
        <v>10759.599999999999</v>
      </c>
      <c r="I1985" s="107">
        <f t="shared" si="532"/>
        <v>13019.115999999998</v>
      </c>
      <c r="J1985" s="108">
        <f t="shared" si="533"/>
        <v>13019.115999999998</v>
      </c>
      <c r="K1985" s="105">
        <f t="shared" si="534"/>
        <v>0</v>
      </c>
      <c r="L1985" s="105">
        <f t="shared" si="535"/>
        <v>18226.762399999996</v>
      </c>
      <c r="M1985" s="109" t="str">
        <f t="shared" si="536"/>
        <v>FOTO</v>
      </c>
      <c r="N1985" s="110"/>
    </row>
    <row r="1986" spans="1:15" ht="12.75" customHeight="1">
      <c r="A1986" s="103" t="s">
        <v>3511</v>
      </c>
      <c r="B1986" s="13"/>
      <c r="C1986" s="242"/>
      <c r="D1986" s="238" t="s">
        <v>9122</v>
      </c>
      <c r="E1986" s="149">
        <v>-3.2666666666666622E-2</v>
      </c>
      <c r="F1986" s="104" t="s">
        <v>3512</v>
      </c>
      <c r="G1986" s="105">
        <v>2.9020000000000001</v>
      </c>
      <c r="H1986" s="106">
        <f t="shared" si="531"/>
        <v>4294.96</v>
      </c>
      <c r="I1986" s="107">
        <f t="shared" si="532"/>
        <v>5196.9016000000001</v>
      </c>
      <c r="J1986" s="108">
        <f t="shared" si="533"/>
        <v>5196.9016000000001</v>
      </c>
      <c r="K1986" s="105">
        <f t="shared" si="534"/>
        <v>0</v>
      </c>
      <c r="L1986" s="105">
        <f t="shared" si="535"/>
        <v>7275.6622399999997</v>
      </c>
      <c r="M1986" s="109" t="str">
        <f t="shared" si="536"/>
        <v>FOTO</v>
      </c>
      <c r="N1986" s="110" t="s">
        <v>3513</v>
      </c>
      <c r="O1986" s="36"/>
    </row>
    <row r="1987" spans="1:15" ht="12.75" customHeight="1">
      <c r="A1987" s="103" t="s">
        <v>3514</v>
      </c>
      <c r="B1987" s="13" t="s">
        <v>3481</v>
      </c>
      <c r="C1987" s="242"/>
      <c r="D1987" s="238" t="s">
        <v>9122</v>
      </c>
      <c r="E1987" s="149">
        <v>-3.318965517241379E-2</v>
      </c>
      <c r="F1987" s="104" t="s">
        <v>3515</v>
      </c>
      <c r="G1987" s="105">
        <v>4.4859999999999998</v>
      </c>
      <c r="H1987" s="106">
        <f t="shared" si="531"/>
        <v>6639.28</v>
      </c>
      <c r="I1987" s="107">
        <f t="shared" si="532"/>
        <v>8033.5287999999991</v>
      </c>
      <c r="J1987" s="108">
        <f t="shared" si="533"/>
        <v>8033.5287999999991</v>
      </c>
      <c r="K1987" s="105">
        <f t="shared" si="534"/>
        <v>0</v>
      </c>
      <c r="L1987" s="105">
        <f t="shared" si="535"/>
        <v>11246.940319999998</v>
      </c>
      <c r="M1987" s="109" t="str">
        <f t="shared" si="536"/>
        <v>FOTO</v>
      </c>
      <c r="N1987" s="110" t="s">
        <v>3516</v>
      </c>
    </row>
    <row r="1988" spans="1:15" ht="12.75" customHeight="1" thickBot="1">
      <c r="A1988" s="154" t="s">
        <v>3517</v>
      </c>
      <c r="B1988" s="13" t="s">
        <v>3481</v>
      </c>
      <c r="C1988" s="243"/>
      <c r="D1988" s="238" t="s">
        <v>9122</v>
      </c>
      <c r="E1988" s="155">
        <v>-3.3151680290644858E-2</v>
      </c>
      <c r="F1988" s="156" t="s">
        <v>3518</v>
      </c>
      <c r="G1988" s="157">
        <v>2.129</v>
      </c>
      <c r="H1988" s="158">
        <f t="shared" si="531"/>
        <v>3150.92</v>
      </c>
      <c r="I1988" s="159">
        <f t="shared" si="532"/>
        <v>3812.6131999999998</v>
      </c>
      <c r="J1988" s="160">
        <f t="shared" si="533"/>
        <v>3812.6131999999998</v>
      </c>
      <c r="K1988" s="157">
        <f t="shared" si="534"/>
        <v>0</v>
      </c>
      <c r="L1988" s="157">
        <f t="shared" si="535"/>
        <v>5337.6584799999991</v>
      </c>
      <c r="M1988" s="161" t="str">
        <f t="shared" si="536"/>
        <v>FOTO</v>
      </c>
      <c r="N1988" s="162" t="s">
        <v>218</v>
      </c>
    </row>
    <row r="1989" spans="1:15" ht="20.100000000000001" customHeight="1" thickBot="1">
      <c r="A1989" s="219" t="s">
        <v>3519</v>
      </c>
      <c r="B1989" s="34"/>
      <c r="C1989" s="240"/>
      <c r="D1989" s="151"/>
      <c r="E1989" s="221"/>
      <c r="F1989" s="222"/>
      <c r="G1989" s="223"/>
      <c r="H1989" s="224"/>
      <c r="I1989" s="224"/>
      <c r="J1989" s="225"/>
      <c r="K1989" s="223"/>
      <c r="L1989" s="223"/>
      <c r="M1989" s="226"/>
      <c r="N1989" s="227"/>
      <c r="O1989" s="228"/>
    </row>
    <row r="1990" spans="1:15" ht="12.75" customHeight="1">
      <c r="A1990" s="178" t="s">
        <v>3520</v>
      </c>
      <c r="B1990" s="13"/>
      <c r="C1990" s="152"/>
      <c r="D1990" s="238" t="s">
        <v>9122</v>
      </c>
      <c r="E1990" s="180">
        <v>-3.2876512611167863E-2</v>
      </c>
      <c r="F1990" s="181" t="s">
        <v>3521</v>
      </c>
      <c r="G1990" s="182">
        <v>13.266999999999999</v>
      </c>
      <c r="H1990" s="183">
        <f t="shared" ref="H1990:H1997" si="537">+G1990*H$18</f>
        <v>19635.16</v>
      </c>
      <c r="I1990" s="184">
        <f t="shared" ref="I1990:I1997" si="538">+H1990*(1+I$18)</f>
        <v>23758.543600000001</v>
      </c>
      <c r="J1990" s="185">
        <f t="shared" ref="J1990:J1997" si="539">+I1990*(1-J$18)</f>
        <v>23758.543600000001</v>
      </c>
      <c r="K1990" s="182">
        <f t="shared" ref="K1990:K1997" si="540">+I1990*C1990</f>
        <v>0</v>
      </c>
      <c r="L1990" s="182">
        <f t="shared" ref="L1990:L1997" si="541">+I1990*(1+L$18)</f>
        <v>33261.961040000002</v>
      </c>
      <c r="M1990" s="186" t="str">
        <f t="shared" ref="M1990:M1997" si="542">HYPERLINK(CONCATENATE("https://buscador.neorep.com.ar/",TRIM(A1990),"/"),"FOTO")</f>
        <v>FOTO</v>
      </c>
      <c r="N1990" s="187"/>
    </row>
    <row r="1991" spans="1:15" ht="12.75" customHeight="1">
      <c r="A1991" s="103" t="s">
        <v>3522</v>
      </c>
      <c r="B1991" s="13"/>
      <c r="C1991" s="242"/>
      <c r="D1991" s="238" t="s">
        <v>9122</v>
      </c>
      <c r="E1991" s="149">
        <v>-3.261904761904777E-2</v>
      </c>
      <c r="F1991" s="104" t="s">
        <v>3523</v>
      </c>
      <c r="G1991" s="105">
        <v>4.0629999999999997</v>
      </c>
      <c r="H1991" s="106">
        <f t="shared" si="537"/>
        <v>6013.24</v>
      </c>
      <c r="I1991" s="107">
        <f t="shared" si="538"/>
        <v>7276.0203999999994</v>
      </c>
      <c r="J1991" s="108">
        <f t="shared" si="539"/>
        <v>7276.0203999999994</v>
      </c>
      <c r="K1991" s="105">
        <f t="shared" si="540"/>
        <v>0</v>
      </c>
      <c r="L1991" s="105">
        <f t="shared" si="541"/>
        <v>10186.428559999998</v>
      </c>
      <c r="M1991" s="109" t="str">
        <f t="shared" si="542"/>
        <v>FOTO</v>
      </c>
      <c r="N1991" s="110"/>
    </row>
    <row r="1992" spans="1:15" ht="12.75" customHeight="1">
      <c r="A1992" s="103" t="s">
        <v>3524</v>
      </c>
      <c r="B1992" s="13"/>
      <c r="C1992" s="242"/>
      <c r="D1992" s="238" t="s">
        <v>9122</v>
      </c>
      <c r="E1992" s="149">
        <v>-3.3081044306488727E-2</v>
      </c>
      <c r="F1992" s="104" t="s">
        <v>3525</v>
      </c>
      <c r="G1992" s="105">
        <v>22.74</v>
      </c>
      <c r="H1992" s="106">
        <f t="shared" si="537"/>
        <v>33655.199999999997</v>
      </c>
      <c r="I1992" s="107">
        <f t="shared" si="538"/>
        <v>40722.791999999994</v>
      </c>
      <c r="J1992" s="108">
        <f t="shared" si="539"/>
        <v>40722.791999999994</v>
      </c>
      <c r="K1992" s="105">
        <f t="shared" si="540"/>
        <v>0</v>
      </c>
      <c r="L1992" s="105">
        <f t="shared" si="541"/>
        <v>57011.90879999999</v>
      </c>
      <c r="M1992" s="109" t="str">
        <f t="shared" si="542"/>
        <v>FOTO</v>
      </c>
      <c r="N1992" s="110"/>
    </row>
    <row r="1993" spans="1:15" ht="12.75" customHeight="1">
      <c r="A1993" s="103" t="s">
        <v>3526</v>
      </c>
      <c r="B1993" s="13"/>
      <c r="C1993" s="242"/>
      <c r="D1993" s="238" t="s">
        <v>9122</v>
      </c>
      <c r="E1993" s="149">
        <v>-3.2832720881930122E-2</v>
      </c>
      <c r="F1993" s="104" t="s">
        <v>3527</v>
      </c>
      <c r="G1993" s="105">
        <v>12.106999999999999</v>
      </c>
      <c r="H1993" s="106">
        <f t="shared" si="537"/>
        <v>17918.36</v>
      </c>
      <c r="I1993" s="107">
        <f t="shared" si="538"/>
        <v>21681.2156</v>
      </c>
      <c r="J1993" s="108">
        <f t="shared" si="539"/>
        <v>21681.2156</v>
      </c>
      <c r="K1993" s="105">
        <f t="shared" si="540"/>
        <v>0</v>
      </c>
      <c r="L1993" s="105">
        <f t="shared" si="541"/>
        <v>30353.701839999998</v>
      </c>
      <c r="M1993" s="109" t="str">
        <f t="shared" si="542"/>
        <v>FOTO</v>
      </c>
      <c r="N1993" s="110"/>
    </row>
    <row r="1994" spans="1:15" ht="12.75" customHeight="1">
      <c r="A1994" s="103" t="s">
        <v>3528</v>
      </c>
      <c r="B1994" s="13"/>
      <c r="C1994" s="242"/>
      <c r="D1994" s="238" t="s">
        <v>9122</v>
      </c>
      <c r="E1994" s="149">
        <v>-3.3412259931597021E-2</v>
      </c>
      <c r="F1994" s="104" t="s">
        <v>3529</v>
      </c>
      <c r="G1994" s="105">
        <v>14.696</v>
      </c>
      <c r="H1994" s="106">
        <f t="shared" si="537"/>
        <v>21750.079999999998</v>
      </c>
      <c r="I1994" s="107">
        <f t="shared" si="538"/>
        <v>26317.596799999996</v>
      </c>
      <c r="J1994" s="108">
        <f t="shared" si="539"/>
        <v>26317.596799999996</v>
      </c>
      <c r="K1994" s="105">
        <f t="shared" si="540"/>
        <v>0</v>
      </c>
      <c r="L1994" s="105">
        <f t="shared" si="541"/>
        <v>36844.635519999989</v>
      </c>
      <c r="M1994" s="109" t="str">
        <f t="shared" si="542"/>
        <v>FOTO</v>
      </c>
      <c r="N1994" s="110"/>
      <c r="O1994" s="101" t="s">
        <v>81</v>
      </c>
    </row>
    <row r="1995" spans="1:15" ht="12.75" customHeight="1">
      <c r="A1995" s="103" t="s">
        <v>3530</v>
      </c>
      <c r="B1995" s="13"/>
      <c r="C1995" s="242"/>
      <c r="D1995" s="238" t="s">
        <v>9122</v>
      </c>
      <c r="E1995" s="149">
        <v>-3.3175675675675809E-2</v>
      </c>
      <c r="F1995" s="104" t="s">
        <v>3531</v>
      </c>
      <c r="G1995" s="105">
        <v>14.308999999999999</v>
      </c>
      <c r="H1995" s="106">
        <f t="shared" si="537"/>
        <v>21177.32</v>
      </c>
      <c r="I1995" s="107">
        <f t="shared" si="538"/>
        <v>25624.557199999999</v>
      </c>
      <c r="J1995" s="108">
        <f t="shared" si="539"/>
        <v>25624.557199999999</v>
      </c>
      <c r="K1995" s="105">
        <f t="shared" si="540"/>
        <v>0</v>
      </c>
      <c r="L1995" s="105">
        <f t="shared" si="541"/>
        <v>35874.380079999995</v>
      </c>
      <c r="M1995" s="109" t="str">
        <f t="shared" si="542"/>
        <v>FOTO</v>
      </c>
      <c r="N1995" s="110" t="s">
        <v>3532</v>
      </c>
    </row>
    <row r="1996" spans="1:15" ht="12.75" customHeight="1">
      <c r="A1996" s="103" t="s">
        <v>3533</v>
      </c>
      <c r="B1996" s="13"/>
      <c r="C1996" s="242"/>
      <c r="D1996" s="238" t="s">
        <v>9122</v>
      </c>
      <c r="E1996" s="149">
        <v>-6.0802302572405154E-2</v>
      </c>
      <c r="F1996" s="104" t="s">
        <v>3534</v>
      </c>
      <c r="G1996" s="105">
        <v>10.442</v>
      </c>
      <c r="H1996" s="106">
        <f t="shared" si="537"/>
        <v>15454.16</v>
      </c>
      <c r="I1996" s="107">
        <f t="shared" si="538"/>
        <v>18699.533599999999</v>
      </c>
      <c r="J1996" s="108">
        <f t="shared" si="539"/>
        <v>18699.533599999999</v>
      </c>
      <c r="K1996" s="105">
        <f t="shared" si="540"/>
        <v>0</v>
      </c>
      <c r="L1996" s="105">
        <f t="shared" si="541"/>
        <v>26179.347039999997</v>
      </c>
      <c r="M1996" s="109" t="str">
        <f t="shared" si="542"/>
        <v>FOTO</v>
      </c>
      <c r="N1996" s="110" t="s">
        <v>1150</v>
      </c>
    </row>
    <row r="1997" spans="1:15" ht="12.75" customHeight="1" thickBot="1">
      <c r="A1997" s="154" t="s">
        <v>3535</v>
      </c>
      <c r="B1997" s="13"/>
      <c r="C1997" s="243"/>
      <c r="D1997" s="238" t="s">
        <v>9122</v>
      </c>
      <c r="E1997" s="155">
        <v>-3.302855010263106E-2</v>
      </c>
      <c r="F1997" s="156" t="s">
        <v>3536</v>
      </c>
      <c r="G1997" s="157">
        <v>10.364000000000001</v>
      </c>
      <c r="H1997" s="158">
        <f t="shared" si="537"/>
        <v>15338.720000000001</v>
      </c>
      <c r="I1997" s="159">
        <f t="shared" si="538"/>
        <v>18559.851200000001</v>
      </c>
      <c r="J1997" s="160">
        <f t="shared" si="539"/>
        <v>18559.851200000001</v>
      </c>
      <c r="K1997" s="157">
        <f t="shared" si="540"/>
        <v>0</v>
      </c>
      <c r="L1997" s="157">
        <f t="shared" si="541"/>
        <v>25983.791679999998</v>
      </c>
      <c r="M1997" s="161" t="str">
        <f t="shared" si="542"/>
        <v>FOTO</v>
      </c>
      <c r="N1997" s="162"/>
    </row>
    <row r="1998" spans="1:15" ht="20.100000000000001" customHeight="1" thickBot="1">
      <c r="A1998" s="219" t="s">
        <v>3537</v>
      </c>
      <c r="B1998" s="34"/>
      <c r="C1998" s="240"/>
      <c r="D1998" s="151"/>
      <c r="E1998" s="221"/>
      <c r="F1998" s="222"/>
      <c r="G1998" s="223"/>
      <c r="H1998" s="224"/>
      <c r="I1998" s="224"/>
      <c r="J1998" s="225"/>
      <c r="K1998" s="223"/>
      <c r="L1998" s="223"/>
      <c r="M1998" s="226"/>
      <c r="N1998" s="227"/>
      <c r="O1998" s="228"/>
    </row>
    <row r="1999" spans="1:15" ht="12.75" customHeight="1">
      <c r="A1999" s="178" t="s">
        <v>3538</v>
      </c>
      <c r="B1999" s="13"/>
      <c r="C1999" s="152"/>
      <c r="D1999" s="238" t="s">
        <v>9122</v>
      </c>
      <c r="E1999" s="180">
        <v>-6.5376491969153849E-2</v>
      </c>
      <c r="F1999" s="181" t="s">
        <v>3539</v>
      </c>
      <c r="G1999" s="182">
        <v>19.027999999999999</v>
      </c>
      <c r="H1999" s="183">
        <f t="shared" ref="H1999:H2022" si="543">+G1999*H$18</f>
        <v>28161.439999999999</v>
      </c>
      <c r="I1999" s="184">
        <f t="shared" ref="I1999:I2022" si="544">+H1999*(1+I$18)</f>
        <v>34075.342399999994</v>
      </c>
      <c r="J1999" s="185">
        <f t="shared" ref="J1999:J2022" si="545">+I1999*(1-J$18)</f>
        <v>34075.342399999994</v>
      </c>
      <c r="K1999" s="182">
        <f t="shared" ref="K1999:K2022" si="546">+I1999*C1999</f>
        <v>0</v>
      </c>
      <c r="L1999" s="182">
        <f t="shared" ref="L1999:L2022" si="547">+I1999*(1+L$18)</f>
        <v>47705.47935999999</v>
      </c>
      <c r="M1999" s="186" t="str">
        <f t="shared" ref="M1999:M2022" si="548">HYPERLINK(CONCATENATE("https://buscador.neorep.com.ar/",TRIM(A1999),"/"),"FOTO")</f>
        <v>FOTO</v>
      </c>
      <c r="N1999" s="187" t="s">
        <v>218</v>
      </c>
    </row>
    <row r="2000" spans="1:15" ht="12.75" customHeight="1">
      <c r="A2000" s="103" t="s">
        <v>3548</v>
      </c>
      <c r="B2000" s="13"/>
      <c r="C2000" s="242"/>
      <c r="D2000" s="238"/>
      <c r="E2000" s="149"/>
      <c r="F2000" s="120" t="s">
        <v>3549</v>
      </c>
      <c r="G2000" s="105">
        <v>10.829000000000001</v>
      </c>
      <c r="H2000" s="106">
        <f t="shared" si="543"/>
        <v>16026.92</v>
      </c>
      <c r="I2000" s="107">
        <f t="shared" si="544"/>
        <v>19392.573199999999</v>
      </c>
      <c r="J2000" s="108">
        <f t="shared" si="545"/>
        <v>19392.573199999999</v>
      </c>
      <c r="K2000" s="105">
        <f t="shared" si="546"/>
        <v>0</v>
      </c>
      <c r="L2000" s="105">
        <f t="shared" si="547"/>
        <v>27149.602479999998</v>
      </c>
      <c r="M2000" s="109" t="str">
        <f t="shared" si="548"/>
        <v>FOTO</v>
      </c>
      <c r="N2000" s="110"/>
      <c r="O2000" s="36"/>
    </row>
    <row r="2001" spans="1:15" ht="12.75" customHeight="1">
      <c r="A2001" s="103" t="s">
        <v>3546</v>
      </c>
      <c r="B2001" s="13"/>
      <c r="C2001" s="242"/>
      <c r="D2001" s="238" t="s">
        <v>9122</v>
      </c>
      <c r="E2001" s="149">
        <v>-3.3152173913043481E-2</v>
      </c>
      <c r="F2001" s="120" t="s">
        <v>3547</v>
      </c>
      <c r="G2001" s="105">
        <v>17.79</v>
      </c>
      <c r="H2001" s="106">
        <f t="shared" si="543"/>
        <v>26329.199999999997</v>
      </c>
      <c r="I2001" s="107">
        <f t="shared" si="544"/>
        <v>31858.331999999995</v>
      </c>
      <c r="J2001" s="108">
        <f t="shared" si="545"/>
        <v>31858.331999999995</v>
      </c>
      <c r="K2001" s="105">
        <f t="shared" si="546"/>
        <v>0</v>
      </c>
      <c r="L2001" s="105">
        <f t="shared" si="547"/>
        <v>44601.664799999991</v>
      </c>
      <c r="M2001" s="109" t="str">
        <f t="shared" si="548"/>
        <v>FOTO</v>
      </c>
      <c r="N2001" s="110" t="s">
        <v>63</v>
      </c>
    </row>
    <row r="2002" spans="1:15" ht="12.75" customHeight="1">
      <c r="A2002" s="103" t="s">
        <v>3544</v>
      </c>
      <c r="B2002" s="13"/>
      <c r="C2002" s="242"/>
      <c r="D2002" s="238"/>
      <c r="E2002" s="149"/>
      <c r="F2002" s="104" t="s">
        <v>3545</v>
      </c>
      <c r="G2002" s="105">
        <v>21.271000000000001</v>
      </c>
      <c r="H2002" s="106">
        <f t="shared" si="543"/>
        <v>31481.08</v>
      </c>
      <c r="I2002" s="107">
        <f t="shared" si="544"/>
        <v>38092.106800000001</v>
      </c>
      <c r="J2002" s="108">
        <f t="shared" si="545"/>
        <v>38092.106800000001</v>
      </c>
      <c r="K2002" s="105">
        <f t="shared" si="546"/>
        <v>0</v>
      </c>
      <c r="L2002" s="105">
        <f t="shared" si="547"/>
        <v>53328.949520000002</v>
      </c>
      <c r="M2002" s="109" t="str">
        <f t="shared" si="548"/>
        <v>FOTO</v>
      </c>
      <c r="N2002" s="110"/>
      <c r="O2002" s="101" t="s">
        <v>81</v>
      </c>
    </row>
    <row r="2003" spans="1:15" ht="12.75" customHeight="1">
      <c r="A2003" s="103" t="s">
        <v>9399</v>
      </c>
      <c r="B2003" s="13"/>
      <c r="C2003" s="242"/>
      <c r="D2003" s="238"/>
      <c r="E2003" s="149"/>
      <c r="F2003" s="104" t="s">
        <v>9400</v>
      </c>
      <c r="G2003" s="105">
        <v>28.43</v>
      </c>
      <c r="H2003" s="106">
        <f t="shared" si="543"/>
        <v>42076.4</v>
      </c>
      <c r="I2003" s="107">
        <f t="shared" si="544"/>
        <v>50912.444000000003</v>
      </c>
      <c r="J2003" s="108">
        <f t="shared" si="545"/>
        <v>50912.444000000003</v>
      </c>
      <c r="K2003" s="105">
        <f t="shared" si="546"/>
        <v>0</v>
      </c>
      <c r="L2003" s="105">
        <f t="shared" si="547"/>
        <v>71277.421600000001</v>
      </c>
      <c r="M2003" s="109" t="str">
        <f t="shared" si="548"/>
        <v>FOTO</v>
      </c>
      <c r="N2003" s="110"/>
      <c r="O2003" s="101" t="s">
        <v>81</v>
      </c>
    </row>
    <row r="2004" spans="1:15" ht="12.75" customHeight="1">
      <c r="A2004" s="103" t="s">
        <v>3540</v>
      </c>
      <c r="B2004" s="13"/>
      <c r="C2004" s="242"/>
      <c r="D2004" s="238" t="s">
        <v>9122</v>
      </c>
      <c r="E2004" s="150">
        <v>-0.29258130081300804</v>
      </c>
      <c r="F2004" s="104" t="s">
        <v>3541</v>
      </c>
      <c r="G2004" s="105">
        <v>6.9610000000000003</v>
      </c>
      <c r="H2004" s="106">
        <f t="shared" si="543"/>
        <v>10302.280000000001</v>
      </c>
      <c r="I2004" s="107">
        <f t="shared" si="544"/>
        <v>12465.7588</v>
      </c>
      <c r="J2004" s="108">
        <f t="shared" si="545"/>
        <v>12465.7588</v>
      </c>
      <c r="K2004" s="105">
        <f t="shared" si="546"/>
        <v>0</v>
      </c>
      <c r="L2004" s="105">
        <f t="shared" si="547"/>
        <v>17452.062319999997</v>
      </c>
      <c r="M2004" s="109" t="str">
        <f t="shared" si="548"/>
        <v>FOTO</v>
      </c>
      <c r="N2004" s="110"/>
    </row>
    <row r="2005" spans="1:15" ht="12.75" customHeight="1">
      <c r="A2005" s="103" t="s">
        <v>3542</v>
      </c>
      <c r="B2005" s="13"/>
      <c r="C2005" s="242"/>
      <c r="D2005" s="238" t="s">
        <v>9122</v>
      </c>
      <c r="E2005" s="149">
        <v>-3.3219178082191769E-2</v>
      </c>
      <c r="F2005" s="104" t="s">
        <v>3543</v>
      </c>
      <c r="G2005" s="105">
        <v>5.6459999999999999</v>
      </c>
      <c r="H2005" s="106">
        <f t="shared" si="543"/>
        <v>8356.08</v>
      </c>
      <c r="I2005" s="107">
        <f t="shared" si="544"/>
        <v>10110.8568</v>
      </c>
      <c r="J2005" s="108">
        <f t="shared" si="545"/>
        <v>10110.8568</v>
      </c>
      <c r="K2005" s="105">
        <f t="shared" si="546"/>
        <v>0</v>
      </c>
      <c r="L2005" s="105">
        <f t="shared" si="547"/>
        <v>14155.199519999998</v>
      </c>
      <c r="M2005" s="109" t="str">
        <f t="shared" si="548"/>
        <v>FOTO</v>
      </c>
      <c r="N2005" s="110"/>
    </row>
    <row r="2006" spans="1:15" ht="12.75" customHeight="1">
      <c r="A2006" s="103" t="s">
        <v>3578</v>
      </c>
      <c r="B2006" s="14" t="s">
        <v>533</v>
      </c>
      <c r="C2006" s="242"/>
      <c r="D2006" s="238" t="s">
        <v>9122</v>
      </c>
      <c r="E2006" s="149">
        <v>-0.12138915936384298</v>
      </c>
      <c r="F2006" s="104" t="s">
        <v>3579</v>
      </c>
      <c r="G2006" s="105">
        <v>2.7069999999999999</v>
      </c>
      <c r="H2006" s="106">
        <f t="shared" si="543"/>
        <v>4006.3599999999997</v>
      </c>
      <c r="I2006" s="107">
        <f t="shared" si="544"/>
        <v>4847.6955999999991</v>
      </c>
      <c r="J2006" s="108">
        <f t="shared" si="545"/>
        <v>4847.6955999999991</v>
      </c>
      <c r="K2006" s="105">
        <f t="shared" si="546"/>
        <v>0</v>
      </c>
      <c r="L2006" s="105">
        <f t="shared" si="547"/>
        <v>6786.773839999998</v>
      </c>
      <c r="M2006" s="109" t="str">
        <f t="shared" si="548"/>
        <v>FOTO</v>
      </c>
      <c r="N2006" s="110" t="s">
        <v>218</v>
      </c>
    </row>
    <row r="2007" spans="1:15" ht="12.75" customHeight="1">
      <c r="A2007" s="103" t="s">
        <v>3550</v>
      </c>
      <c r="B2007" s="13"/>
      <c r="C2007" s="242"/>
      <c r="D2007" s="238" t="s">
        <v>9122</v>
      </c>
      <c r="E2007" s="149">
        <v>-4.5374940296131094E-2</v>
      </c>
      <c r="F2007" s="104" t="s">
        <v>3551</v>
      </c>
      <c r="G2007" s="105">
        <v>5.9960000000000004</v>
      </c>
      <c r="H2007" s="106">
        <f t="shared" si="543"/>
        <v>8874.08</v>
      </c>
      <c r="I2007" s="107">
        <f t="shared" si="544"/>
        <v>10737.6368</v>
      </c>
      <c r="J2007" s="108">
        <f t="shared" si="545"/>
        <v>10737.6368</v>
      </c>
      <c r="K2007" s="105">
        <f t="shared" si="546"/>
        <v>0</v>
      </c>
      <c r="L2007" s="105">
        <f t="shared" si="547"/>
        <v>15032.691519999998</v>
      </c>
      <c r="M2007" s="109" t="str">
        <f t="shared" si="548"/>
        <v>FOTO</v>
      </c>
      <c r="N2007" s="110"/>
    </row>
    <row r="2008" spans="1:15" ht="12.75" customHeight="1">
      <c r="A2008" s="103" t="s">
        <v>3552</v>
      </c>
      <c r="B2008" s="13"/>
      <c r="C2008" s="242"/>
      <c r="D2008" s="238" t="s">
        <v>9122</v>
      </c>
      <c r="E2008" s="149">
        <v>-3.2716049382716106E-2</v>
      </c>
      <c r="F2008" s="104" t="s">
        <v>3553</v>
      </c>
      <c r="G2008" s="105">
        <v>3.1339999999999999</v>
      </c>
      <c r="H2008" s="106">
        <f t="shared" si="543"/>
        <v>4638.32</v>
      </c>
      <c r="I2008" s="107">
        <f t="shared" si="544"/>
        <v>5612.3671999999997</v>
      </c>
      <c r="J2008" s="108">
        <f t="shared" si="545"/>
        <v>5612.3671999999997</v>
      </c>
      <c r="K2008" s="105">
        <f t="shared" si="546"/>
        <v>0</v>
      </c>
      <c r="L2008" s="105">
        <f t="shared" si="547"/>
        <v>7857.3140799999992</v>
      </c>
      <c r="M2008" s="109" t="str">
        <f t="shared" si="548"/>
        <v>FOTO</v>
      </c>
      <c r="N2008" s="110" t="s">
        <v>218</v>
      </c>
    </row>
    <row r="2009" spans="1:15" ht="12.75" customHeight="1">
      <c r="A2009" s="103" t="s">
        <v>3556</v>
      </c>
      <c r="B2009" s="13"/>
      <c r="C2009" s="242"/>
      <c r="D2009" s="238" t="s">
        <v>9122</v>
      </c>
      <c r="E2009" s="149">
        <v>-3.1259671928195565E-2</v>
      </c>
      <c r="F2009" s="104" t="s">
        <v>3557</v>
      </c>
      <c r="G2009" s="105">
        <v>3.13</v>
      </c>
      <c r="H2009" s="106">
        <f t="shared" si="543"/>
        <v>4632.3999999999996</v>
      </c>
      <c r="I2009" s="107">
        <f t="shared" si="544"/>
        <v>5605.2039999999997</v>
      </c>
      <c r="J2009" s="108">
        <f t="shared" si="545"/>
        <v>5605.2039999999997</v>
      </c>
      <c r="K2009" s="105">
        <f t="shared" si="546"/>
        <v>0</v>
      </c>
      <c r="L2009" s="105">
        <f t="shared" si="547"/>
        <v>7847.2855999999992</v>
      </c>
      <c r="M2009" s="109" t="str">
        <f t="shared" si="548"/>
        <v>FOTO</v>
      </c>
      <c r="N2009" s="110"/>
    </row>
    <row r="2010" spans="1:15" ht="12.75" customHeight="1">
      <c r="A2010" s="103" t="s">
        <v>3554</v>
      </c>
      <c r="B2010" s="13"/>
      <c r="C2010" s="242"/>
      <c r="D2010" s="238" t="s">
        <v>9122</v>
      </c>
      <c r="E2010" s="149">
        <v>-3.1785392245265998E-2</v>
      </c>
      <c r="F2010" s="104" t="s">
        <v>3555</v>
      </c>
      <c r="G2010" s="105">
        <v>4.2949999999999999</v>
      </c>
      <c r="H2010" s="106">
        <f t="shared" si="543"/>
        <v>6356.5999999999995</v>
      </c>
      <c r="I2010" s="107">
        <f t="shared" si="544"/>
        <v>7691.485999999999</v>
      </c>
      <c r="J2010" s="108">
        <f t="shared" si="545"/>
        <v>7691.485999999999</v>
      </c>
      <c r="K2010" s="105">
        <f t="shared" si="546"/>
        <v>0</v>
      </c>
      <c r="L2010" s="105">
        <f t="shared" si="547"/>
        <v>10768.080399999997</v>
      </c>
      <c r="M2010" s="109" t="str">
        <f t="shared" si="548"/>
        <v>FOTO</v>
      </c>
      <c r="N2010" s="110" t="s">
        <v>110</v>
      </c>
    </row>
    <row r="2011" spans="1:15" ht="12.75" customHeight="1">
      <c r="A2011" s="103" t="s">
        <v>3560</v>
      </c>
      <c r="B2011" s="13"/>
      <c r="C2011" s="242"/>
      <c r="D2011" s="238" t="s">
        <v>9122</v>
      </c>
      <c r="E2011" s="149">
        <v>-3.3333333333333326E-2</v>
      </c>
      <c r="F2011" s="104" t="s">
        <v>3561</v>
      </c>
      <c r="G2011" s="105">
        <v>2.3199999999999998</v>
      </c>
      <c r="H2011" s="106">
        <f t="shared" si="543"/>
        <v>3433.6</v>
      </c>
      <c r="I2011" s="107">
        <f t="shared" si="544"/>
        <v>4154.6559999999999</v>
      </c>
      <c r="J2011" s="108">
        <f t="shared" si="545"/>
        <v>4154.6559999999999</v>
      </c>
      <c r="K2011" s="105">
        <f t="shared" si="546"/>
        <v>0</v>
      </c>
      <c r="L2011" s="105">
        <f t="shared" si="547"/>
        <v>5816.5183999999999</v>
      </c>
      <c r="M2011" s="109" t="str">
        <f t="shared" si="548"/>
        <v>FOTO</v>
      </c>
      <c r="N2011" s="110"/>
      <c r="O2011" s="37"/>
    </row>
    <row r="2012" spans="1:15" ht="12.75" customHeight="1">
      <c r="A2012" s="103" t="s">
        <v>3558</v>
      </c>
      <c r="B2012" s="13"/>
      <c r="C2012" s="242"/>
      <c r="D2012" s="238" t="s">
        <v>9122</v>
      </c>
      <c r="E2012" s="149">
        <v>-3.3282904689863835E-2</v>
      </c>
      <c r="F2012" s="104" t="s">
        <v>3559</v>
      </c>
      <c r="G2012" s="105">
        <v>1.278</v>
      </c>
      <c r="H2012" s="106">
        <f t="shared" si="543"/>
        <v>1891.44</v>
      </c>
      <c r="I2012" s="107">
        <f t="shared" si="544"/>
        <v>2288.6424000000002</v>
      </c>
      <c r="J2012" s="108">
        <f t="shared" si="545"/>
        <v>2288.6424000000002</v>
      </c>
      <c r="K2012" s="105">
        <f t="shared" si="546"/>
        <v>0</v>
      </c>
      <c r="L2012" s="105">
        <f t="shared" si="547"/>
        <v>3204.0993600000002</v>
      </c>
      <c r="M2012" s="109" t="str">
        <f t="shared" si="548"/>
        <v>FOTO</v>
      </c>
      <c r="N2012" s="110"/>
      <c r="O2012" s="36"/>
    </row>
    <row r="2013" spans="1:15" ht="12.75" customHeight="1">
      <c r="A2013" s="103" t="s">
        <v>3580</v>
      </c>
      <c r="B2013" s="13"/>
      <c r="C2013" s="242"/>
      <c r="D2013" s="238"/>
      <c r="E2013" s="149"/>
      <c r="F2013" s="104" t="s">
        <v>3581</v>
      </c>
      <c r="G2013" s="105">
        <v>0.34499999999999997</v>
      </c>
      <c r="H2013" s="106">
        <f t="shared" si="543"/>
        <v>510.59999999999997</v>
      </c>
      <c r="I2013" s="107">
        <f t="shared" si="544"/>
        <v>617.82599999999991</v>
      </c>
      <c r="J2013" s="108">
        <f t="shared" si="545"/>
        <v>617.82599999999991</v>
      </c>
      <c r="K2013" s="105">
        <f t="shared" si="546"/>
        <v>0</v>
      </c>
      <c r="L2013" s="105">
        <f t="shared" si="547"/>
        <v>864.9563999999998</v>
      </c>
      <c r="M2013" s="109" t="str">
        <f t="shared" si="548"/>
        <v>FOTO</v>
      </c>
      <c r="N2013" s="110"/>
    </row>
    <row r="2014" spans="1:15" ht="12.75" customHeight="1">
      <c r="A2014" s="103" t="s">
        <v>3562</v>
      </c>
      <c r="B2014" s="13"/>
      <c r="C2014" s="242"/>
      <c r="D2014" s="238" t="s">
        <v>9122</v>
      </c>
      <c r="E2014" s="149">
        <v>-3.261904761904777E-2</v>
      </c>
      <c r="F2014" s="104" t="s">
        <v>3563</v>
      </c>
      <c r="G2014" s="105">
        <v>4.0629999999999997</v>
      </c>
      <c r="H2014" s="106">
        <f t="shared" si="543"/>
        <v>6013.24</v>
      </c>
      <c r="I2014" s="107">
        <f t="shared" si="544"/>
        <v>7276.0203999999994</v>
      </c>
      <c r="J2014" s="108">
        <f t="shared" si="545"/>
        <v>7276.0203999999994</v>
      </c>
      <c r="K2014" s="105">
        <f t="shared" si="546"/>
        <v>0</v>
      </c>
      <c r="L2014" s="105">
        <f t="shared" si="547"/>
        <v>10186.428559999998</v>
      </c>
      <c r="M2014" s="109" t="str">
        <f t="shared" si="548"/>
        <v>FOTO</v>
      </c>
      <c r="N2014" s="110"/>
    </row>
    <row r="2015" spans="1:15" ht="12.75" customHeight="1">
      <c r="A2015" s="103" t="s">
        <v>3570</v>
      </c>
      <c r="B2015" s="13"/>
      <c r="C2015" s="242"/>
      <c r="D2015" s="238" t="s">
        <v>9122</v>
      </c>
      <c r="E2015" s="149">
        <v>-8.2172701949860594E-2</v>
      </c>
      <c r="F2015" s="104" t="s">
        <v>3571</v>
      </c>
      <c r="G2015" s="105">
        <v>0.65900000000000003</v>
      </c>
      <c r="H2015" s="106">
        <f t="shared" si="543"/>
        <v>975.32</v>
      </c>
      <c r="I2015" s="107">
        <f t="shared" si="544"/>
        <v>1180.1372000000001</v>
      </c>
      <c r="J2015" s="108">
        <f t="shared" si="545"/>
        <v>1180.1372000000001</v>
      </c>
      <c r="K2015" s="105">
        <f t="shared" si="546"/>
        <v>0</v>
      </c>
      <c r="L2015" s="105">
        <f t="shared" si="547"/>
        <v>1652.19208</v>
      </c>
      <c r="M2015" s="109" t="str">
        <f t="shared" si="548"/>
        <v>FOTO</v>
      </c>
      <c r="N2015" s="110"/>
    </row>
    <row r="2016" spans="1:15" ht="12.75" customHeight="1">
      <c r="A2016" s="103" t="s">
        <v>3568</v>
      </c>
      <c r="B2016" s="13"/>
      <c r="C2016" s="242"/>
      <c r="D2016" s="238" t="s">
        <v>9122</v>
      </c>
      <c r="E2016" s="149">
        <v>-8.1535806729939653E-2</v>
      </c>
      <c r="F2016" s="104" t="s">
        <v>3569</v>
      </c>
      <c r="G2016" s="105">
        <v>2.129</v>
      </c>
      <c r="H2016" s="106">
        <f t="shared" si="543"/>
        <v>3150.92</v>
      </c>
      <c r="I2016" s="107">
        <f t="shared" si="544"/>
        <v>3812.6131999999998</v>
      </c>
      <c r="J2016" s="108">
        <f t="shared" si="545"/>
        <v>3812.6131999999998</v>
      </c>
      <c r="K2016" s="105">
        <f t="shared" si="546"/>
        <v>0</v>
      </c>
      <c r="L2016" s="105">
        <f t="shared" si="547"/>
        <v>5337.6584799999991</v>
      </c>
      <c r="M2016" s="109" t="str">
        <f t="shared" si="548"/>
        <v>FOTO</v>
      </c>
      <c r="N2016" s="110"/>
    </row>
    <row r="2017" spans="1:15" ht="12.75" customHeight="1">
      <c r="A2017" s="103" t="s">
        <v>3566</v>
      </c>
      <c r="B2017" s="13"/>
      <c r="C2017" s="242"/>
      <c r="D2017" s="238" t="s">
        <v>9122</v>
      </c>
      <c r="E2017" s="149">
        <v>-3.4375000000000044E-2</v>
      </c>
      <c r="F2017" s="104" t="s">
        <v>3567</v>
      </c>
      <c r="G2017" s="105">
        <v>0.61799999999999999</v>
      </c>
      <c r="H2017" s="106">
        <f t="shared" si="543"/>
        <v>914.64</v>
      </c>
      <c r="I2017" s="107">
        <f t="shared" si="544"/>
        <v>1106.7143999999998</v>
      </c>
      <c r="J2017" s="108">
        <f t="shared" si="545"/>
        <v>1106.7143999999998</v>
      </c>
      <c r="K2017" s="105">
        <f t="shared" si="546"/>
        <v>0</v>
      </c>
      <c r="L2017" s="105">
        <f t="shared" si="547"/>
        <v>1549.4001599999997</v>
      </c>
      <c r="M2017" s="109" t="str">
        <f t="shared" si="548"/>
        <v>FOTO</v>
      </c>
      <c r="N2017" s="110" t="s">
        <v>215</v>
      </c>
    </row>
    <row r="2018" spans="1:15" ht="12.75" customHeight="1">
      <c r="A2018" s="103" t="s">
        <v>3564</v>
      </c>
      <c r="B2018" s="13"/>
      <c r="C2018" s="242"/>
      <c r="D2018" s="238" t="s">
        <v>9122</v>
      </c>
      <c r="E2018" s="149">
        <v>-3.2279314888010502E-2</v>
      </c>
      <c r="F2018" s="104" t="s">
        <v>3565</v>
      </c>
      <c r="G2018" s="105">
        <v>1.4690000000000001</v>
      </c>
      <c r="H2018" s="106">
        <f t="shared" si="543"/>
        <v>2174.1200000000003</v>
      </c>
      <c r="I2018" s="107">
        <f t="shared" si="544"/>
        <v>2630.6852000000003</v>
      </c>
      <c r="J2018" s="108">
        <f t="shared" si="545"/>
        <v>2630.6852000000003</v>
      </c>
      <c r="K2018" s="105">
        <f t="shared" si="546"/>
        <v>0</v>
      </c>
      <c r="L2018" s="105">
        <f t="shared" si="547"/>
        <v>3682.95928</v>
      </c>
      <c r="M2018" s="109" t="str">
        <f t="shared" si="548"/>
        <v>FOTO</v>
      </c>
      <c r="N2018" s="110" t="s">
        <v>110</v>
      </c>
    </row>
    <row r="2019" spans="1:15" ht="12.75" customHeight="1">
      <c r="A2019" s="103" t="s">
        <v>3572</v>
      </c>
      <c r="B2019" s="13"/>
      <c r="C2019" s="242"/>
      <c r="D2019" s="238" t="s">
        <v>9122</v>
      </c>
      <c r="E2019" s="149">
        <v>-2.3255813953488413E-2</v>
      </c>
      <c r="F2019" s="104" t="s">
        <v>3573</v>
      </c>
      <c r="G2019" s="105">
        <v>0.54600000000000004</v>
      </c>
      <c r="H2019" s="106">
        <f t="shared" si="543"/>
        <v>808.08</v>
      </c>
      <c r="I2019" s="107">
        <f t="shared" si="544"/>
        <v>977.77679999999998</v>
      </c>
      <c r="J2019" s="108">
        <f t="shared" si="545"/>
        <v>977.77679999999998</v>
      </c>
      <c r="K2019" s="105">
        <f t="shared" si="546"/>
        <v>0</v>
      </c>
      <c r="L2019" s="105">
        <f t="shared" si="547"/>
        <v>1368.88752</v>
      </c>
      <c r="M2019" s="109" t="str">
        <f t="shared" si="548"/>
        <v>FOTO</v>
      </c>
      <c r="N2019" s="110"/>
    </row>
    <row r="2020" spans="1:15" ht="12.75" customHeight="1">
      <c r="A2020" s="103" t="s">
        <v>9689</v>
      </c>
      <c r="B2020" s="13"/>
      <c r="C2020" s="242"/>
      <c r="D2020" s="238"/>
      <c r="E2020" s="149"/>
      <c r="F2020" s="104" t="s">
        <v>9690</v>
      </c>
      <c r="G2020" s="105">
        <v>0.57999999999999996</v>
      </c>
      <c r="H2020" s="106">
        <f t="shared" si="543"/>
        <v>858.4</v>
      </c>
      <c r="I2020" s="107">
        <f t="shared" si="544"/>
        <v>1038.664</v>
      </c>
      <c r="J2020" s="108">
        <f t="shared" si="545"/>
        <v>1038.664</v>
      </c>
      <c r="K2020" s="105">
        <f t="shared" si="546"/>
        <v>0</v>
      </c>
      <c r="L2020" s="105">
        <f t="shared" si="547"/>
        <v>1454.1296</v>
      </c>
      <c r="M2020" s="109" t="str">
        <f t="shared" si="548"/>
        <v>FOTO</v>
      </c>
      <c r="N2020" s="110"/>
      <c r="O2020" s="101" t="s">
        <v>81</v>
      </c>
    </row>
    <row r="2021" spans="1:15" ht="12.75" customHeight="1">
      <c r="A2021" s="103" t="s">
        <v>3574</v>
      </c>
      <c r="B2021" s="13"/>
      <c r="C2021" s="242"/>
      <c r="D2021" s="238" t="s">
        <v>9122</v>
      </c>
      <c r="E2021" s="149">
        <v>-3.3499999999999974E-2</v>
      </c>
      <c r="F2021" s="104" t="s">
        <v>3575</v>
      </c>
      <c r="G2021" s="105">
        <v>1.9330000000000001</v>
      </c>
      <c r="H2021" s="106">
        <f t="shared" si="543"/>
        <v>2860.84</v>
      </c>
      <c r="I2021" s="107">
        <f t="shared" si="544"/>
        <v>3461.6163999999999</v>
      </c>
      <c r="J2021" s="108">
        <f t="shared" si="545"/>
        <v>3461.6163999999999</v>
      </c>
      <c r="K2021" s="105">
        <f t="shared" si="546"/>
        <v>0</v>
      </c>
      <c r="L2021" s="105">
        <f t="shared" si="547"/>
        <v>4846.2629599999991</v>
      </c>
      <c r="M2021" s="109" t="str">
        <f t="shared" si="548"/>
        <v>FOTO</v>
      </c>
      <c r="N2021" s="110"/>
      <c r="O2021" s="36"/>
    </row>
    <row r="2022" spans="1:15" ht="12.75" customHeight="1" thickBot="1">
      <c r="A2022" s="154" t="s">
        <v>3576</v>
      </c>
      <c r="B2022" s="13"/>
      <c r="C2022" s="243"/>
      <c r="D2022" s="238" t="s">
        <v>9122</v>
      </c>
      <c r="E2022" s="155">
        <v>-3.2903225806451553E-2</v>
      </c>
      <c r="F2022" s="156" t="s">
        <v>3577</v>
      </c>
      <c r="G2022" s="157">
        <v>5.9960000000000004</v>
      </c>
      <c r="H2022" s="158">
        <f t="shared" si="543"/>
        <v>8874.08</v>
      </c>
      <c r="I2022" s="159">
        <f t="shared" si="544"/>
        <v>10737.6368</v>
      </c>
      <c r="J2022" s="160">
        <f t="shared" si="545"/>
        <v>10737.6368</v>
      </c>
      <c r="K2022" s="157">
        <f t="shared" si="546"/>
        <v>0</v>
      </c>
      <c r="L2022" s="157">
        <f t="shared" si="547"/>
        <v>15032.691519999998</v>
      </c>
      <c r="M2022" s="161" t="str">
        <f t="shared" si="548"/>
        <v>FOTO</v>
      </c>
      <c r="N2022" s="162"/>
    </row>
    <row r="2023" spans="1:15" ht="20.100000000000001" customHeight="1" thickBot="1">
      <c r="A2023" s="219" t="s">
        <v>3582</v>
      </c>
      <c r="B2023" s="34"/>
      <c r="C2023" s="240"/>
      <c r="D2023" s="151"/>
      <c r="E2023" s="221"/>
      <c r="F2023" s="222"/>
      <c r="G2023" s="223"/>
      <c r="H2023" s="224"/>
      <c r="I2023" s="224"/>
      <c r="J2023" s="225"/>
      <c r="K2023" s="223"/>
      <c r="L2023" s="223"/>
      <c r="M2023" s="226"/>
      <c r="N2023" s="227"/>
      <c r="O2023" s="228"/>
    </row>
    <row r="2024" spans="1:15" ht="12.75" customHeight="1">
      <c r="A2024" s="178" t="s">
        <v>3583</v>
      </c>
      <c r="B2024" s="13"/>
      <c r="C2024" s="152"/>
      <c r="D2024" s="238" t="s">
        <v>9122</v>
      </c>
      <c r="E2024" s="180">
        <v>-0.12266203703703704</v>
      </c>
      <c r="F2024" s="181" t="s">
        <v>3584</v>
      </c>
      <c r="G2024" s="182">
        <v>37.901000000000003</v>
      </c>
      <c r="H2024" s="183">
        <f t="shared" ref="H2024:H2034" si="549">+G2024*H$18</f>
        <v>56093.48</v>
      </c>
      <c r="I2024" s="184">
        <f t="shared" ref="I2024:I2034" si="550">+H2024*(1+I$18)</f>
        <v>67873.110799999995</v>
      </c>
      <c r="J2024" s="185">
        <f t="shared" ref="J2024:J2034" si="551">+I2024*(1-J$18)</f>
        <v>67873.110799999995</v>
      </c>
      <c r="K2024" s="182">
        <f t="shared" ref="K2024:K2034" si="552">+I2024*C2024</f>
        <v>0</v>
      </c>
      <c r="L2024" s="182">
        <f t="shared" ref="L2024:L2034" si="553">+I2024*(1+L$18)</f>
        <v>95022.355119999993</v>
      </c>
      <c r="M2024" s="186" t="str">
        <f t="shared" ref="M2024:M2034" si="554">HYPERLINK(CONCATENATE("https://buscador.neorep.com.ar/",TRIM(A2024),"/"),"FOTO")</f>
        <v>FOTO</v>
      </c>
      <c r="N2024" s="187"/>
    </row>
    <row r="2025" spans="1:15" ht="12.75" customHeight="1">
      <c r="A2025" s="103" t="s">
        <v>3585</v>
      </c>
      <c r="B2025" s="13"/>
      <c r="C2025" s="242"/>
      <c r="D2025" s="238" t="s">
        <v>9122</v>
      </c>
      <c r="E2025" s="149">
        <v>-3.2307692307692371E-2</v>
      </c>
      <c r="F2025" s="104" t="s">
        <v>3586</v>
      </c>
      <c r="G2025" s="105">
        <v>2.516</v>
      </c>
      <c r="H2025" s="106">
        <f t="shared" si="549"/>
        <v>3723.68</v>
      </c>
      <c r="I2025" s="107">
        <f t="shared" si="550"/>
        <v>4505.6527999999998</v>
      </c>
      <c r="J2025" s="108">
        <f t="shared" si="551"/>
        <v>4505.6527999999998</v>
      </c>
      <c r="K2025" s="105">
        <f t="shared" si="552"/>
        <v>0</v>
      </c>
      <c r="L2025" s="105">
        <f t="shared" si="553"/>
        <v>6307.9139199999991</v>
      </c>
      <c r="M2025" s="109" t="str">
        <f t="shared" si="554"/>
        <v>FOTO</v>
      </c>
      <c r="N2025" s="110" t="s">
        <v>173</v>
      </c>
    </row>
    <row r="2026" spans="1:15" ht="12.75" customHeight="1">
      <c r="A2026" s="103" t="s">
        <v>3587</v>
      </c>
      <c r="B2026" s="13"/>
      <c r="C2026" s="242"/>
      <c r="D2026" s="238" t="s">
        <v>9122</v>
      </c>
      <c r="E2026" s="149">
        <v>-0.10070827799911464</v>
      </c>
      <c r="F2026" s="104" t="s">
        <v>3588</v>
      </c>
      <c r="G2026" s="105">
        <v>4.0629999999999997</v>
      </c>
      <c r="H2026" s="106">
        <f t="shared" si="549"/>
        <v>6013.24</v>
      </c>
      <c r="I2026" s="107">
        <f t="shared" si="550"/>
        <v>7276.0203999999994</v>
      </c>
      <c r="J2026" s="108">
        <f t="shared" si="551"/>
        <v>7276.0203999999994</v>
      </c>
      <c r="K2026" s="105">
        <f t="shared" si="552"/>
        <v>0</v>
      </c>
      <c r="L2026" s="105">
        <f t="shared" si="553"/>
        <v>10186.428559999998</v>
      </c>
      <c r="M2026" s="109" t="str">
        <f t="shared" si="554"/>
        <v>FOTO</v>
      </c>
      <c r="N2026" s="110"/>
    </row>
    <row r="2027" spans="1:15" ht="12.75" customHeight="1">
      <c r="A2027" s="103" t="s">
        <v>3589</v>
      </c>
      <c r="B2027" s="13"/>
      <c r="C2027" s="242"/>
      <c r="D2027" s="238" t="s">
        <v>9122</v>
      </c>
      <c r="E2027" s="149">
        <v>-3.1181379007466092E-2</v>
      </c>
      <c r="F2027" s="104" t="s">
        <v>3590</v>
      </c>
      <c r="G2027" s="105">
        <v>2.206</v>
      </c>
      <c r="H2027" s="106">
        <f t="shared" si="549"/>
        <v>3264.88</v>
      </c>
      <c r="I2027" s="107">
        <f t="shared" si="550"/>
        <v>3950.5048000000002</v>
      </c>
      <c r="J2027" s="108">
        <f t="shared" si="551"/>
        <v>3950.5048000000002</v>
      </c>
      <c r="K2027" s="105">
        <f t="shared" si="552"/>
        <v>0</v>
      </c>
      <c r="L2027" s="105">
        <f t="shared" si="553"/>
        <v>5530.7067200000001</v>
      </c>
      <c r="M2027" s="109" t="str">
        <f t="shared" si="554"/>
        <v>FOTO</v>
      </c>
      <c r="N2027" s="110" t="s">
        <v>215</v>
      </c>
      <c r="O2027" s="36"/>
    </row>
    <row r="2028" spans="1:15" ht="12.75" customHeight="1">
      <c r="A2028" s="103" t="s">
        <v>3591</v>
      </c>
      <c r="B2028" s="13"/>
      <c r="C2028" s="242"/>
      <c r="D2028" s="238" t="s">
        <v>9122</v>
      </c>
      <c r="E2028" s="149">
        <v>-3.2743362831858303E-2</v>
      </c>
      <c r="F2028" s="104" t="s">
        <v>3592</v>
      </c>
      <c r="G2028" s="105">
        <v>4.3719999999999999</v>
      </c>
      <c r="H2028" s="106">
        <f t="shared" si="549"/>
        <v>6470.5599999999995</v>
      </c>
      <c r="I2028" s="107">
        <f t="shared" si="550"/>
        <v>7829.3775999999989</v>
      </c>
      <c r="J2028" s="108">
        <f t="shared" si="551"/>
        <v>7829.3775999999989</v>
      </c>
      <c r="K2028" s="105">
        <f t="shared" si="552"/>
        <v>0</v>
      </c>
      <c r="L2028" s="105">
        <f t="shared" si="553"/>
        <v>10961.128639999997</v>
      </c>
      <c r="M2028" s="109" t="str">
        <f t="shared" si="554"/>
        <v>FOTO</v>
      </c>
      <c r="N2028" s="110"/>
      <c r="O2028" s="37"/>
    </row>
    <row r="2029" spans="1:15" ht="12.75" customHeight="1">
      <c r="A2029" s="103" t="s">
        <v>3593</v>
      </c>
      <c r="B2029" s="13"/>
      <c r="C2029" s="242"/>
      <c r="D2029" s="238" t="s">
        <v>9122</v>
      </c>
      <c r="E2029" s="149">
        <v>-3.3333333333333326E-2</v>
      </c>
      <c r="F2029" s="104" t="s">
        <v>3594</v>
      </c>
      <c r="G2029" s="105">
        <v>2.3199999999999998</v>
      </c>
      <c r="H2029" s="106">
        <f t="shared" si="549"/>
        <v>3433.6</v>
      </c>
      <c r="I2029" s="107">
        <f t="shared" si="550"/>
        <v>4154.6559999999999</v>
      </c>
      <c r="J2029" s="108">
        <f t="shared" si="551"/>
        <v>4154.6559999999999</v>
      </c>
      <c r="K2029" s="105">
        <f t="shared" si="552"/>
        <v>0</v>
      </c>
      <c r="L2029" s="105">
        <f t="shared" si="553"/>
        <v>5816.5183999999999</v>
      </c>
      <c r="M2029" s="109" t="str">
        <f t="shared" si="554"/>
        <v>FOTO</v>
      </c>
      <c r="N2029" s="110"/>
    </row>
    <row r="2030" spans="1:15" ht="12.75" customHeight="1">
      <c r="A2030" s="103" t="s">
        <v>3595</v>
      </c>
      <c r="B2030" s="13"/>
      <c r="C2030" s="242"/>
      <c r="D2030" s="238" t="s">
        <v>9122</v>
      </c>
      <c r="E2030" s="149">
        <v>-3.3148148148148149E-2</v>
      </c>
      <c r="F2030" s="104" t="s">
        <v>3596</v>
      </c>
      <c r="G2030" s="105">
        <v>10.442</v>
      </c>
      <c r="H2030" s="106">
        <f t="shared" si="549"/>
        <v>15454.16</v>
      </c>
      <c r="I2030" s="107">
        <f t="shared" si="550"/>
        <v>18699.533599999999</v>
      </c>
      <c r="J2030" s="108">
        <f t="shared" si="551"/>
        <v>18699.533599999999</v>
      </c>
      <c r="K2030" s="105">
        <f t="shared" si="552"/>
        <v>0</v>
      </c>
      <c r="L2030" s="105">
        <f t="shared" si="553"/>
        <v>26179.347039999997</v>
      </c>
      <c r="M2030" s="109" t="str">
        <f t="shared" si="554"/>
        <v>FOTO</v>
      </c>
      <c r="N2030" s="110" t="s">
        <v>299</v>
      </c>
    </row>
    <row r="2031" spans="1:15" ht="12.75" customHeight="1">
      <c r="A2031" s="103" t="s">
        <v>3597</v>
      </c>
      <c r="B2031" s="13"/>
      <c r="C2031" s="242"/>
      <c r="D2031" s="238" t="s">
        <v>9122</v>
      </c>
      <c r="E2031" s="149">
        <v>-3.3154911838790935E-2</v>
      </c>
      <c r="F2031" s="104" t="s">
        <v>3598</v>
      </c>
      <c r="G2031" s="105">
        <v>30.707000000000001</v>
      </c>
      <c r="H2031" s="106">
        <f t="shared" si="549"/>
        <v>45446.36</v>
      </c>
      <c r="I2031" s="107">
        <f t="shared" si="550"/>
        <v>54990.095600000001</v>
      </c>
      <c r="J2031" s="108">
        <f t="shared" si="551"/>
        <v>54990.095600000001</v>
      </c>
      <c r="K2031" s="105">
        <f t="shared" si="552"/>
        <v>0</v>
      </c>
      <c r="L2031" s="105">
        <f t="shared" si="553"/>
        <v>76986.133839999995</v>
      </c>
      <c r="M2031" s="109" t="str">
        <f t="shared" si="554"/>
        <v>FOTO</v>
      </c>
      <c r="N2031" s="110"/>
      <c r="O2031" s="37"/>
    </row>
    <row r="2032" spans="1:15" ht="12.75" customHeight="1">
      <c r="A2032" s="103" t="s">
        <v>3599</v>
      </c>
      <c r="B2032" s="13"/>
      <c r="C2032" s="242"/>
      <c r="D2032" s="238" t="s">
        <v>9122</v>
      </c>
      <c r="E2032" s="149">
        <v>-3.2744947556919812E-2</v>
      </c>
      <c r="F2032" s="104" t="s">
        <v>3600</v>
      </c>
      <c r="G2032" s="105">
        <v>15.124000000000001</v>
      </c>
      <c r="H2032" s="106">
        <f t="shared" si="549"/>
        <v>22383.52</v>
      </c>
      <c r="I2032" s="107">
        <f t="shared" si="550"/>
        <v>27084.0592</v>
      </c>
      <c r="J2032" s="108">
        <f t="shared" si="551"/>
        <v>27084.0592</v>
      </c>
      <c r="K2032" s="105">
        <f t="shared" si="552"/>
        <v>0</v>
      </c>
      <c r="L2032" s="105">
        <f t="shared" si="553"/>
        <v>37917.68288</v>
      </c>
      <c r="M2032" s="109" t="str">
        <f t="shared" si="554"/>
        <v>FOTO</v>
      </c>
      <c r="N2032" s="110" t="s">
        <v>1150</v>
      </c>
      <c r="O2032" s="36"/>
    </row>
    <row r="2033" spans="1:15" ht="12.75" customHeight="1">
      <c r="A2033" s="103" t="s">
        <v>3601</v>
      </c>
      <c r="B2033" s="13"/>
      <c r="C2033" s="242"/>
      <c r="D2033" s="238" t="s">
        <v>9122</v>
      </c>
      <c r="E2033" s="149">
        <v>-3.2200357781753119E-2</v>
      </c>
      <c r="F2033" s="104" t="s">
        <v>3602</v>
      </c>
      <c r="G2033" s="105">
        <v>1.0820000000000001</v>
      </c>
      <c r="H2033" s="106">
        <f t="shared" si="549"/>
        <v>1601.3600000000001</v>
      </c>
      <c r="I2033" s="107">
        <f t="shared" si="550"/>
        <v>1937.6456000000001</v>
      </c>
      <c r="J2033" s="108">
        <f t="shared" si="551"/>
        <v>1937.6456000000001</v>
      </c>
      <c r="K2033" s="105">
        <f t="shared" si="552"/>
        <v>0</v>
      </c>
      <c r="L2033" s="105">
        <f t="shared" si="553"/>
        <v>2712.7038400000001</v>
      </c>
      <c r="M2033" s="109" t="str">
        <f t="shared" si="554"/>
        <v>FOTO</v>
      </c>
      <c r="N2033" s="110" t="s">
        <v>173</v>
      </c>
    </row>
    <row r="2034" spans="1:15" ht="12.75" customHeight="1" thickBot="1">
      <c r="A2034" s="154" t="s">
        <v>3603</v>
      </c>
      <c r="B2034" s="13"/>
      <c r="C2034" s="243"/>
      <c r="D2034" s="238" t="s">
        <v>9122</v>
      </c>
      <c r="E2034" s="155">
        <v>-3.3181818181818312E-2</v>
      </c>
      <c r="F2034" s="156" t="s">
        <v>3604</v>
      </c>
      <c r="G2034" s="157">
        <v>4.2539999999999996</v>
      </c>
      <c r="H2034" s="158">
        <f t="shared" si="549"/>
        <v>6295.9199999999992</v>
      </c>
      <c r="I2034" s="159">
        <f t="shared" si="550"/>
        <v>7618.0631999999987</v>
      </c>
      <c r="J2034" s="160">
        <f t="shared" si="551"/>
        <v>7618.0631999999987</v>
      </c>
      <c r="K2034" s="157">
        <f t="shared" si="552"/>
        <v>0</v>
      </c>
      <c r="L2034" s="157">
        <f t="shared" si="553"/>
        <v>10665.288479999997</v>
      </c>
      <c r="M2034" s="161" t="str">
        <f t="shared" si="554"/>
        <v>FOTO</v>
      </c>
      <c r="N2034" s="162"/>
      <c r="O2034" s="36"/>
    </row>
    <row r="2035" spans="1:15" ht="20.100000000000001" customHeight="1" thickBot="1">
      <c r="A2035" s="219" t="s">
        <v>3605</v>
      </c>
      <c r="B2035" s="34"/>
      <c r="C2035" s="240"/>
      <c r="D2035" s="151"/>
      <c r="E2035" s="221"/>
      <c r="F2035" s="222"/>
      <c r="G2035" s="223"/>
      <c r="H2035" s="224"/>
      <c r="I2035" s="224"/>
      <c r="J2035" s="225"/>
      <c r="K2035" s="223"/>
      <c r="L2035" s="223"/>
      <c r="M2035" s="226"/>
      <c r="N2035" s="227"/>
      <c r="O2035" s="228"/>
    </row>
    <row r="2036" spans="1:15" ht="12.75" customHeight="1">
      <c r="A2036" s="178" t="s">
        <v>3606</v>
      </c>
      <c r="B2036" s="13"/>
      <c r="C2036" s="152"/>
      <c r="D2036" s="238" t="s">
        <v>9122</v>
      </c>
      <c r="E2036" s="180">
        <v>-3.2971014492753636E-2</v>
      </c>
      <c r="F2036" s="181" t="s">
        <v>3607</v>
      </c>
      <c r="G2036" s="182">
        <v>13.345000000000001</v>
      </c>
      <c r="H2036" s="183">
        <f t="shared" ref="H2036:H2050" si="555">+G2036*H$18</f>
        <v>19750.600000000002</v>
      </c>
      <c r="I2036" s="184">
        <f t="shared" ref="I2036:I2050" si="556">+H2036*(1+I$18)</f>
        <v>23898.226000000002</v>
      </c>
      <c r="J2036" s="185">
        <f t="shared" ref="J2036:J2050" si="557">+I2036*(1-J$18)</f>
        <v>23898.226000000002</v>
      </c>
      <c r="K2036" s="182">
        <f t="shared" ref="K2036:K2050" si="558">+I2036*C2036</f>
        <v>0</v>
      </c>
      <c r="L2036" s="182">
        <f t="shared" ref="L2036:L2050" si="559">+I2036*(1+L$18)</f>
        <v>33457.5164</v>
      </c>
      <c r="M2036" s="186" t="str">
        <f t="shared" ref="M2036:M2050" si="560">HYPERLINK(CONCATENATE("https://buscador.neorep.com.ar/",TRIM(A2036),"/"),"FOTO")</f>
        <v>FOTO</v>
      </c>
      <c r="N2036" s="187" t="s">
        <v>589</v>
      </c>
    </row>
    <row r="2037" spans="1:15" ht="12.75" customHeight="1">
      <c r="A2037" s="103" t="s">
        <v>3608</v>
      </c>
      <c r="B2037" s="13"/>
      <c r="C2037" s="242"/>
      <c r="D2037" s="238" t="s">
        <v>9122</v>
      </c>
      <c r="E2037" s="150">
        <v>-0.27173344492101681</v>
      </c>
      <c r="F2037" s="104" t="s">
        <v>3609</v>
      </c>
      <c r="G2037" s="105">
        <v>13.923</v>
      </c>
      <c r="H2037" s="106">
        <f t="shared" si="555"/>
        <v>20606.04</v>
      </c>
      <c r="I2037" s="107">
        <f t="shared" si="556"/>
        <v>24933.308400000002</v>
      </c>
      <c r="J2037" s="108">
        <f t="shared" si="557"/>
        <v>24933.308400000002</v>
      </c>
      <c r="K2037" s="105">
        <f t="shared" si="558"/>
        <v>0</v>
      </c>
      <c r="L2037" s="105">
        <f t="shared" si="559"/>
        <v>34906.631759999997</v>
      </c>
      <c r="M2037" s="109" t="str">
        <f t="shared" si="560"/>
        <v>FOTO</v>
      </c>
      <c r="N2037" s="110" t="s">
        <v>589</v>
      </c>
    </row>
    <row r="2038" spans="1:15" ht="12.75" customHeight="1">
      <c r="A2038" s="103" t="s">
        <v>3610</v>
      </c>
      <c r="B2038" s="13"/>
      <c r="C2038" s="242"/>
      <c r="D2038" s="238" t="s">
        <v>9122</v>
      </c>
      <c r="E2038" s="150">
        <v>-0.39959051356423814</v>
      </c>
      <c r="F2038" s="104" t="s">
        <v>3611</v>
      </c>
      <c r="G2038" s="105">
        <v>7.0380000000000003</v>
      </c>
      <c r="H2038" s="106">
        <f t="shared" si="555"/>
        <v>10416.24</v>
      </c>
      <c r="I2038" s="107">
        <f t="shared" si="556"/>
        <v>12603.650399999999</v>
      </c>
      <c r="J2038" s="108">
        <f t="shared" si="557"/>
        <v>12603.650399999999</v>
      </c>
      <c r="K2038" s="105">
        <f t="shared" si="558"/>
        <v>0</v>
      </c>
      <c r="L2038" s="105">
        <f t="shared" si="559"/>
        <v>17645.110559999997</v>
      </c>
      <c r="M2038" s="109" t="str">
        <f t="shared" si="560"/>
        <v>FOTO</v>
      </c>
      <c r="N2038" s="110" t="s">
        <v>3612</v>
      </c>
      <c r="O2038" s="37"/>
    </row>
    <row r="2039" spans="1:15" ht="12.75" customHeight="1">
      <c r="A2039" s="103" t="s">
        <v>9176</v>
      </c>
      <c r="B2039" s="13"/>
      <c r="C2039" s="242"/>
      <c r="D2039" s="238"/>
      <c r="E2039" s="149"/>
      <c r="F2039" s="104" t="s">
        <v>9177</v>
      </c>
      <c r="G2039" s="105">
        <v>13.15</v>
      </c>
      <c r="H2039" s="106">
        <f t="shared" si="555"/>
        <v>19462</v>
      </c>
      <c r="I2039" s="107">
        <f t="shared" si="556"/>
        <v>23549.02</v>
      </c>
      <c r="J2039" s="108">
        <f t="shared" si="557"/>
        <v>23549.02</v>
      </c>
      <c r="K2039" s="105">
        <f t="shared" si="558"/>
        <v>0</v>
      </c>
      <c r="L2039" s="105">
        <f t="shared" si="559"/>
        <v>32968.627999999997</v>
      </c>
      <c r="M2039" s="109" t="str">
        <f t="shared" si="560"/>
        <v>FOTO</v>
      </c>
      <c r="N2039" s="110"/>
      <c r="O2039" s="101" t="s">
        <v>81</v>
      </c>
    </row>
    <row r="2040" spans="1:15" ht="12.75" customHeight="1">
      <c r="A2040" s="103" t="s">
        <v>3617</v>
      </c>
      <c r="B2040" s="13"/>
      <c r="C2040" s="242"/>
      <c r="D2040" s="238" t="s">
        <v>9122</v>
      </c>
      <c r="E2040" s="150">
        <v>-0.20020833333333332</v>
      </c>
      <c r="F2040" s="104" t="s">
        <v>9291</v>
      </c>
      <c r="G2040" s="105">
        <v>15.356</v>
      </c>
      <c r="H2040" s="106">
        <f t="shared" si="555"/>
        <v>22726.880000000001</v>
      </c>
      <c r="I2040" s="107">
        <f t="shared" si="556"/>
        <v>27499.524799999999</v>
      </c>
      <c r="J2040" s="108">
        <f t="shared" si="557"/>
        <v>27499.524799999999</v>
      </c>
      <c r="K2040" s="105">
        <f t="shared" si="558"/>
        <v>0</v>
      </c>
      <c r="L2040" s="105">
        <f t="shared" si="559"/>
        <v>38499.334719999999</v>
      </c>
      <c r="M2040" s="109" t="str">
        <f t="shared" si="560"/>
        <v>FOTO</v>
      </c>
      <c r="N2040" s="110"/>
    </row>
    <row r="2041" spans="1:15" ht="12.75" customHeight="1">
      <c r="A2041" s="103" t="s">
        <v>3613</v>
      </c>
      <c r="B2041" s="13"/>
      <c r="C2041" s="242"/>
      <c r="D2041" s="238" t="s">
        <v>9122</v>
      </c>
      <c r="E2041" s="149">
        <v>-0.145072463768116</v>
      </c>
      <c r="F2041" s="104" t="s">
        <v>3614</v>
      </c>
      <c r="G2041" s="105">
        <v>11.798</v>
      </c>
      <c r="H2041" s="106">
        <f t="shared" si="555"/>
        <v>17461.04</v>
      </c>
      <c r="I2041" s="107">
        <f t="shared" si="556"/>
        <v>21127.858400000001</v>
      </c>
      <c r="J2041" s="108">
        <f t="shared" si="557"/>
        <v>21127.858400000001</v>
      </c>
      <c r="K2041" s="105">
        <f t="shared" si="558"/>
        <v>0</v>
      </c>
      <c r="L2041" s="105">
        <f t="shared" si="559"/>
        <v>29579.001759999999</v>
      </c>
      <c r="M2041" s="109" t="str">
        <f t="shared" si="560"/>
        <v>FOTO</v>
      </c>
      <c r="N2041" s="110" t="s">
        <v>130</v>
      </c>
      <c r="O2041" s="37"/>
    </row>
    <row r="2042" spans="1:15" ht="12.75" customHeight="1">
      <c r="A2042" s="103" t="s">
        <v>9174</v>
      </c>
      <c r="B2042" s="13"/>
      <c r="C2042" s="242"/>
      <c r="D2042" s="238"/>
      <c r="E2042" s="149"/>
      <c r="F2042" s="104" t="s">
        <v>9175</v>
      </c>
      <c r="G2042" s="105">
        <v>20.88</v>
      </c>
      <c r="H2042" s="106">
        <f t="shared" si="555"/>
        <v>30902.399999999998</v>
      </c>
      <c r="I2042" s="107">
        <f t="shared" si="556"/>
        <v>37391.903999999995</v>
      </c>
      <c r="J2042" s="108">
        <f t="shared" si="557"/>
        <v>37391.903999999995</v>
      </c>
      <c r="K2042" s="105">
        <f t="shared" si="558"/>
        <v>0</v>
      </c>
      <c r="L2042" s="105">
        <f t="shared" si="559"/>
        <v>52348.665599999993</v>
      </c>
      <c r="M2042" s="109" t="str">
        <f t="shared" si="560"/>
        <v>FOTO</v>
      </c>
      <c r="N2042" s="110"/>
      <c r="O2042" s="101" t="s">
        <v>81</v>
      </c>
    </row>
    <row r="2043" spans="1:15" ht="12.75" customHeight="1">
      <c r="A2043" s="103" t="s">
        <v>3615</v>
      </c>
      <c r="B2043" s="13"/>
      <c r="C2043" s="242"/>
      <c r="D2043" s="238" t="s">
        <v>9122</v>
      </c>
      <c r="E2043" s="149">
        <v>-3.2982456140351002E-2</v>
      </c>
      <c r="F2043" s="104" t="s">
        <v>3616</v>
      </c>
      <c r="G2043" s="105">
        <v>11.023999999999999</v>
      </c>
      <c r="H2043" s="106">
        <f t="shared" si="555"/>
        <v>16315.519999999999</v>
      </c>
      <c r="I2043" s="107">
        <f t="shared" si="556"/>
        <v>19741.779199999997</v>
      </c>
      <c r="J2043" s="108">
        <f t="shared" si="557"/>
        <v>19741.779199999997</v>
      </c>
      <c r="K2043" s="105">
        <f t="shared" si="558"/>
        <v>0</v>
      </c>
      <c r="L2043" s="105">
        <f t="shared" si="559"/>
        <v>27638.490879999994</v>
      </c>
      <c r="M2043" s="109" t="str">
        <f t="shared" si="560"/>
        <v>FOTO</v>
      </c>
      <c r="N2043" s="110" t="s">
        <v>130</v>
      </c>
    </row>
    <row r="2044" spans="1:15" ht="12.75" customHeight="1">
      <c r="A2044" s="103" t="s">
        <v>3618</v>
      </c>
      <c r="B2044" s="13"/>
      <c r="C2044" s="242"/>
      <c r="D2044" s="238" t="s">
        <v>9122</v>
      </c>
      <c r="E2044" s="149">
        <v>-3.2978814649626931E-2</v>
      </c>
      <c r="F2044" s="104" t="s">
        <v>3619</v>
      </c>
      <c r="G2044" s="105">
        <v>22.548999999999999</v>
      </c>
      <c r="H2044" s="106">
        <f t="shared" si="555"/>
        <v>33372.519999999997</v>
      </c>
      <c r="I2044" s="107">
        <f t="shared" si="556"/>
        <v>40380.749199999998</v>
      </c>
      <c r="J2044" s="108">
        <f t="shared" si="557"/>
        <v>40380.749199999998</v>
      </c>
      <c r="K2044" s="105">
        <f t="shared" si="558"/>
        <v>0</v>
      </c>
      <c r="L2044" s="105">
        <f t="shared" si="559"/>
        <v>56533.048879999995</v>
      </c>
      <c r="M2044" s="109" t="str">
        <f t="shared" si="560"/>
        <v>FOTO</v>
      </c>
      <c r="N2044" s="110" t="s">
        <v>130</v>
      </c>
    </row>
    <row r="2045" spans="1:15" ht="12.75" customHeight="1">
      <c r="A2045" s="103" t="s">
        <v>3620</v>
      </c>
      <c r="B2045" s="13"/>
      <c r="C2045" s="242"/>
      <c r="D2045" s="238" t="s">
        <v>9122</v>
      </c>
      <c r="E2045" s="150">
        <v>-0.28465749371208759</v>
      </c>
      <c r="F2045" s="104" t="s">
        <v>3621</v>
      </c>
      <c r="G2045" s="105">
        <v>14.505000000000001</v>
      </c>
      <c r="H2045" s="106">
        <f t="shared" si="555"/>
        <v>21467.4</v>
      </c>
      <c r="I2045" s="107">
        <f t="shared" si="556"/>
        <v>25975.554</v>
      </c>
      <c r="J2045" s="108">
        <f t="shared" si="557"/>
        <v>25975.554</v>
      </c>
      <c r="K2045" s="105">
        <f t="shared" si="558"/>
        <v>0</v>
      </c>
      <c r="L2045" s="105">
        <f t="shared" si="559"/>
        <v>36365.775600000001</v>
      </c>
      <c r="M2045" s="109" t="str">
        <f t="shared" si="560"/>
        <v>FOTO</v>
      </c>
      <c r="N2045" s="110"/>
    </row>
    <row r="2046" spans="1:15" ht="12.75" customHeight="1">
      <c r="A2046" s="111" t="s">
        <v>3622</v>
      </c>
      <c r="B2046" s="17"/>
      <c r="C2046" s="242"/>
      <c r="D2046" s="238" t="s">
        <v>9122</v>
      </c>
      <c r="E2046" s="150">
        <v>-0.28193069306930685</v>
      </c>
      <c r="F2046" s="124" t="s">
        <v>3623</v>
      </c>
      <c r="G2046" s="105">
        <v>14.505000000000001</v>
      </c>
      <c r="H2046" s="106">
        <f t="shared" si="555"/>
        <v>21467.4</v>
      </c>
      <c r="I2046" s="107">
        <f t="shared" si="556"/>
        <v>25975.554</v>
      </c>
      <c r="J2046" s="108">
        <f t="shared" si="557"/>
        <v>25975.554</v>
      </c>
      <c r="K2046" s="105">
        <f t="shared" si="558"/>
        <v>0</v>
      </c>
      <c r="L2046" s="105">
        <f t="shared" si="559"/>
        <v>36365.775600000001</v>
      </c>
      <c r="M2046" s="109" t="str">
        <f t="shared" si="560"/>
        <v>FOTO</v>
      </c>
      <c r="N2046" s="110" t="s">
        <v>3532</v>
      </c>
    </row>
    <row r="2047" spans="1:15" ht="12.75" customHeight="1">
      <c r="A2047" s="103" t="s">
        <v>3624</v>
      </c>
      <c r="B2047" s="13"/>
      <c r="C2047" s="242"/>
      <c r="D2047" s="238" t="s">
        <v>9122</v>
      </c>
      <c r="E2047" s="150">
        <v>-0.17368797841290806</v>
      </c>
      <c r="F2047" s="104" t="s">
        <v>3625</v>
      </c>
      <c r="G2047" s="105">
        <v>15.005000000000001</v>
      </c>
      <c r="H2047" s="106">
        <f t="shared" si="555"/>
        <v>22207.4</v>
      </c>
      <c r="I2047" s="107">
        <f t="shared" si="556"/>
        <v>26870.954000000002</v>
      </c>
      <c r="J2047" s="108">
        <f t="shared" si="557"/>
        <v>26870.954000000002</v>
      </c>
      <c r="K2047" s="105">
        <f t="shared" si="558"/>
        <v>0</v>
      </c>
      <c r="L2047" s="105">
        <f t="shared" si="559"/>
        <v>37619.335599999999</v>
      </c>
      <c r="M2047" s="109" t="str">
        <f t="shared" si="560"/>
        <v>FOTO</v>
      </c>
      <c r="N2047" s="110" t="s">
        <v>3532</v>
      </c>
    </row>
    <row r="2048" spans="1:15" ht="12.75" customHeight="1">
      <c r="A2048" s="103" t="s">
        <v>3626</v>
      </c>
      <c r="B2048" s="13"/>
      <c r="C2048" s="242"/>
      <c r="D2048" s="238" t="s">
        <v>9122</v>
      </c>
      <c r="E2048" s="149">
        <v>-9.956390885080757E-2</v>
      </c>
      <c r="F2048" s="104" t="s">
        <v>3627</v>
      </c>
      <c r="G2048" s="105">
        <v>14.66</v>
      </c>
      <c r="H2048" s="106">
        <f t="shared" si="555"/>
        <v>21696.799999999999</v>
      </c>
      <c r="I2048" s="107">
        <f t="shared" si="556"/>
        <v>26253.127999999997</v>
      </c>
      <c r="J2048" s="108">
        <f t="shared" si="557"/>
        <v>26253.127999999997</v>
      </c>
      <c r="K2048" s="105">
        <f t="shared" si="558"/>
        <v>0</v>
      </c>
      <c r="L2048" s="105">
        <f t="shared" si="559"/>
        <v>36754.379199999996</v>
      </c>
      <c r="M2048" s="109" t="str">
        <f t="shared" si="560"/>
        <v>FOTO</v>
      </c>
      <c r="N2048" s="110" t="s">
        <v>3532</v>
      </c>
    </row>
    <row r="2049" spans="1:15" ht="12.75" customHeight="1">
      <c r="A2049" s="103" t="s">
        <v>3628</v>
      </c>
      <c r="B2049" s="13"/>
      <c r="C2049" s="242"/>
      <c r="D2049" s="238" t="s">
        <v>9122</v>
      </c>
      <c r="E2049" s="149">
        <v>-3.3859948761742253E-2</v>
      </c>
      <c r="F2049" s="104" t="s">
        <v>3629</v>
      </c>
      <c r="G2049" s="105">
        <v>22.626999999999999</v>
      </c>
      <c r="H2049" s="106">
        <f t="shared" si="555"/>
        <v>33487.96</v>
      </c>
      <c r="I2049" s="107">
        <f t="shared" si="556"/>
        <v>40520.431599999996</v>
      </c>
      <c r="J2049" s="108">
        <f t="shared" si="557"/>
        <v>40520.431599999996</v>
      </c>
      <c r="K2049" s="105">
        <f t="shared" si="558"/>
        <v>0</v>
      </c>
      <c r="L2049" s="105">
        <f t="shared" si="559"/>
        <v>56728.604239999993</v>
      </c>
      <c r="M2049" s="109" t="str">
        <f t="shared" si="560"/>
        <v>FOTO</v>
      </c>
      <c r="N2049" s="110"/>
      <c r="O2049" s="101" t="s">
        <v>81</v>
      </c>
    </row>
    <row r="2050" spans="1:15" ht="12.75" customHeight="1" thickBot="1">
      <c r="A2050" s="154" t="s">
        <v>3630</v>
      </c>
      <c r="B2050" s="13"/>
      <c r="C2050" s="243"/>
      <c r="D2050" s="238" t="s">
        <v>9122</v>
      </c>
      <c r="E2050" s="155">
        <v>-3.3076923076923115E-2</v>
      </c>
      <c r="F2050" s="156" t="s">
        <v>3631</v>
      </c>
      <c r="G2050" s="157">
        <v>27.654</v>
      </c>
      <c r="H2050" s="158">
        <f t="shared" si="555"/>
        <v>40927.919999999998</v>
      </c>
      <c r="I2050" s="159">
        <f t="shared" si="556"/>
        <v>49522.783199999998</v>
      </c>
      <c r="J2050" s="160">
        <f t="shared" si="557"/>
        <v>49522.783199999998</v>
      </c>
      <c r="K2050" s="157">
        <f t="shared" si="558"/>
        <v>0</v>
      </c>
      <c r="L2050" s="157">
        <f t="shared" si="559"/>
        <v>69331.896479999996</v>
      </c>
      <c r="M2050" s="161" t="str">
        <f t="shared" si="560"/>
        <v>FOTO</v>
      </c>
      <c r="N2050" s="162"/>
    </row>
    <row r="2051" spans="1:15" ht="20.100000000000001" customHeight="1" thickBot="1">
      <c r="A2051" s="219" t="s">
        <v>3632</v>
      </c>
      <c r="B2051" s="34"/>
      <c r="C2051" s="240"/>
      <c r="D2051" s="151"/>
      <c r="E2051" s="221"/>
      <c r="F2051" s="222"/>
      <c r="G2051" s="223"/>
      <c r="H2051" s="224"/>
      <c r="I2051" s="224"/>
      <c r="J2051" s="225"/>
      <c r="K2051" s="223"/>
      <c r="L2051" s="223"/>
      <c r="M2051" s="226"/>
      <c r="N2051" s="227"/>
      <c r="O2051" s="228"/>
    </row>
    <row r="2052" spans="1:15" ht="12.75" customHeight="1" thickBot="1">
      <c r="A2052" s="188" t="s">
        <v>3633</v>
      </c>
      <c r="B2052" s="13"/>
      <c r="C2052" s="244"/>
      <c r="D2052" s="238" t="s">
        <v>9122</v>
      </c>
      <c r="E2052" s="189">
        <v>-3.2697144548010093E-2</v>
      </c>
      <c r="F2052" s="190" t="s">
        <v>3634</v>
      </c>
      <c r="G2052" s="191">
        <v>6.5380000000000003</v>
      </c>
      <c r="H2052" s="192">
        <f>+G2052*H$18</f>
        <v>9676.24</v>
      </c>
      <c r="I2052" s="193">
        <f>+H2052*(1+I$18)</f>
        <v>11708.250399999999</v>
      </c>
      <c r="J2052" s="194">
        <f>+I2052*(1-J$18)</f>
        <v>11708.250399999999</v>
      </c>
      <c r="K2052" s="191">
        <f>+I2052*C2052</f>
        <v>0</v>
      </c>
      <c r="L2052" s="191">
        <f>+I2052*(1+L$18)</f>
        <v>16391.550559999996</v>
      </c>
      <c r="M2052" s="195" t="str">
        <f>HYPERLINK(CONCATENATE("https://buscador.neorep.com.ar/",TRIM(A2052),"/"),"FOTO")</f>
        <v>FOTO</v>
      </c>
      <c r="N2052" s="196"/>
    </row>
    <row r="2053" spans="1:15" ht="20.100000000000001" customHeight="1" thickBot="1">
      <c r="A2053" s="219" t="s">
        <v>3635</v>
      </c>
      <c r="B2053" s="34"/>
      <c r="C2053" s="240"/>
      <c r="D2053" s="151"/>
      <c r="E2053" s="221"/>
      <c r="F2053" s="222"/>
      <c r="G2053" s="223"/>
      <c r="H2053" s="224"/>
      <c r="I2053" s="224"/>
      <c r="J2053" s="225"/>
      <c r="K2053" s="223"/>
      <c r="L2053" s="223"/>
      <c r="M2053" s="226"/>
      <c r="N2053" s="227"/>
      <c r="O2053" s="228"/>
    </row>
    <row r="2054" spans="1:15" ht="12.75" customHeight="1">
      <c r="A2054" s="178" t="s">
        <v>3636</v>
      </c>
      <c r="B2054" s="13"/>
      <c r="C2054" s="152"/>
      <c r="D2054" s="238" t="s">
        <v>9122</v>
      </c>
      <c r="E2054" s="180">
        <v>-3.3254716981132026E-2</v>
      </c>
      <c r="F2054" s="181" t="s">
        <v>3637</v>
      </c>
      <c r="G2054" s="182">
        <v>4.0990000000000002</v>
      </c>
      <c r="H2054" s="183">
        <f t="shared" ref="H2054:H2063" si="561">+G2054*H$18</f>
        <v>6066.52</v>
      </c>
      <c r="I2054" s="184">
        <f t="shared" ref="I2054:I2063" si="562">+H2054*(1+I$18)</f>
        <v>7340.4892</v>
      </c>
      <c r="J2054" s="185">
        <f t="shared" ref="J2054:J2063" si="563">+I2054*(1-J$18)</f>
        <v>7340.4892</v>
      </c>
      <c r="K2054" s="182">
        <f t="shared" ref="K2054:K2063" si="564">+I2054*C2054</f>
        <v>0</v>
      </c>
      <c r="L2054" s="182">
        <f t="shared" ref="L2054:L2063" si="565">+I2054*(1+L$18)</f>
        <v>10276.684879999999</v>
      </c>
      <c r="M2054" s="186" t="str">
        <f t="shared" ref="M2054:M2063" si="566">HYPERLINK(CONCATENATE("https://buscador.neorep.com.ar/",TRIM(A2054),"/"),"FOTO")</f>
        <v>FOTO</v>
      </c>
      <c r="N2054" s="187"/>
      <c r="O2054" s="37"/>
    </row>
    <row r="2055" spans="1:15" ht="12.75" customHeight="1">
      <c r="A2055" s="111" t="s">
        <v>3638</v>
      </c>
      <c r="B2055" s="17"/>
      <c r="C2055" s="242"/>
      <c r="D2055" s="238" t="s">
        <v>9122</v>
      </c>
      <c r="E2055" s="149">
        <v>-9.6036585365853688E-2</v>
      </c>
      <c r="F2055" s="126" t="s">
        <v>3639</v>
      </c>
      <c r="G2055" s="105">
        <v>8.8949999999999996</v>
      </c>
      <c r="H2055" s="106">
        <f t="shared" si="561"/>
        <v>13164.599999999999</v>
      </c>
      <c r="I2055" s="107">
        <f t="shared" si="562"/>
        <v>15929.165999999997</v>
      </c>
      <c r="J2055" s="108">
        <f t="shared" si="563"/>
        <v>15929.165999999997</v>
      </c>
      <c r="K2055" s="105">
        <f t="shared" si="564"/>
        <v>0</v>
      </c>
      <c r="L2055" s="105">
        <f t="shared" si="565"/>
        <v>22300.832399999996</v>
      </c>
      <c r="M2055" s="109" t="str">
        <f t="shared" si="566"/>
        <v>FOTO</v>
      </c>
      <c r="N2055" s="110" t="s">
        <v>299</v>
      </c>
    </row>
    <row r="2056" spans="1:15" ht="12.75" customHeight="1">
      <c r="A2056" s="103" t="s">
        <v>3640</v>
      </c>
      <c r="B2056" s="13"/>
      <c r="C2056" s="242"/>
      <c r="D2056" s="238" t="s">
        <v>9122</v>
      </c>
      <c r="E2056" s="149">
        <v>-8.1562499999999982E-2</v>
      </c>
      <c r="F2056" s="104" t="s">
        <v>3641</v>
      </c>
      <c r="G2056" s="105">
        <v>2.9390000000000001</v>
      </c>
      <c r="H2056" s="106">
        <f t="shared" si="561"/>
        <v>4349.72</v>
      </c>
      <c r="I2056" s="107">
        <f t="shared" si="562"/>
        <v>5263.1612000000005</v>
      </c>
      <c r="J2056" s="108">
        <f t="shared" si="563"/>
        <v>5263.1612000000005</v>
      </c>
      <c r="K2056" s="105">
        <f t="shared" si="564"/>
        <v>0</v>
      </c>
      <c r="L2056" s="105">
        <f t="shared" si="565"/>
        <v>7368.4256800000003</v>
      </c>
      <c r="M2056" s="109" t="str">
        <f t="shared" si="566"/>
        <v>FOTO</v>
      </c>
      <c r="N2056" s="110"/>
    </row>
    <row r="2057" spans="1:15" ht="12.75" customHeight="1">
      <c r="A2057" s="103" t="s">
        <v>3642</v>
      </c>
      <c r="B2057" s="13"/>
      <c r="C2057" s="242"/>
      <c r="D2057" s="238" t="s">
        <v>9122</v>
      </c>
      <c r="E2057" s="149">
        <v>-3.365629780724122E-2</v>
      </c>
      <c r="F2057" s="104" t="s">
        <v>3643</v>
      </c>
      <c r="G2057" s="105">
        <v>3.79</v>
      </c>
      <c r="H2057" s="106">
        <f t="shared" si="561"/>
        <v>5609.2</v>
      </c>
      <c r="I2057" s="107">
        <f t="shared" si="562"/>
        <v>6787.1319999999996</v>
      </c>
      <c r="J2057" s="108">
        <f t="shared" si="563"/>
        <v>6787.1319999999996</v>
      </c>
      <c r="K2057" s="105">
        <f t="shared" si="564"/>
        <v>0</v>
      </c>
      <c r="L2057" s="105">
        <f t="shared" si="565"/>
        <v>9501.9847999999984</v>
      </c>
      <c r="M2057" s="109" t="str">
        <f t="shared" si="566"/>
        <v>FOTO</v>
      </c>
      <c r="N2057" s="110"/>
      <c r="O2057" s="37"/>
    </row>
    <row r="2058" spans="1:15" ht="12.75" customHeight="1">
      <c r="A2058" s="111" t="s">
        <v>3644</v>
      </c>
      <c r="B2058" s="17"/>
      <c r="C2058" s="242"/>
      <c r="D2058" s="238" t="s">
        <v>9122</v>
      </c>
      <c r="E2058" s="149">
        <v>-3.3125000000000071E-2</v>
      </c>
      <c r="F2058" s="111" t="s">
        <v>3645</v>
      </c>
      <c r="G2058" s="105">
        <v>3.0939999999999999</v>
      </c>
      <c r="H2058" s="106">
        <f t="shared" si="561"/>
        <v>4579.12</v>
      </c>
      <c r="I2058" s="107">
        <f t="shared" si="562"/>
        <v>5540.7352000000001</v>
      </c>
      <c r="J2058" s="108">
        <f t="shared" si="563"/>
        <v>5540.7352000000001</v>
      </c>
      <c r="K2058" s="105">
        <f t="shared" si="564"/>
        <v>0</v>
      </c>
      <c r="L2058" s="105">
        <f t="shared" si="565"/>
        <v>7757.0292799999997</v>
      </c>
      <c r="M2058" s="109" t="str">
        <f t="shared" si="566"/>
        <v>FOTO</v>
      </c>
      <c r="N2058" s="110" t="s">
        <v>299</v>
      </c>
    </row>
    <row r="2059" spans="1:15" ht="12.75" customHeight="1">
      <c r="A2059" s="103" t="s">
        <v>3646</v>
      </c>
      <c r="B2059" s="13"/>
      <c r="C2059" s="242"/>
      <c r="D2059" s="238" t="s">
        <v>9122</v>
      </c>
      <c r="E2059" s="149">
        <v>-3.252531451365448E-2</v>
      </c>
      <c r="F2059" s="104" t="s">
        <v>3647</v>
      </c>
      <c r="G2059" s="105">
        <v>6.306</v>
      </c>
      <c r="H2059" s="106">
        <f t="shared" si="561"/>
        <v>9332.8799999999992</v>
      </c>
      <c r="I2059" s="107">
        <f t="shared" si="562"/>
        <v>11292.784799999999</v>
      </c>
      <c r="J2059" s="108">
        <f t="shared" si="563"/>
        <v>11292.784799999999</v>
      </c>
      <c r="K2059" s="105">
        <f t="shared" si="564"/>
        <v>0</v>
      </c>
      <c r="L2059" s="105">
        <f t="shared" si="565"/>
        <v>15809.898719999997</v>
      </c>
      <c r="M2059" s="109" t="str">
        <f t="shared" si="566"/>
        <v>FOTO</v>
      </c>
      <c r="N2059" s="110" t="s">
        <v>299</v>
      </c>
    </row>
    <row r="2060" spans="1:15" ht="12.75" customHeight="1">
      <c r="A2060" s="103" t="s">
        <v>3648</v>
      </c>
      <c r="B2060" s="13"/>
      <c r="C2060" s="242"/>
      <c r="D2060" s="238" t="s">
        <v>9122</v>
      </c>
      <c r="E2060" s="149">
        <v>-3.2906976744185967E-2</v>
      </c>
      <c r="F2060" s="104" t="s">
        <v>3649</v>
      </c>
      <c r="G2060" s="105">
        <v>8.3170000000000002</v>
      </c>
      <c r="H2060" s="106">
        <f t="shared" si="561"/>
        <v>12309.16</v>
      </c>
      <c r="I2060" s="107">
        <f t="shared" si="562"/>
        <v>14894.0836</v>
      </c>
      <c r="J2060" s="108">
        <f t="shared" si="563"/>
        <v>14894.0836</v>
      </c>
      <c r="K2060" s="105">
        <f t="shared" si="564"/>
        <v>0</v>
      </c>
      <c r="L2060" s="105">
        <f t="shared" si="565"/>
        <v>20851.71704</v>
      </c>
      <c r="M2060" s="109" t="str">
        <f t="shared" si="566"/>
        <v>FOTO</v>
      </c>
      <c r="N2060" s="110" t="s">
        <v>299</v>
      </c>
    </row>
    <row r="2061" spans="1:15" ht="12.75" customHeight="1">
      <c r="A2061" s="103" t="s">
        <v>3650</v>
      </c>
      <c r="B2061" s="13"/>
      <c r="C2061" s="242"/>
      <c r="D2061" s="238" t="s">
        <v>9122</v>
      </c>
      <c r="E2061" s="149">
        <v>-3.3216334217960775E-2</v>
      </c>
      <c r="F2061" s="104" t="s">
        <v>3651</v>
      </c>
      <c r="G2061" s="105">
        <v>11.292999999999999</v>
      </c>
      <c r="H2061" s="106">
        <f t="shared" si="561"/>
        <v>16713.64</v>
      </c>
      <c r="I2061" s="107">
        <f t="shared" si="562"/>
        <v>20223.504399999998</v>
      </c>
      <c r="J2061" s="108">
        <f t="shared" si="563"/>
        <v>20223.504399999998</v>
      </c>
      <c r="K2061" s="105">
        <f t="shared" si="564"/>
        <v>0</v>
      </c>
      <c r="L2061" s="105">
        <f t="shared" si="565"/>
        <v>28312.906159999995</v>
      </c>
      <c r="M2061" s="109" t="str">
        <f t="shared" si="566"/>
        <v>FOTO</v>
      </c>
      <c r="N2061" s="110"/>
    </row>
    <row r="2062" spans="1:15" ht="12.75" customHeight="1">
      <c r="A2062" s="103" t="s">
        <v>3652</v>
      </c>
      <c r="B2062" s="13"/>
      <c r="C2062" s="242"/>
      <c r="D2062" s="238" t="s">
        <v>9122</v>
      </c>
      <c r="E2062" s="149">
        <v>-3.3194444444444415E-2</v>
      </c>
      <c r="F2062" s="104" t="s">
        <v>3653</v>
      </c>
      <c r="G2062" s="105">
        <v>6.9610000000000003</v>
      </c>
      <c r="H2062" s="106">
        <f t="shared" si="561"/>
        <v>10302.280000000001</v>
      </c>
      <c r="I2062" s="107">
        <f t="shared" si="562"/>
        <v>12465.7588</v>
      </c>
      <c r="J2062" s="108">
        <f t="shared" si="563"/>
        <v>12465.7588</v>
      </c>
      <c r="K2062" s="105">
        <f t="shared" si="564"/>
        <v>0</v>
      </c>
      <c r="L2062" s="105">
        <f t="shared" si="565"/>
        <v>17452.062319999997</v>
      </c>
      <c r="M2062" s="109" t="str">
        <f t="shared" si="566"/>
        <v>FOTO</v>
      </c>
      <c r="N2062" s="110" t="s">
        <v>299</v>
      </c>
    </row>
    <row r="2063" spans="1:15" ht="12.75" customHeight="1" thickBot="1">
      <c r="A2063" s="167" t="s">
        <v>3654</v>
      </c>
      <c r="B2063" s="13"/>
      <c r="C2063" s="243"/>
      <c r="D2063" s="238" t="s">
        <v>9122</v>
      </c>
      <c r="E2063" s="163">
        <v>-0.93214760871087465</v>
      </c>
      <c r="F2063" s="174" t="s">
        <v>3655</v>
      </c>
      <c r="G2063" s="157">
        <v>0.96899999999999997</v>
      </c>
      <c r="H2063" s="158">
        <f t="shared" si="561"/>
        <v>1434.12</v>
      </c>
      <c r="I2063" s="159">
        <f t="shared" si="562"/>
        <v>1735.2851999999998</v>
      </c>
      <c r="J2063" s="160">
        <f t="shared" si="563"/>
        <v>1735.2851999999998</v>
      </c>
      <c r="K2063" s="157">
        <f t="shared" si="564"/>
        <v>0</v>
      </c>
      <c r="L2063" s="157">
        <f t="shared" si="565"/>
        <v>2429.3992799999996</v>
      </c>
      <c r="M2063" s="161" t="str">
        <f t="shared" si="566"/>
        <v>FOTO</v>
      </c>
      <c r="N2063" s="162"/>
    </row>
    <row r="2064" spans="1:15" ht="20.100000000000001" customHeight="1" thickBot="1">
      <c r="A2064" s="219" t="s">
        <v>3656</v>
      </c>
      <c r="B2064" s="34"/>
      <c r="C2064" s="240"/>
      <c r="D2064" s="151"/>
      <c r="E2064" s="221"/>
      <c r="F2064" s="222"/>
      <c r="G2064" s="223"/>
      <c r="H2064" s="224"/>
      <c r="I2064" s="224"/>
      <c r="J2064" s="225"/>
      <c r="K2064" s="223"/>
      <c r="L2064" s="223"/>
      <c r="M2064" s="226"/>
      <c r="N2064" s="227"/>
      <c r="O2064" s="228"/>
    </row>
    <row r="2065" spans="1:15" ht="12.75" customHeight="1">
      <c r="A2065" s="178" t="s">
        <v>3657</v>
      </c>
      <c r="B2065" s="13"/>
      <c r="C2065" s="152"/>
      <c r="D2065" s="238" t="s">
        <v>9122</v>
      </c>
      <c r="E2065" s="200">
        <v>-0.30762696438322923</v>
      </c>
      <c r="F2065" s="181" t="s">
        <v>3658</v>
      </c>
      <c r="G2065" s="182">
        <v>11.411</v>
      </c>
      <c r="H2065" s="183">
        <f t="shared" ref="H2065:H2098" si="567">+G2065*H$18</f>
        <v>16888.28</v>
      </c>
      <c r="I2065" s="184">
        <f t="shared" ref="I2065:I2098" si="568">+H2065*(1+I$18)</f>
        <v>20434.818799999997</v>
      </c>
      <c r="J2065" s="185">
        <f t="shared" ref="J2065:J2098" si="569">+I2065*(1-J$18)</f>
        <v>20434.818799999997</v>
      </c>
      <c r="K2065" s="182">
        <f t="shared" ref="K2065:K2098" si="570">+I2065*C2065</f>
        <v>0</v>
      </c>
      <c r="L2065" s="182">
        <f t="shared" ref="L2065:L2098" si="571">+I2065*(1+L$18)</f>
        <v>28608.746319999995</v>
      </c>
      <c r="M2065" s="186" t="str">
        <f t="shared" ref="M2065:M2098" si="572">HYPERLINK(CONCATENATE("https://buscador.neorep.com.ar/",TRIM(A2065),"/"),"FOTO")</f>
        <v>FOTO</v>
      </c>
      <c r="N2065" s="187"/>
    </row>
    <row r="2066" spans="1:15" ht="12.75" customHeight="1">
      <c r="A2066" s="103" t="s">
        <v>3659</v>
      </c>
      <c r="B2066" s="13"/>
      <c r="C2066" s="242"/>
      <c r="D2066" s="238" t="s">
        <v>9122</v>
      </c>
      <c r="E2066" s="149">
        <v>-3.3181818181818312E-2</v>
      </c>
      <c r="F2066" s="104" t="s">
        <v>3660</v>
      </c>
      <c r="G2066" s="105">
        <v>4.2539999999999996</v>
      </c>
      <c r="H2066" s="106">
        <f t="shared" si="567"/>
        <v>6295.9199999999992</v>
      </c>
      <c r="I2066" s="107">
        <f t="shared" si="568"/>
        <v>7618.0631999999987</v>
      </c>
      <c r="J2066" s="108">
        <f t="shared" si="569"/>
        <v>7618.0631999999987</v>
      </c>
      <c r="K2066" s="105">
        <f t="shared" si="570"/>
        <v>0</v>
      </c>
      <c r="L2066" s="105">
        <f t="shared" si="571"/>
        <v>10665.288479999997</v>
      </c>
      <c r="M2066" s="109" t="str">
        <f t="shared" si="572"/>
        <v>FOTO</v>
      </c>
      <c r="N2066" s="110" t="s">
        <v>110</v>
      </c>
      <c r="O2066" s="37"/>
    </row>
    <row r="2067" spans="1:15" ht="12.75" customHeight="1">
      <c r="A2067" s="103" t="s">
        <v>3661</v>
      </c>
      <c r="B2067" s="13"/>
      <c r="C2067" s="242"/>
      <c r="D2067" s="238" t="s">
        <v>9122</v>
      </c>
      <c r="E2067" s="149">
        <v>-3.3125000000000071E-2</v>
      </c>
      <c r="F2067" s="104" t="s">
        <v>3662</v>
      </c>
      <c r="G2067" s="105">
        <v>1.5469999999999999</v>
      </c>
      <c r="H2067" s="106">
        <f t="shared" si="567"/>
        <v>2289.56</v>
      </c>
      <c r="I2067" s="107">
        <f t="shared" si="568"/>
        <v>2770.3676</v>
      </c>
      <c r="J2067" s="108">
        <f t="shared" si="569"/>
        <v>2770.3676</v>
      </c>
      <c r="K2067" s="105">
        <f t="shared" si="570"/>
        <v>0</v>
      </c>
      <c r="L2067" s="105">
        <f t="shared" si="571"/>
        <v>3878.5146399999999</v>
      </c>
      <c r="M2067" s="109" t="str">
        <f t="shared" si="572"/>
        <v>FOTO</v>
      </c>
      <c r="N2067" s="110"/>
    </row>
    <row r="2068" spans="1:15" ht="12.75" customHeight="1">
      <c r="A2068" s="103" t="s">
        <v>3663</v>
      </c>
      <c r="B2068" s="13"/>
      <c r="C2068" s="242"/>
      <c r="D2068" s="238" t="s">
        <v>9122</v>
      </c>
      <c r="E2068" s="149">
        <v>-3.3333333333333326E-2</v>
      </c>
      <c r="F2068" s="104" t="s">
        <v>3664</v>
      </c>
      <c r="G2068" s="105">
        <v>1.3919999999999999</v>
      </c>
      <c r="H2068" s="106">
        <f t="shared" si="567"/>
        <v>2060.16</v>
      </c>
      <c r="I2068" s="107">
        <f t="shared" si="568"/>
        <v>2492.7936</v>
      </c>
      <c r="J2068" s="108">
        <f t="shared" si="569"/>
        <v>2492.7936</v>
      </c>
      <c r="K2068" s="105">
        <f t="shared" si="570"/>
        <v>0</v>
      </c>
      <c r="L2068" s="105">
        <f t="shared" si="571"/>
        <v>3489.91104</v>
      </c>
      <c r="M2068" s="109" t="str">
        <f t="shared" si="572"/>
        <v>FOTO</v>
      </c>
      <c r="N2068" s="110"/>
    </row>
    <row r="2069" spans="1:15" ht="12.75" customHeight="1">
      <c r="A2069" s="103" t="s">
        <v>3665</v>
      </c>
      <c r="B2069" s="13"/>
      <c r="C2069" s="242"/>
      <c r="D2069" s="238" t="s">
        <v>9122</v>
      </c>
      <c r="E2069" s="149">
        <v>-3.0349013657056223E-2</v>
      </c>
      <c r="F2069" s="104" t="s">
        <v>3666</v>
      </c>
      <c r="G2069" s="105">
        <v>1.278</v>
      </c>
      <c r="H2069" s="106">
        <f t="shared" si="567"/>
        <v>1891.44</v>
      </c>
      <c r="I2069" s="107">
        <f t="shared" si="568"/>
        <v>2288.6424000000002</v>
      </c>
      <c r="J2069" s="108">
        <f t="shared" si="569"/>
        <v>2288.6424000000002</v>
      </c>
      <c r="K2069" s="105">
        <f t="shared" si="570"/>
        <v>0</v>
      </c>
      <c r="L2069" s="105">
        <f t="shared" si="571"/>
        <v>3204.0993600000002</v>
      </c>
      <c r="M2069" s="109" t="str">
        <f t="shared" si="572"/>
        <v>FOTO</v>
      </c>
      <c r="N2069" s="110"/>
    </row>
    <row r="2070" spans="1:15" ht="12.75" customHeight="1">
      <c r="A2070" s="103" t="s">
        <v>3667</v>
      </c>
      <c r="B2070" s="13"/>
      <c r="C2070" s="242"/>
      <c r="D2070" s="238" t="s">
        <v>9122</v>
      </c>
      <c r="E2070" s="149">
        <v>-3.31395348837209E-2</v>
      </c>
      <c r="F2070" s="104" t="s">
        <v>3668</v>
      </c>
      <c r="G2070" s="105">
        <v>3.3260000000000001</v>
      </c>
      <c r="H2070" s="106">
        <f t="shared" si="567"/>
        <v>4922.4800000000005</v>
      </c>
      <c r="I2070" s="107">
        <f t="shared" si="568"/>
        <v>5956.2008000000005</v>
      </c>
      <c r="J2070" s="108">
        <f t="shared" si="569"/>
        <v>5956.2008000000005</v>
      </c>
      <c r="K2070" s="105">
        <f t="shared" si="570"/>
        <v>0</v>
      </c>
      <c r="L2070" s="105">
        <f t="shared" si="571"/>
        <v>8338.6811200000011</v>
      </c>
      <c r="M2070" s="109" t="str">
        <f t="shared" si="572"/>
        <v>FOTO</v>
      </c>
      <c r="N2070" s="110"/>
    </row>
    <row r="2071" spans="1:15" ht="12.75" customHeight="1">
      <c r="A2071" s="103" t="s">
        <v>3669</v>
      </c>
      <c r="B2071" s="13"/>
      <c r="C2071" s="242"/>
      <c r="D2071" s="238" t="s">
        <v>9122</v>
      </c>
      <c r="E2071" s="149">
        <v>-9.4951366373320911E-2</v>
      </c>
      <c r="F2071" s="104" t="s">
        <v>3670</v>
      </c>
      <c r="G2071" s="105">
        <v>3.9079999999999999</v>
      </c>
      <c r="H2071" s="106">
        <f t="shared" si="567"/>
        <v>5783.84</v>
      </c>
      <c r="I2071" s="107">
        <f t="shared" si="568"/>
        <v>6998.4463999999998</v>
      </c>
      <c r="J2071" s="108">
        <f t="shared" si="569"/>
        <v>6998.4463999999998</v>
      </c>
      <c r="K2071" s="105">
        <f t="shared" si="570"/>
        <v>0</v>
      </c>
      <c r="L2071" s="105">
        <f t="shared" si="571"/>
        <v>9797.8249599999999</v>
      </c>
      <c r="M2071" s="109" t="str">
        <f t="shared" si="572"/>
        <v>FOTO</v>
      </c>
      <c r="N2071" s="110"/>
      <c r="O2071" s="37"/>
    </row>
    <row r="2072" spans="1:15" ht="12.75" customHeight="1">
      <c r="A2072" s="103" t="s">
        <v>3671</v>
      </c>
      <c r="B2072" s="13"/>
      <c r="C2072" s="242"/>
      <c r="D2072" s="238" t="s">
        <v>9122</v>
      </c>
      <c r="E2072" s="149">
        <v>-3.2689027856736663E-2</v>
      </c>
      <c r="F2072" s="104" t="s">
        <v>3672</v>
      </c>
      <c r="G2072" s="105">
        <v>3.403</v>
      </c>
      <c r="H2072" s="106">
        <f t="shared" si="567"/>
        <v>5036.4399999999996</v>
      </c>
      <c r="I2072" s="107">
        <f t="shared" si="568"/>
        <v>6094.0923999999995</v>
      </c>
      <c r="J2072" s="108">
        <f t="shared" si="569"/>
        <v>6094.0923999999995</v>
      </c>
      <c r="K2072" s="105">
        <f t="shared" si="570"/>
        <v>0</v>
      </c>
      <c r="L2072" s="105">
        <f t="shared" si="571"/>
        <v>8531.7293599999994</v>
      </c>
      <c r="M2072" s="109" t="str">
        <f t="shared" si="572"/>
        <v>FOTO</v>
      </c>
      <c r="N2072" s="110"/>
    </row>
    <row r="2073" spans="1:15" ht="12.75" customHeight="1">
      <c r="A2073" s="103" t="s">
        <v>9503</v>
      </c>
      <c r="B2073" s="13"/>
      <c r="C2073" s="242"/>
      <c r="D2073" s="238"/>
      <c r="E2073" s="149"/>
      <c r="F2073" s="104" t="s">
        <v>9504</v>
      </c>
      <c r="G2073" s="105">
        <v>2.52</v>
      </c>
      <c r="H2073" s="106">
        <f t="shared" si="567"/>
        <v>3729.6</v>
      </c>
      <c r="I2073" s="107">
        <f t="shared" si="568"/>
        <v>4512.8159999999998</v>
      </c>
      <c r="J2073" s="108">
        <f t="shared" si="569"/>
        <v>4512.8159999999998</v>
      </c>
      <c r="K2073" s="105">
        <f t="shared" si="570"/>
        <v>0</v>
      </c>
      <c r="L2073" s="105">
        <f t="shared" si="571"/>
        <v>6317.942399999999</v>
      </c>
      <c r="M2073" s="109" t="str">
        <f t="shared" si="572"/>
        <v>FOTO</v>
      </c>
      <c r="N2073" s="110"/>
      <c r="O2073" s="101" t="s">
        <v>81</v>
      </c>
    </row>
    <row r="2074" spans="1:15" ht="12.75" customHeight="1">
      <c r="A2074" s="103" t="s">
        <v>3673</v>
      </c>
      <c r="B2074" s="13"/>
      <c r="C2074" s="242"/>
      <c r="D2074" s="238" t="s">
        <v>9122</v>
      </c>
      <c r="E2074" s="149">
        <v>-3.2749209997127271E-2</v>
      </c>
      <c r="F2074" s="104" t="s">
        <v>3674</v>
      </c>
      <c r="G2074" s="105">
        <v>3.367</v>
      </c>
      <c r="H2074" s="106">
        <f t="shared" si="567"/>
        <v>4983.16</v>
      </c>
      <c r="I2074" s="107">
        <f t="shared" si="568"/>
        <v>6029.6235999999999</v>
      </c>
      <c r="J2074" s="108">
        <f t="shared" si="569"/>
        <v>6029.6235999999999</v>
      </c>
      <c r="K2074" s="105">
        <f t="shared" si="570"/>
        <v>0</v>
      </c>
      <c r="L2074" s="105">
        <f t="shared" si="571"/>
        <v>8441.4730399999989</v>
      </c>
      <c r="M2074" s="109" t="str">
        <f t="shared" si="572"/>
        <v>FOTO</v>
      </c>
      <c r="N2074" s="110"/>
    </row>
    <row r="2075" spans="1:15" ht="12.75" customHeight="1">
      <c r="A2075" s="103" t="s">
        <v>3675</v>
      </c>
      <c r="B2075" s="13"/>
      <c r="C2075" s="242"/>
      <c r="D2075" s="238" t="s">
        <v>9122</v>
      </c>
      <c r="E2075" s="149">
        <v>-4.174528301886804E-2</v>
      </c>
      <c r="F2075" s="104" t="s">
        <v>3676</v>
      </c>
      <c r="G2075" s="105">
        <v>4.0629999999999997</v>
      </c>
      <c r="H2075" s="106">
        <f t="shared" si="567"/>
        <v>6013.24</v>
      </c>
      <c r="I2075" s="107">
        <f t="shared" si="568"/>
        <v>7276.0203999999994</v>
      </c>
      <c r="J2075" s="108">
        <f t="shared" si="569"/>
        <v>7276.0203999999994</v>
      </c>
      <c r="K2075" s="105">
        <f t="shared" si="570"/>
        <v>0</v>
      </c>
      <c r="L2075" s="105">
        <f t="shared" si="571"/>
        <v>10186.428559999998</v>
      </c>
      <c r="M2075" s="109" t="str">
        <f t="shared" si="572"/>
        <v>FOTO</v>
      </c>
      <c r="N2075" s="110" t="s">
        <v>110</v>
      </c>
    </row>
    <row r="2076" spans="1:15" ht="12.75" customHeight="1">
      <c r="A2076" s="103" t="s">
        <v>3677</v>
      </c>
      <c r="B2076" s="13"/>
      <c r="C2076" s="242"/>
      <c r="D2076" s="238" t="s">
        <v>9122</v>
      </c>
      <c r="E2076" s="149">
        <v>-3.3250000000000002E-2</v>
      </c>
      <c r="F2076" s="104" t="s">
        <v>3678</v>
      </c>
      <c r="G2076" s="105">
        <v>3.867</v>
      </c>
      <c r="H2076" s="106">
        <f t="shared" si="567"/>
        <v>5723.16</v>
      </c>
      <c r="I2076" s="107">
        <f t="shared" si="568"/>
        <v>6925.0235999999995</v>
      </c>
      <c r="J2076" s="108">
        <f t="shared" si="569"/>
        <v>6925.0235999999995</v>
      </c>
      <c r="K2076" s="105">
        <f t="shared" si="570"/>
        <v>0</v>
      </c>
      <c r="L2076" s="105">
        <f t="shared" si="571"/>
        <v>9695.0330399999984</v>
      </c>
      <c r="M2076" s="109" t="str">
        <f t="shared" si="572"/>
        <v>FOTO</v>
      </c>
      <c r="N2076" s="110" t="s">
        <v>110</v>
      </c>
    </row>
    <row r="2077" spans="1:15" ht="12.75" customHeight="1">
      <c r="A2077" s="111" t="s">
        <v>3679</v>
      </c>
      <c r="B2077" s="13"/>
      <c r="C2077" s="242"/>
      <c r="D2077" s="238" t="s">
        <v>9122</v>
      </c>
      <c r="E2077" s="149">
        <v>-8.9999999999999969E-2</v>
      </c>
      <c r="F2077" s="104" t="s">
        <v>3680</v>
      </c>
      <c r="G2077" s="105">
        <v>1.5469999999999999</v>
      </c>
      <c r="H2077" s="106">
        <f t="shared" si="567"/>
        <v>2289.56</v>
      </c>
      <c r="I2077" s="107">
        <f t="shared" si="568"/>
        <v>2770.3676</v>
      </c>
      <c r="J2077" s="108">
        <f t="shared" si="569"/>
        <v>2770.3676</v>
      </c>
      <c r="K2077" s="105">
        <f t="shared" si="570"/>
        <v>0</v>
      </c>
      <c r="L2077" s="105">
        <f t="shared" si="571"/>
        <v>3878.5146399999999</v>
      </c>
      <c r="M2077" s="109" t="str">
        <f t="shared" si="572"/>
        <v>FOTO</v>
      </c>
      <c r="N2077" s="110"/>
    </row>
    <row r="2078" spans="1:15" ht="12.75" customHeight="1">
      <c r="A2078" s="103" t="s">
        <v>3681</v>
      </c>
      <c r="B2078" s="13"/>
      <c r="C2078" s="242"/>
      <c r="D2078" s="238" t="s">
        <v>9122</v>
      </c>
      <c r="E2078" s="149">
        <v>-3.2647058823529362E-2</v>
      </c>
      <c r="F2078" s="104" t="s">
        <v>3682</v>
      </c>
      <c r="G2078" s="105">
        <v>3.2890000000000001</v>
      </c>
      <c r="H2078" s="106">
        <f t="shared" si="567"/>
        <v>4867.72</v>
      </c>
      <c r="I2078" s="107">
        <f t="shared" si="568"/>
        <v>5889.9412000000002</v>
      </c>
      <c r="J2078" s="108">
        <f t="shared" si="569"/>
        <v>5889.9412000000002</v>
      </c>
      <c r="K2078" s="105">
        <f t="shared" si="570"/>
        <v>0</v>
      </c>
      <c r="L2078" s="105">
        <f t="shared" si="571"/>
        <v>8245.9176800000005</v>
      </c>
      <c r="M2078" s="109" t="str">
        <f t="shared" si="572"/>
        <v>FOTO</v>
      </c>
      <c r="N2078" s="110"/>
    </row>
    <row r="2079" spans="1:15" ht="12.75" customHeight="1">
      <c r="A2079" s="103" t="s">
        <v>3683</v>
      </c>
      <c r="B2079" s="13"/>
      <c r="C2079" s="242"/>
      <c r="D2079" s="238" t="s">
        <v>9122</v>
      </c>
      <c r="E2079" s="149">
        <v>-3.3333333333333326E-2</v>
      </c>
      <c r="F2079" s="104" t="s">
        <v>3684</v>
      </c>
      <c r="G2079" s="105">
        <v>1.3919999999999999</v>
      </c>
      <c r="H2079" s="106">
        <f t="shared" si="567"/>
        <v>2060.16</v>
      </c>
      <c r="I2079" s="107">
        <f t="shared" si="568"/>
        <v>2492.7936</v>
      </c>
      <c r="J2079" s="108">
        <f t="shared" si="569"/>
        <v>2492.7936</v>
      </c>
      <c r="K2079" s="105">
        <f t="shared" si="570"/>
        <v>0</v>
      </c>
      <c r="L2079" s="105">
        <f t="shared" si="571"/>
        <v>3489.91104</v>
      </c>
      <c r="M2079" s="109" t="str">
        <f t="shared" si="572"/>
        <v>FOTO</v>
      </c>
      <c r="N2079" s="110" t="s">
        <v>218</v>
      </c>
    </row>
    <row r="2080" spans="1:15" ht="12.75" customHeight="1">
      <c r="A2080" s="103" t="s">
        <v>9505</v>
      </c>
      <c r="B2080" s="13"/>
      <c r="C2080" s="242"/>
      <c r="D2080" s="238"/>
      <c r="E2080" s="149"/>
      <c r="F2080" s="104" t="s">
        <v>9506</v>
      </c>
      <c r="G2080" s="105">
        <v>3.64</v>
      </c>
      <c r="H2080" s="106">
        <f t="shared" si="567"/>
        <v>5387.2</v>
      </c>
      <c r="I2080" s="107">
        <f t="shared" si="568"/>
        <v>6518.5119999999997</v>
      </c>
      <c r="J2080" s="108">
        <f t="shared" si="569"/>
        <v>6518.5119999999997</v>
      </c>
      <c r="K2080" s="105">
        <f t="shared" si="570"/>
        <v>0</v>
      </c>
      <c r="L2080" s="105">
        <f t="shared" si="571"/>
        <v>9125.9167999999991</v>
      </c>
      <c r="M2080" s="109" t="str">
        <f t="shared" si="572"/>
        <v>FOTO</v>
      </c>
      <c r="N2080" s="110"/>
      <c r="O2080" s="101" t="s">
        <v>81</v>
      </c>
    </row>
    <row r="2081" spans="1:15" ht="12.75" customHeight="1">
      <c r="A2081" s="103" t="s">
        <v>3685</v>
      </c>
      <c r="B2081" s="13"/>
      <c r="C2081" s="242"/>
      <c r="D2081" s="238" t="s">
        <v>9122</v>
      </c>
      <c r="E2081" s="149">
        <v>-3.3787620670073792E-2</v>
      </c>
      <c r="F2081" s="104" t="s">
        <v>3686</v>
      </c>
      <c r="G2081" s="105">
        <v>3.403</v>
      </c>
      <c r="H2081" s="106">
        <f t="shared" si="567"/>
        <v>5036.4399999999996</v>
      </c>
      <c r="I2081" s="107">
        <f t="shared" si="568"/>
        <v>6094.0923999999995</v>
      </c>
      <c r="J2081" s="108">
        <f t="shared" si="569"/>
        <v>6094.0923999999995</v>
      </c>
      <c r="K2081" s="105">
        <f t="shared" si="570"/>
        <v>0</v>
      </c>
      <c r="L2081" s="105">
        <f t="shared" si="571"/>
        <v>8531.7293599999994</v>
      </c>
      <c r="M2081" s="109" t="str">
        <f t="shared" si="572"/>
        <v>FOTO</v>
      </c>
      <c r="N2081" s="110"/>
      <c r="O2081" s="37"/>
    </row>
    <row r="2082" spans="1:15" ht="12.75" customHeight="1">
      <c r="A2082" s="103" t="s">
        <v>3687</v>
      </c>
      <c r="B2082" s="13"/>
      <c r="C2082" s="242"/>
      <c r="D2082" s="238"/>
      <c r="E2082" s="149"/>
      <c r="F2082" s="104" t="s">
        <v>3688</v>
      </c>
      <c r="G2082" s="105">
        <v>6.5739999999999998</v>
      </c>
      <c r="H2082" s="106">
        <f t="shared" si="567"/>
        <v>9729.52</v>
      </c>
      <c r="I2082" s="107">
        <f t="shared" si="568"/>
        <v>11772.7192</v>
      </c>
      <c r="J2082" s="108">
        <f t="shared" si="569"/>
        <v>11772.7192</v>
      </c>
      <c r="K2082" s="105">
        <f t="shared" si="570"/>
        <v>0</v>
      </c>
      <c r="L2082" s="105">
        <f t="shared" si="571"/>
        <v>16481.80688</v>
      </c>
      <c r="M2082" s="109" t="str">
        <f t="shared" si="572"/>
        <v>FOTO</v>
      </c>
      <c r="N2082" s="110"/>
    </row>
    <row r="2083" spans="1:15" ht="12.75" customHeight="1">
      <c r="A2083" s="103" t="s">
        <v>3689</v>
      </c>
      <c r="B2083" s="13"/>
      <c r="C2083" s="242"/>
      <c r="D2083" s="238" t="s">
        <v>9122</v>
      </c>
      <c r="E2083" s="150">
        <v>-0.15472972972972976</v>
      </c>
      <c r="F2083" s="104" t="s">
        <v>3690</v>
      </c>
      <c r="G2083" s="105">
        <v>3.7530000000000001</v>
      </c>
      <c r="H2083" s="106">
        <f t="shared" si="567"/>
        <v>5554.4400000000005</v>
      </c>
      <c r="I2083" s="107">
        <f t="shared" si="568"/>
        <v>6720.8724000000002</v>
      </c>
      <c r="J2083" s="108">
        <f t="shared" si="569"/>
        <v>6720.8724000000002</v>
      </c>
      <c r="K2083" s="105">
        <f t="shared" si="570"/>
        <v>0</v>
      </c>
      <c r="L2083" s="105">
        <f t="shared" si="571"/>
        <v>9409.2213599999995</v>
      </c>
      <c r="M2083" s="109" t="str">
        <f t="shared" si="572"/>
        <v>FOTO</v>
      </c>
      <c r="N2083" s="110"/>
    </row>
    <row r="2084" spans="1:15" ht="12.75" customHeight="1">
      <c r="A2084" s="103" t="s">
        <v>3691</v>
      </c>
      <c r="B2084" s="13"/>
      <c r="C2084" s="242"/>
      <c r="D2084" s="238" t="s">
        <v>9122</v>
      </c>
      <c r="E2084" s="149">
        <v>-3.3750000000000058E-2</v>
      </c>
      <c r="F2084" s="104" t="s">
        <v>3692</v>
      </c>
      <c r="G2084" s="105">
        <v>0.77300000000000002</v>
      </c>
      <c r="H2084" s="106">
        <f t="shared" si="567"/>
        <v>1144.04</v>
      </c>
      <c r="I2084" s="107">
        <f t="shared" si="568"/>
        <v>1384.2883999999999</v>
      </c>
      <c r="J2084" s="108">
        <f t="shared" si="569"/>
        <v>1384.2883999999999</v>
      </c>
      <c r="K2084" s="105">
        <f t="shared" si="570"/>
        <v>0</v>
      </c>
      <c r="L2084" s="105">
        <f t="shared" si="571"/>
        <v>1938.0037599999998</v>
      </c>
      <c r="M2084" s="109" t="str">
        <f t="shared" si="572"/>
        <v>FOTO</v>
      </c>
      <c r="N2084" s="110"/>
    </row>
    <row r="2085" spans="1:15" ht="12.75" customHeight="1">
      <c r="A2085" s="103" t="s">
        <v>3693</v>
      </c>
      <c r="B2085" s="13"/>
      <c r="C2085" s="242"/>
      <c r="D2085" s="238" t="s">
        <v>9122</v>
      </c>
      <c r="E2085" s="149">
        <v>-3.3908387864366452E-2</v>
      </c>
      <c r="F2085" s="104" t="s">
        <v>3694</v>
      </c>
      <c r="G2085" s="105">
        <v>1.6240000000000001</v>
      </c>
      <c r="H2085" s="106">
        <f t="shared" si="567"/>
        <v>2403.52</v>
      </c>
      <c r="I2085" s="107">
        <f t="shared" si="568"/>
        <v>2908.2592</v>
      </c>
      <c r="J2085" s="108">
        <f t="shared" si="569"/>
        <v>2908.2592</v>
      </c>
      <c r="K2085" s="105">
        <f t="shared" si="570"/>
        <v>0</v>
      </c>
      <c r="L2085" s="105">
        <f t="shared" si="571"/>
        <v>4071.5628799999995</v>
      </c>
      <c r="M2085" s="109" t="str">
        <f t="shared" si="572"/>
        <v>FOTO</v>
      </c>
      <c r="N2085" s="110"/>
    </row>
    <row r="2086" spans="1:15" ht="12.75" customHeight="1">
      <c r="A2086" s="103" t="s">
        <v>3695</v>
      </c>
      <c r="B2086" s="13"/>
      <c r="C2086" s="242"/>
      <c r="D2086" s="238" t="s">
        <v>9122</v>
      </c>
      <c r="E2086" s="149">
        <v>-3.2279314888010502E-2</v>
      </c>
      <c r="F2086" s="104" t="s">
        <v>3696</v>
      </c>
      <c r="G2086" s="105">
        <v>1.4690000000000001</v>
      </c>
      <c r="H2086" s="106">
        <f t="shared" si="567"/>
        <v>2174.1200000000003</v>
      </c>
      <c r="I2086" s="107">
        <f t="shared" si="568"/>
        <v>2630.6852000000003</v>
      </c>
      <c r="J2086" s="108">
        <f t="shared" si="569"/>
        <v>2630.6852000000003</v>
      </c>
      <c r="K2086" s="105">
        <f t="shared" si="570"/>
        <v>0</v>
      </c>
      <c r="L2086" s="105">
        <f t="shared" si="571"/>
        <v>3682.95928</v>
      </c>
      <c r="M2086" s="109" t="str">
        <f t="shared" si="572"/>
        <v>FOTO</v>
      </c>
      <c r="N2086" s="110"/>
    </row>
    <row r="2087" spans="1:15" ht="12.75" customHeight="1">
      <c r="A2087" s="111" t="s">
        <v>3697</v>
      </c>
      <c r="B2087" s="16"/>
      <c r="C2087" s="242"/>
      <c r="D2087" s="238" t="s">
        <v>9122</v>
      </c>
      <c r="E2087" s="149">
        <v>-3.2279314888010502E-2</v>
      </c>
      <c r="F2087" s="112" t="s">
        <v>3698</v>
      </c>
      <c r="G2087" s="105">
        <v>1.4690000000000001</v>
      </c>
      <c r="H2087" s="106">
        <f t="shared" si="567"/>
        <v>2174.1200000000003</v>
      </c>
      <c r="I2087" s="107">
        <f t="shared" si="568"/>
        <v>2630.6852000000003</v>
      </c>
      <c r="J2087" s="108">
        <f t="shared" si="569"/>
        <v>2630.6852000000003</v>
      </c>
      <c r="K2087" s="105">
        <f t="shared" si="570"/>
        <v>0</v>
      </c>
      <c r="L2087" s="105">
        <f t="shared" si="571"/>
        <v>3682.95928</v>
      </c>
      <c r="M2087" s="109" t="str">
        <f t="shared" si="572"/>
        <v>FOTO</v>
      </c>
      <c r="N2087" s="110"/>
    </row>
    <row r="2088" spans="1:15" ht="12.75" customHeight="1">
      <c r="A2088" s="103" t="s">
        <v>3699</v>
      </c>
      <c r="B2088" s="13"/>
      <c r="C2088" s="242"/>
      <c r="D2088" s="238" t="s">
        <v>9122</v>
      </c>
      <c r="E2088" s="149">
        <v>-5.3260869565217472E-2</v>
      </c>
      <c r="F2088" s="104" t="s">
        <v>3700</v>
      </c>
      <c r="G2088" s="105">
        <v>1.742</v>
      </c>
      <c r="H2088" s="106">
        <f t="shared" si="567"/>
        <v>2578.16</v>
      </c>
      <c r="I2088" s="107">
        <f t="shared" si="568"/>
        <v>3119.5735999999997</v>
      </c>
      <c r="J2088" s="108">
        <f t="shared" si="569"/>
        <v>3119.5735999999997</v>
      </c>
      <c r="K2088" s="105">
        <f t="shared" si="570"/>
        <v>0</v>
      </c>
      <c r="L2088" s="105">
        <f t="shared" si="571"/>
        <v>4367.4030399999992</v>
      </c>
      <c r="M2088" s="109" t="str">
        <f t="shared" si="572"/>
        <v>FOTO</v>
      </c>
      <c r="N2088" s="110"/>
    </row>
    <row r="2089" spans="1:15" ht="12.75" customHeight="1">
      <c r="A2089" s="103" t="s">
        <v>3701</v>
      </c>
      <c r="B2089" s="13"/>
      <c r="C2089" s="242"/>
      <c r="D2089" s="238" t="s">
        <v>9122</v>
      </c>
      <c r="E2089" s="149">
        <v>-3.3152173913043592E-2</v>
      </c>
      <c r="F2089" s="104" t="s">
        <v>3702</v>
      </c>
      <c r="G2089" s="105">
        <v>1.7789999999999999</v>
      </c>
      <c r="H2089" s="106">
        <f t="shared" si="567"/>
        <v>2632.92</v>
      </c>
      <c r="I2089" s="107">
        <f t="shared" si="568"/>
        <v>3185.8332</v>
      </c>
      <c r="J2089" s="108">
        <f t="shared" si="569"/>
        <v>3185.8332</v>
      </c>
      <c r="K2089" s="105">
        <f t="shared" si="570"/>
        <v>0</v>
      </c>
      <c r="L2089" s="105">
        <f t="shared" si="571"/>
        <v>4460.1664799999999</v>
      </c>
      <c r="M2089" s="109" t="str">
        <f t="shared" si="572"/>
        <v>FOTO</v>
      </c>
      <c r="N2089" s="110"/>
    </row>
    <row r="2090" spans="1:15" ht="12.75" customHeight="1">
      <c r="A2090" s="103" t="s">
        <v>3703</v>
      </c>
      <c r="B2090" s="13"/>
      <c r="C2090" s="242"/>
      <c r="D2090" s="238" t="s">
        <v>9122</v>
      </c>
      <c r="E2090" s="149">
        <v>-3.0349013657056223E-2</v>
      </c>
      <c r="F2090" s="104" t="s">
        <v>3704</v>
      </c>
      <c r="G2090" s="105">
        <v>1.278</v>
      </c>
      <c r="H2090" s="106">
        <f t="shared" si="567"/>
        <v>1891.44</v>
      </c>
      <c r="I2090" s="107">
        <f t="shared" si="568"/>
        <v>2288.6424000000002</v>
      </c>
      <c r="J2090" s="108">
        <f t="shared" si="569"/>
        <v>2288.6424000000002</v>
      </c>
      <c r="K2090" s="105">
        <f t="shared" si="570"/>
        <v>0</v>
      </c>
      <c r="L2090" s="105">
        <f t="shared" si="571"/>
        <v>3204.0993600000002</v>
      </c>
      <c r="M2090" s="109" t="str">
        <f t="shared" si="572"/>
        <v>FOTO</v>
      </c>
      <c r="N2090" s="110"/>
    </row>
    <row r="2091" spans="1:15" ht="12.75" customHeight="1">
      <c r="A2091" s="103" t="s">
        <v>3705</v>
      </c>
      <c r="B2091" s="13"/>
      <c r="C2091" s="242"/>
      <c r="D2091" s="238" t="s">
        <v>9122</v>
      </c>
      <c r="E2091" s="149">
        <v>-3.2297231665857296E-2</v>
      </c>
      <c r="F2091" s="104" t="s">
        <v>3706</v>
      </c>
      <c r="G2091" s="105">
        <v>3.9849999999999999</v>
      </c>
      <c r="H2091" s="106">
        <f t="shared" si="567"/>
        <v>5897.8</v>
      </c>
      <c r="I2091" s="107">
        <f t="shared" si="568"/>
        <v>7136.3379999999997</v>
      </c>
      <c r="J2091" s="108">
        <f t="shared" si="569"/>
        <v>7136.3379999999997</v>
      </c>
      <c r="K2091" s="105">
        <f t="shared" si="570"/>
        <v>0</v>
      </c>
      <c r="L2091" s="105">
        <f t="shared" si="571"/>
        <v>9990.8731999999982</v>
      </c>
      <c r="M2091" s="109" t="str">
        <f t="shared" si="572"/>
        <v>FOTO</v>
      </c>
      <c r="N2091" s="110"/>
    </row>
    <row r="2092" spans="1:15" ht="12.75" customHeight="1">
      <c r="A2092" s="111" t="s">
        <v>3709</v>
      </c>
      <c r="B2092" s="17"/>
      <c r="C2092" s="242"/>
      <c r="D2092" s="238" t="s">
        <v>9122</v>
      </c>
      <c r="E2092" s="149">
        <v>-3.2852903772785158E-2</v>
      </c>
      <c r="F2092" s="126" t="s">
        <v>3710</v>
      </c>
      <c r="G2092" s="105">
        <v>4.5629999999999997</v>
      </c>
      <c r="H2092" s="106">
        <f t="shared" si="567"/>
        <v>6753.24</v>
      </c>
      <c r="I2092" s="107">
        <f t="shared" si="568"/>
        <v>8171.4203999999991</v>
      </c>
      <c r="J2092" s="108">
        <f t="shared" si="569"/>
        <v>8171.4203999999991</v>
      </c>
      <c r="K2092" s="105">
        <f t="shared" si="570"/>
        <v>0</v>
      </c>
      <c r="L2092" s="105">
        <f t="shared" si="571"/>
        <v>11439.988559999998</v>
      </c>
      <c r="M2092" s="109" t="str">
        <f t="shared" si="572"/>
        <v>FOTO</v>
      </c>
      <c r="N2092" s="110" t="s">
        <v>110</v>
      </c>
      <c r="O2092" s="36"/>
    </row>
    <row r="2093" spans="1:15" ht="12.75" customHeight="1">
      <c r="A2093" s="111" t="s">
        <v>3707</v>
      </c>
      <c r="B2093" s="17"/>
      <c r="C2093" s="242"/>
      <c r="D2093" s="238" t="s">
        <v>9122</v>
      </c>
      <c r="E2093" s="149">
        <v>-7.3124999999999996E-2</v>
      </c>
      <c r="F2093" s="126" t="s">
        <v>3708</v>
      </c>
      <c r="G2093" s="105">
        <v>4.4489999999999998</v>
      </c>
      <c r="H2093" s="106">
        <f t="shared" si="567"/>
        <v>6584.5199999999995</v>
      </c>
      <c r="I2093" s="107">
        <f t="shared" si="568"/>
        <v>7967.2691999999988</v>
      </c>
      <c r="J2093" s="108">
        <f t="shared" si="569"/>
        <v>7967.2691999999988</v>
      </c>
      <c r="K2093" s="105">
        <f t="shared" si="570"/>
        <v>0</v>
      </c>
      <c r="L2093" s="105">
        <f t="shared" si="571"/>
        <v>11154.176879999997</v>
      </c>
      <c r="M2093" s="109" t="str">
        <f t="shared" si="572"/>
        <v>FOTO</v>
      </c>
      <c r="N2093" s="110"/>
    </row>
    <row r="2094" spans="1:15" ht="12.75" customHeight="1">
      <c r="A2094" s="103" t="s">
        <v>3711</v>
      </c>
      <c r="B2094" s="13"/>
      <c r="C2094" s="242"/>
      <c r="D2094" s="238" t="s">
        <v>9122</v>
      </c>
      <c r="E2094" s="150">
        <v>-0.25728476821192059</v>
      </c>
      <c r="F2094" s="104" t="s">
        <v>3712</v>
      </c>
      <c r="G2094" s="105">
        <v>4.4859999999999998</v>
      </c>
      <c r="H2094" s="106">
        <f t="shared" si="567"/>
        <v>6639.28</v>
      </c>
      <c r="I2094" s="107">
        <f t="shared" si="568"/>
        <v>8033.5287999999991</v>
      </c>
      <c r="J2094" s="108">
        <f t="shared" si="569"/>
        <v>8033.5287999999991</v>
      </c>
      <c r="K2094" s="105">
        <f t="shared" si="570"/>
        <v>0</v>
      </c>
      <c r="L2094" s="105">
        <f t="shared" si="571"/>
        <v>11246.940319999998</v>
      </c>
      <c r="M2094" s="109" t="str">
        <f t="shared" si="572"/>
        <v>FOTO</v>
      </c>
      <c r="N2094" s="110"/>
    </row>
    <row r="2095" spans="1:15" ht="12.75" customHeight="1">
      <c r="A2095" s="103" t="s">
        <v>3715</v>
      </c>
      <c r="B2095" s="13"/>
      <c r="C2095" s="242"/>
      <c r="D2095" s="238" t="s">
        <v>9122</v>
      </c>
      <c r="E2095" s="149">
        <v>-7.9285714285714293E-2</v>
      </c>
      <c r="F2095" s="104" t="s">
        <v>3716</v>
      </c>
      <c r="G2095" s="105">
        <v>3.867</v>
      </c>
      <c r="H2095" s="106">
        <f t="shared" si="567"/>
        <v>5723.16</v>
      </c>
      <c r="I2095" s="107">
        <f t="shared" si="568"/>
        <v>6925.0235999999995</v>
      </c>
      <c r="J2095" s="108">
        <f t="shared" si="569"/>
        <v>6925.0235999999995</v>
      </c>
      <c r="K2095" s="105">
        <f t="shared" si="570"/>
        <v>0</v>
      </c>
      <c r="L2095" s="105">
        <f t="shared" si="571"/>
        <v>9695.0330399999984</v>
      </c>
      <c r="M2095" s="109" t="str">
        <f t="shared" si="572"/>
        <v>FOTO</v>
      </c>
      <c r="N2095" s="110"/>
    </row>
    <row r="2096" spans="1:15" ht="12.75" customHeight="1">
      <c r="A2096" s="103" t="s">
        <v>3713</v>
      </c>
      <c r="B2096" s="13"/>
      <c r="C2096" s="242"/>
      <c r="D2096" s="238" t="s">
        <v>9122</v>
      </c>
      <c r="E2096" s="149">
        <v>-3.1648800408371591E-2</v>
      </c>
      <c r="F2096" s="104" t="s">
        <v>3714</v>
      </c>
      <c r="G2096" s="105">
        <v>1.897</v>
      </c>
      <c r="H2096" s="106">
        <f t="shared" si="567"/>
        <v>2807.56</v>
      </c>
      <c r="I2096" s="107">
        <f t="shared" si="568"/>
        <v>3397.1475999999998</v>
      </c>
      <c r="J2096" s="108">
        <f t="shared" si="569"/>
        <v>3397.1475999999998</v>
      </c>
      <c r="K2096" s="105">
        <f t="shared" si="570"/>
        <v>0</v>
      </c>
      <c r="L2096" s="105">
        <f t="shared" si="571"/>
        <v>4756.0066399999996</v>
      </c>
      <c r="M2096" s="109" t="str">
        <f t="shared" si="572"/>
        <v>FOTO</v>
      </c>
      <c r="N2096" s="110"/>
    </row>
    <row r="2097" spans="1:15" ht="12.75" customHeight="1">
      <c r="A2097" s="103" t="s">
        <v>3717</v>
      </c>
      <c r="B2097" s="13"/>
      <c r="C2097" s="242"/>
      <c r="D2097" s="238" t="s">
        <v>9122</v>
      </c>
      <c r="E2097" s="149">
        <v>-3.2342986084994307E-2</v>
      </c>
      <c r="F2097" s="104" t="s">
        <v>3718</v>
      </c>
      <c r="G2097" s="105">
        <v>5.1459999999999999</v>
      </c>
      <c r="H2097" s="106">
        <f t="shared" si="567"/>
        <v>7616.08</v>
      </c>
      <c r="I2097" s="107">
        <f t="shared" si="568"/>
        <v>9215.4567999999999</v>
      </c>
      <c r="J2097" s="108">
        <f t="shared" si="569"/>
        <v>9215.4567999999999</v>
      </c>
      <c r="K2097" s="105">
        <f t="shared" si="570"/>
        <v>0</v>
      </c>
      <c r="L2097" s="105">
        <f t="shared" si="571"/>
        <v>12901.639519999999</v>
      </c>
      <c r="M2097" s="109" t="str">
        <f t="shared" si="572"/>
        <v>FOTO</v>
      </c>
      <c r="N2097" s="110"/>
    </row>
    <row r="2098" spans="1:15" ht="12.75" customHeight="1" thickBot="1">
      <c r="A2098" s="154" t="s">
        <v>3719</v>
      </c>
      <c r="B2098" s="13"/>
      <c r="C2098" s="243"/>
      <c r="D2098" s="238" t="s">
        <v>9122</v>
      </c>
      <c r="E2098" s="155">
        <v>-3.2987587145043351E-2</v>
      </c>
      <c r="F2098" s="156" t="s">
        <v>3720</v>
      </c>
      <c r="G2098" s="157">
        <v>5.6870000000000003</v>
      </c>
      <c r="H2098" s="158">
        <f t="shared" si="567"/>
        <v>8416.76</v>
      </c>
      <c r="I2098" s="159">
        <f t="shared" si="568"/>
        <v>10184.2796</v>
      </c>
      <c r="J2098" s="160">
        <f t="shared" si="569"/>
        <v>10184.2796</v>
      </c>
      <c r="K2098" s="157">
        <f t="shared" si="570"/>
        <v>0</v>
      </c>
      <c r="L2098" s="157">
        <f t="shared" si="571"/>
        <v>14257.99144</v>
      </c>
      <c r="M2098" s="161" t="str">
        <f t="shared" si="572"/>
        <v>FOTO</v>
      </c>
      <c r="N2098" s="162"/>
    </row>
    <row r="2099" spans="1:15" ht="20.100000000000001" customHeight="1" thickBot="1">
      <c r="A2099" s="219" t="s">
        <v>3721</v>
      </c>
      <c r="B2099" s="34"/>
      <c r="C2099" s="240"/>
      <c r="D2099" s="151"/>
      <c r="E2099" s="221"/>
      <c r="F2099" s="222"/>
      <c r="G2099" s="223"/>
      <c r="H2099" s="224"/>
      <c r="I2099" s="224"/>
      <c r="J2099" s="225"/>
      <c r="K2099" s="223"/>
      <c r="L2099" s="223"/>
      <c r="M2099" s="226"/>
      <c r="N2099" s="227"/>
      <c r="O2099" s="228"/>
    </row>
    <row r="2100" spans="1:15" ht="12.75" customHeight="1">
      <c r="A2100" s="178" t="s">
        <v>3754</v>
      </c>
      <c r="B2100" s="13"/>
      <c r="C2100" s="152"/>
      <c r="D2100" s="238"/>
      <c r="E2100" s="180"/>
      <c r="F2100" s="181" t="s">
        <v>3755</v>
      </c>
      <c r="G2100" s="182">
        <v>7.1999999999999995E-2</v>
      </c>
      <c r="H2100" s="183">
        <f t="shared" ref="H2100:H2117" si="573">+G2100*H$18</f>
        <v>106.55999999999999</v>
      </c>
      <c r="I2100" s="184">
        <f t="shared" ref="I2100:I2117" si="574">+H2100*(1+I$18)</f>
        <v>128.93759999999997</v>
      </c>
      <c r="J2100" s="185">
        <f t="shared" ref="J2100:J2117" si="575">+I2100*(1-J$18)</f>
        <v>128.93759999999997</v>
      </c>
      <c r="K2100" s="182">
        <f t="shared" ref="K2100:K2117" si="576">+I2100*C2100</f>
        <v>0</v>
      </c>
      <c r="L2100" s="182">
        <f t="shared" ref="L2100:L2117" si="577">+I2100*(1+L$18)</f>
        <v>180.51263999999995</v>
      </c>
      <c r="M2100" s="186" t="str">
        <f t="shared" ref="M2100:M2117" si="578">HYPERLINK(CONCATENATE("https://buscador.neorep.com.ar/",TRIM(A2100),"/"),"FOTO")</f>
        <v>FOTO</v>
      </c>
      <c r="N2100" s="187"/>
    </row>
    <row r="2101" spans="1:15" ht="12.75" customHeight="1">
      <c r="A2101" s="103" t="s">
        <v>3722</v>
      </c>
      <c r="B2101" s="13"/>
      <c r="C2101" s="242"/>
      <c r="D2101" s="238" t="s">
        <v>9122</v>
      </c>
      <c r="E2101" s="149">
        <v>-3.3125000000000071E-2</v>
      </c>
      <c r="F2101" s="104" t="s">
        <v>3723</v>
      </c>
      <c r="G2101" s="105">
        <v>3.0939999999999999</v>
      </c>
      <c r="H2101" s="106">
        <f t="shared" si="573"/>
        <v>4579.12</v>
      </c>
      <c r="I2101" s="107">
        <f t="shared" si="574"/>
        <v>5540.7352000000001</v>
      </c>
      <c r="J2101" s="108">
        <f t="shared" si="575"/>
        <v>5540.7352000000001</v>
      </c>
      <c r="K2101" s="105">
        <f t="shared" si="576"/>
        <v>0</v>
      </c>
      <c r="L2101" s="105">
        <f t="shared" si="577"/>
        <v>7757.0292799999997</v>
      </c>
      <c r="M2101" s="109" t="str">
        <f t="shared" si="578"/>
        <v>FOTO</v>
      </c>
      <c r="N2101" s="110"/>
    </row>
    <row r="2102" spans="1:15" ht="12.75" customHeight="1">
      <c r="A2102" s="103" t="s">
        <v>3724</v>
      </c>
      <c r="B2102" s="13"/>
      <c r="C2102" s="242"/>
      <c r="D2102" s="238" t="s">
        <v>9122</v>
      </c>
      <c r="E2102" s="149">
        <v>-2.992277992278003E-2</v>
      </c>
      <c r="F2102" s="104" t="s">
        <v>3725</v>
      </c>
      <c r="G2102" s="105">
        <v>1.0049999999999999</v>
      </c>
      <c r="H2102" s="106">
        <f t="shared" si="573"/>
        <v>1487.3999999999999</v>
      </c>
      <c r="I2102" s="107">
        <f t="shared" si="574"/>
        <v>1799.7539999999997</v>
      </c>
      <c r="J2102" s="108">
        <f t="shared" si="575"/>
        <v>1799.7539999999997</v>
      </c>
      <c r="K2102" s="105">
        <f t="shared" si="576"/>
        <v>0</v>
      </c>
      <c r="L2102" s="105">
        <f t="shared" si="577"/>
        <v>2519.6555999999996</v>
      </c>
      <c r="M2102" s="109" t="str">
        <f t="shared" si="578"/>
        <v>FOTO</v>
      </c>
      <c r="N2102" s="110"/>
      <c r="O2102" s="36"/>
    </row>
    <row r="2103" spans="1:15" ht="12.75" customHeight="1">
      <c r="A2103" s="103" t="s">
        <v>3726</v>
      </c>
      <c r="B2103" s="13"/>
      <c r="C2103" s="242"/>
      <c r="D2103" s="238" t="s">
        <v>9122</v>
      </c>
      <c r="E2103" s="149">
        <v>-3.2279314888010502E-2</v>
      </c>
      <c r="F2103" s="104" t="s">
        <v>3727</v>
      </c>
      <c r="G2103" s="105">
        <v>1.4690000000000001</v>
      </c>
      <c r="H2103" s="106">
        <f t="shared" si="573"/>
        <v>2174.1200000000003</v>
      </c>
      <c r="I2103" s="107">
        <f t="shared" si="574"/>
        <v>2630.6852000000003</v>
      </c>
      <c r="J2103" s="108">
        <f t="shared" si="575"/>
        <v>2630.6852000000003</v>
      </c>
      <c r="K2103" s="105">
        <f t="shared" si="576"/>
        <v>0</v>
      </c>
      <c r="L2103" s="105">
        <f t="shared" si="577"/>
        <v>3682.95928</v>
      </c>
      <c r="M2103" s="109" t="str">
        <f t="shared" si="578"/>
        <v>FOTO</v>
      </c>
      <c r="N2103" s="110"/>
      <c r="O2103" s="36"/>
    </row>
    <row r="2104" spans="1:15" ht="12.75" customHeight="1">
      <c r="A2104" s="103" t="s">
        <v>3728</v>
      </c>
      <c r="B2104" s="13"/>
      <c r="C2104" s="242"/>
      <c r="D2104" s="238" t="s">
        <v>9122</v>
      </c>
      <c r="E2104" s="149">
        <v>-3.2272727272727342E-2</v>
      </c>
      <c r="F2104" s="104" t="s">
        <v>3729</v>
      </c>
      <c r="G2104" s="105">
        <v>2.129</v>
      </c>
      <c r="H2104" s="106">
        <f t="shared" si="573"/>
        <v>3150.92</v>
      </c>
      <c r="I2104" s="107">
        <f t="shared" si="574"/>
        <v>3812.6131999999998</v>
      </c>
      <c r="J2104" s="108">
        <f t="shared" si="575"/>
        <v>3812.6131999999998</v>
      </c>
      <c r="K2104" s="105">
        <f t="shared" si="576"/>
        <v>0</v>
      </c>
      <c r="L2104" s="105">
        <f t="shared" si="577"/>
        <v>5337.6584799999991</v>
      </c>
      <c r="M2104" s="109" t="str">
        <f t="shared" si="578"/>
        <v>FOTO</v>
      </c>
      <c r="N2104" s="110"/>
      <c r="O2104" s="36"/>
    </row>
    <row r="2105" spans="1:15" ht="12.75" customHeight="1">
      <c r="A2105" s="103" t="s">
        <v>3730</v>
      </c>
      <c r="B2105" s="13"/>
      <c r="C2105" s="242"/>
      <c r="D2105" s="238" t="s">
        <v>9122</v>
      </c>
      <c r="E2105" s="149">
        <v>-0.11291666666666667</v>
      </c>
      <c r="F2105" s="104" t="s">
        <v>3731</v>
      </c>
      <c r="G2105" s="105">
        <v>2.129</v>
      </c>
      <c r="H2105" s="106">
        <f t="shared" si="573"/>
        <v>3150.92</v>
      </c>
      <c r="I2105" s="107">
        <f t="shared" si="574"/>
        <v>3812.6131999999998</v>
      </c>
      <c r="J2105" s="108">
        <f t="shared" si="575"/>
        <v>3812.6131999999998</v>
      </c>
      <c r="K2105" s="105">
        <f t="shared" si="576"/>
        <v>0</v>
      </c>
      <c r="L2105" s="105">
        <f t="shared" si="577"/>
        <v>5337.6584799999991</v>
      </c>
      <c r="M2105" s="109" t="str">
        <f t="shared" si="578"/>
        <v>FOTO</v>
      </c>
      <c r="N2105" s="110"/>
      <c r="O2105" s="36"/>
    </row>
    <row r="2106" spans="1:15" ht="12.75" customHeight="1">
      <c r="A2106" s="103" t="s">
        <v>3732</v>
      </c>
      <c r="B2106" s="13"/>
      <c r="C2106" s="242"/>
      <c r="D2106" s="238" t="s">
        <v>9122</v>
      </c>
      <c r="E2106" s="149">
        <v>-0.11642857142857133</v>
      </c>
      <c r="F2106" s="104" t="s">
        <v>3733</v>
      </c>
      <c r="G2106" s="105">
        <v>1.2370000000000001</v>
      </c>
      <c r="H2106" s="106">
        <f t="shared" si="573"/>
        <v>1830.7600000000002</v>
      </c>
      <c r="I2106" s="107">
        <f t="shared" si="574"/>
        <v>2215.2196000000004</v>
      </c>
      <c r="J2106" s="108">
        <f t="shared" si="575"/>
        <v>2215.2196000000004</v>
      </c>
      <c r="K2106" s="105">
        <f t="shared" si="576"/>
        <v>0</v>
      </c>
      <c r="L2106" s="105">
        <f t="shared" si="577"/>
        <v>3101.3074400000005</v>
      </c>
      <c r="M2106" s="109" t="str">
        <f t="shared" si="578"/>
        <v>FOTO</v>
      </c>
      <c r="N2106" s="110"/>
    </row>
    <row r="2107" spans="1:15" ht="12.75" customHeight="1">
      <c r="A2107" s="103" t="s">
        <v>3750</v>
      </c>
      <c r="B2107" s="13"/>
      <c r="C2107" s="242"/>
      <c r="D2107" s="238"/>
      <c r="E2107" s="149"/>
      <c r="F2107" s="104" t="s">
        <v>3751</v>
      </c>
      <c r="G2107" s="105">
        <v>1.1599999999999999</v>
      </c>
      <c r="H2107" s="106">
        <f t="shared" si="573"/>
        <v>1716.8</v>
      </c>
      <c r="I2107" s="107">
        <f t="shared" si="574"/>
        <v>2077.328</v>
      </c>
      <c r="J2107" s="108">
        <f t="shared" si="575"/>
        <v>2077.328</v>
      </c>
      <c r="K2107" s="105">
        <f t="shared" si="576"/>
        <v>0</v>
      </c>
      <c r="L2107" s="105">
        <f t="shared" si="577"/>
        <v>2908.2592</v>
      </c>
      <c r="M2107" s="109" t="str">
        <f t="shared" si="578"/>
        <v>FOTO</v>
      </c>
      <c r="N2107" s="110"/>
    </row>
    <row r="2108" spans="1:15" ht="12.75" customHeight="1">
      <c r="A2108" s="103" t="s">
        <v>9548</v>
      </c>
      <c r="B2108" s="13"/>
      <c r="C2108" s="242"/>
      <c r="D2108" s="238"/>
      <c r="E2108" s="149"/>
      <c r="F2108" s="104" t="s">
        <v>9549</v>
      </c>
      <c r="G2108" s="105">
        <v>0.54</v>
      </c>
      <c r="H2108" s="106">
        <f t="shared" si="573"/>
        <v>799.2</v>
      </c>
      <c r="I2108" s="107">
        <f t="shared" si="574"/>
        <v>967.03200000000004</v>
      </c>
      <c r="J2108" s="108">
        <f t="shared" si="575"/>
        <v>967.03200000000004</v>
      </c>
      <c r="K2108" s="105">
        <f t="shared" si="576"/>
        <v>0</v>
      </c>
      <c r="L2108" s="105">
        <f t="shared" si="577"/>
        <v>1353.8448000000001</v>
      </c>
      <c r="M2108" s="109" t="str">
        <f t="shared" si="578"/>
        <v>FOTO</v>
      </c>
      <c r="N2108" s="110"/>
      <c r="O2108" s="101" t="s">
        <v>81</v>
      </c>
    </row>
    <row r="2109" spans="1:15" ht="12.75" customHeight="1">
      <c r="A2109" s="103" t="s">
        <v>3752</v>
      </c>
      <c r="B2109" s="13"/>
      <c r="C2109" s="242"/>
      <c r="D2109" s="238" t="s">
        <v>9122</v>
      </c>
      <c r="E2109" s="149">
        <v>-0.11226611226611227</v>
      </c>
      <c r="F2109" s="104" t="s">
        <v>3753</v>
      </c>
      <c r="G2109" s="105">
        <v>0.42699999999999999</v>
      </c>
      <c r="H2109" s="106">
        <f t="shared" si="573"/>
        <v>631.96</v>
      </c>
      <c r="I2109" s="107">
        <f t="shared" si="574"/>
        <v>764.67160000000001</v>
      </c>
      <c r="J2109" s="108">
        <f t="shared" si="575"/>
        <v>764.67160000000001</v>
      </c>
      <c r="K2109" s="105">
        <f t="shared" si="576"/>
        <v>0</v>
      </c>
      <c r="L2109" s="105">
        <f t="shared" si="577"/>
        <v>1070.54024</v>
      </c>
      <c r="M2109" s="109" t="str">
        <f t="shared" si="578"/>
        <v>FOTO</v>
      </c>
      <c r="N2109" s="110" t="s">
        <v>458</v>
      </c>
    </row>
    <row r="2110" spans="1:15" ht="12.75" customHeight="1">
      <c r="A2110" s="103" t="s">
        <v>3736</v>
      </c>
      <c r="B2110" s="13"/>
      <c r="C2110" s="242"/>
      <c r="D2110" s="238" t="s">
        <v>9122</v>
      </c>
      <c r="E2110" s="150">
        <v>-0.51944012441679632</v>
      </c>
      <c r="F2110" s="104" t="s">
        <v>3737</v>
      </c>
      <c r="G2110" s="105">
        <v>0.61799999999999999</v>
      </c>
      <c r="H2110" s="106">
        <f t="shared" si="573"/>
        <v>914.64</v>
      </c>
      <c r="I2110" s="107">
        <f t="shared" si="574"/>
        <v>1106.7143999999998</v>
      </c>
      <c r="J2110" s="108">
        <f t="shared" si="575"/>
        <v>1106.7143999999998</v>
      </c>
      <c r="K2110" s="105">
        <f t="shared" si="576"/>
        <v>0</v>
      </c>
      <c r="L2110" s="105">
        <f t="shared" si="577"/>
        <v>1549.4001599999997</v>
      </c>
      <c r="M2110" s="109" t="str">
        <f t="shared" si="578"/>
        <v>FOTO</v>
      </c>
      <c r="N2110" s="110"/>
    </row>
    <row r="2111" spans="1:15" ht="12.75" customHeight="1">
      <c r="A2111" s="103" t="s">
        <v>3734</v>
      </c>
      <c r="B2111" s="13"/>
      <c r="C2111" s="242"/>
      <c r="D2111" s="238" t="s">
        <v>9122</v>
      </c>
      <c r="E2111" s="149">
        <v>-3.2429558745348142E-2</v>
      </c>
      <c r="F2111" s="104" t="s">
        <v>3735</v>
      </c>
      <c r="G2111" s="105">
        <v>1.82</v>
      </c>
      <c r="H2111" s="106">
        <f t="shared" si="573"/>
        <v>2693.6</v>
      </c>
      <c r="I2111" s="107">
        <f t="shared" si="574"/>
        <v>3259.2559999999999</v>
      </c>
      <c r="J2111" s="108">
        <f t="shared" si="575"/>
        <v>3259.2559999999999</v>
      </c>
      <c r="K2111" s="105">
        <f t="shared" si="576"/>
        <v>0</v>
      </c>
      <c r="L2111" s="105">
        <f t="shared" si="577"/>
        <v>4562.9583999999995</v>
      </c>
      <c r="M2111" s="109" t="str">
        <f t="shared" si="578"/>
        <v>FOTO</v>
      </c>
      <c r="N2111" s="110"/>
    </row>
    <row r="2112" spans="1:15" ht="12.75" customHeight="1">
      <c r="A2112" s="103" t="s">
        <v>3746</v>
      </c>
      <c r="B2112" s="13"/>
      <c r="C2112" s="242"/>
      <c r="D2112" s="238" t="s">
        <v>9122</v>
      </c>
      <c r="E2112" s="149">
        <v>-3.1000000000000028E-2</v>
      </c>
      <c r="F2112" s="104" t="s">
        <v>3747</v>
      </c>
      <c r="G2112" s="105">
        <v>0.96899999999999997</v>
      </c>
      <c r="H2112" s="106">
        <f t="shared" si="573"/>
        <v>1434.12</v>
      </c>
      <c r="I2112" s="107">
        <f t="shared" si="574"/>
        <v>1735.2851999999998</v>
      </c>
      <c r="J2112" s="108">
        <f t="shared" si="575"/>
        <v>1735.2851999999998</v>
      </c>
      <c r="K2112" s="105">
        <f t="shared" si="576"/>
        <v>0</v>
      </c>
      <c r="L2112" s="105">
        <f t="shared" si="577"/>
        <v>2429.3992799999996</v>
      </c>
      <c r="M2112" s="109" t="str">
        <f t="shared" si="578"/>
        <v>FOTO</v>
      </c>
      <c r="N2112" s="110"/>
    </row>
    <row r="2113" spans="1:15" ht="12.75" customHeight="1">
      <c r="A2113" s="103" t="s">
        <v>3740</v>
      </c>
      <c r="B2113" s="13"/>
      <c r="C2113" s="242"/>
      <c r="D2113" s="238" t="s">
        <v>9122</v>
      </c>
      <c r="E2113" s="150">
        <v>-0.29174311926605512</v>
      </c>
      <c r="F2113" s="104" t="s">
        <v>3741</v>
      </c>
      <c r="G2113" s="105">
        <v>0.38600000000000001</v>
      </c>
      <c r="H2113" s="106">
        <f t="shared" si="573"/>
        <v>571.28</v>
      </c>
      <c r="I2113" s="107">
        <f t="shared" si="574"/>
        <v>691.24879999999996</v>
      </c>
      <c r="J2113" s="108">
        <f t="shared" si="575"/>
        <v>691.24879999999996</v>
      </c>
      <c r="K2113" s="105">
        <f t="shared" si="576"/>
        <v>0</v>
      </c>
      <c r="L2113" s="105">
        <f t="shared" si="577"/>
        <v>967.74831999999992</v>
      </c>
      <c r="M2113" s="109" t="str">
        <f t="shared" si="578"/>
        <v>FOTO</v>
      </c>
      <c r="N2113" s="110"/>
    </row>
    <row r="2114" spans="1:15" ht="12.75" customHeight="1">
      <c r="A2114" s="103" t="s">
        <v>3748</v>
      </c>
      <c r="B2114" s="13"/>
      <c r="C2114" s="242"/>
      <c r="D2114" s="238" t="s">
        <v>9122</v>
      </c>
      <c r="E2114" s="150">
        <v>-0.15000000000000002</v>
      </c>
      <c r="F2114" s="104" t="s">
        <v>3749</v>
      </c>
      <c r="G2114" s="105">
        <v>0.85</v>
      </c>
      <c r="H2114" s="106">
        <f t="shared" si="573"/>
        <v>1258</v>
      </c>
      <c r="I2114" s="107">
        <f t="shared" si="574"/>
        <v>1522.18</v>
      </c>
      <c r="J2114" s="108">
        <f t="shared" si="575"/>
        <v>1522.18</v>
      </c>
      <c r="K2114" s="105">
        <f t="shared" si="576"/>
        <v>0</v>
      </c>
      <c r="L2114" s="105">
        <f t="shared" si="577"/>
        <v>2131.0520000000001</v>
      </c>
      <c r="M2114" s="109" t="str">
        <f t="shared" si="578"/>
        <v>FOTO</v>
      </c>
      <c r="N2114" s="110"/>
    </row>
    <row r="2115" spans="1:15" ht="12.75" customHeight="1">
      <c r="A2115" s="103" t="s">
        <v>3744</v>
      </c>
      <c r="B2115" s="13"/>
      <c r="C2115" s="242"/>
      <c r="D2115" s="238" t="s">
        <v>9122</v>
      </c>
      <c r="E2115" s="150">
        <v>-0.25584594222833557</v>
      </c>
      <c r="F2115" s="104" t="s">
        <v>3745</v>
      </c>
      <c r="G2115" s="105">
        <v>0.54100000000000004</v>
      </c>
      <c r="H2115" s="106">
        <f t="shared" si="573"/>
        <v>800.68000000000006</v>
      </c>
      <c r="I2115" s="107">
        <f t="shared" si="574"/>
        <v>968.82280000000003</v>
      </c>
      <c r="J2115" s="108">
        <f t="shared" si="575"/>
        <v>968.82280000000003</v>
      </c>
      <c r="K2115" s="105">
        <f t="shared" si="576"/>
        <v>0</v>
      </c>
      <c r="L2115" s="105">
        <f t="shared" si="577"/>
        <v>1356.3519200000001</v>
      </c>
      <c r="M2115" s="109" t="str">
        <f t="shared" si="578"/>
        <v>FOTO</v>
      </c>
      <c r="N2115" s="110"/>
    </row>
    <row r="2116" spans="1:15" ht="12.75" customHeight="1">
      <c r="A2116" s="103" t="s">
        <v>3738</v>
      </c>
      <c r="B2116" s="13"/>
      <c r="C2116" s="242"/>
      <c r="D2116" s="238" t="s">
        <v>9122</v>
      </c>
      <c r="E2116" s="150">
        <v>-0.62668377164849265</v>
      </c>
      <c r="F2116" s="104" t="s">
        <v>3739</v>
      </c>
      <c r="G2116" s="105">
        <v>0.58199999999999996</v>
      </c>
      <c r="H2116" s="106">
        <f t="shared" si="573"/>
        <v>861.3599999999999</v>
      </c>
      <c r="I2116" s="107">
        <f t="shared" si="574"/>
        <v>1042.2455999999997</v>
      </c>
      <c r="J2116" s="108">
        <f t="shared" si="575"/>
        <v>1042.2455999999997</v>
      </c>
      <c r="K2116" s="105">
        <f t="shared" si="576"/>
        <v>0</v>
      </c>
      <c r="L2116" s="105">
        <f t="shared" si="577"/>
        <v>1459.1438399999995</v>
      </c>
      <c r="M2116" s="109" t="str">
        <f t="shared" si="578"/>
        <v>FOTO</v>
      </c>
      <c r="N2116" s="110"/>
    </row>
    <row r="2117" spans="1:15" ht="12.75" customHeight="1" thickBot="1">
      <c r="A2117" s="154" t="s">
        <v>3742</v>
      </c>
      <c r="B2117" s="13"/>
      <c r="C2117" s="243"/>
      <c r="D2117" s="238" t="s">
        <v>9122</v>
      </c>
      <c r="E2117" s="155">
        <v>-3.1430404105195597E-2</v>
      </c>
      <c r="F2117" s="156" t="s">
        <v>3743</v>
      </c>
      <c r="G2117" s="157">
        <v>1.51</v>
      </c>
      <c r="H2117" s="158">
        <f t="shared" si="573"/>
        <v>2234.8000000000002</v>
      </c>
      <c r="I2117" s="159">
        <f t="shared" si="574"/>
        <v>2704.1080000000002</v>
      </c>
      <c r="J2117" s="160">
        <f t="shared" si="575"/>
        <v>2704.1080000000002</v>
      </c>
      <c r="K2117" s="157">
        <f t="shared" si="576"/>
        <v>0</v>
      </c>
      <c r="L2117" s="157">
        <f t="shared" si="577"/>
        <v>3785.7512000000002</v>
      </c>
      <c r="M2117" s="161" t="str">
        <f t="shared" si="578"/>
        <v>FOTO</v>
      </c>
      <c r="N2117" s="162"/>
    </row>
    <row r="2118" spans="1:15" ht="20.100000000000001" customHeight="1" thickBot="1">
      <c r="A2118" s="219" t="s">
        <v>3756</v>
      </c>
      <c r="B2118" s="34"/>
      <c r="C2118" s="241"/>
      <c r="D2118" s="236"/>
      <c r="E2118" s="221"/>
      <c r="F2118" s="222"/>
      <c r="G2118" s="223"/>
      <c r="H2118" s="224"/>
      <c r="I2118" s="224"/>
      <c r="J2118" s="225"/>
      <c r="K2118" s="223"/>
      <c r="L2118" s="223"/>
      <c r="M2118" s="226"/>
      <c r="N2118" s="227"/>
      <c r="O2118" s="228"/>
    </row>
    <row r="2119" spans="1:15" ht="20.100000000000001" customHeight="1" thickBot="1">
      <c r="A2119" s="219" t="s">
        <v>3757</v>
      </c>
      <c r="B2119" s="34"/>
      <c r="C2119" s="239"/>
      <c r="D2119" s="235"/>
      <c r="E2119" s="221"/>
      <c r="F2119" s="222"/>
      <c r="G2119" s="223"/>
      <c r="H2119" s="224"/>
      <c r="I2119" s="224"/>
      <c r="J2119" s="225"/>
      <c r="K2119" s="223"/>
      <c r="L2119" s="223"/>
      <c r="M2119" s="226"/>
      <c r="N2119" s="227"/>
      <c r="O2119" s="228"/>
    </row>
    <row r="2120" spans="1:15" ht="12.75" customHeight="1">
      <c r="A2120" s="178" t="s">
        <v>9609</v>
      </c>
      <c r="B2120" s="17"/>
      <c r="C2120" s="152"/>
      <c r="D2120" s="238"/>
      <c r="E2120" s="180"/>
      <c r="F2120" s="181" t="s">
        <v>9610</v>
      </c>
      <c r="G2120" s="182">
        <v>4.78</v>
      </c>
      <c r="H2120" s="183">
        <f t="shared" ref="H2120:H2147" si="579">+G2120*H$18</f>
        <v>7074.4000000000005</v>
      </c>
      <c r="I2120" s="184">
        <f t="shared" ref="I2120:I2147" si="580">+H2120*(1+I$18)</f>
        <v>8560.0240000000013</v>
      </c>
      <c r="J2120" s="185">
        <f t="shared" ref="J2120:J2147" si="581">+I2120*(1-J$18)</f>
        <v>8560.0240000000013</v>
      </c>
      <c r="K2120" s="182">
        <f t="shared" ref="K2120:K2147" si="582">+I2120*C2120</f>
        <v>0</v>
      </c>
      <c r="L2120" s="182">
        <f t="shared" ref="L2120:L2147" si="583">+I2120*(1+L$18)</f>
        <v>11984.033600000001</v>
      </c>
      <c r="M2120" s="186" t="str">
        <f t="shared" ref="M2120:M2147" si="584">HYPERLINK(CONCATENATE("https://buscador.neorep.com.ar/",TRIM(A2120),"/"),"FOTO")</f>
        <v>FOTO</v>
      </c>
      <c r="N2120" s="187"/>
      <c r="O2120" s="101" t="s">
        <v>81</v>
      </c>
    </row>
    <row r="2121" spans="1:15" ht="12.75" customHeight="1">
      <c r="A2121" s="140" t="s">
        <v>3758</v>
      </c>
      <c r="B2121" s="13"/>
      <c r="C2121" s="242"/>
      <c r="D2121" s="238"/>
      <c r="E2121" s="149"/>
      <c r="F2121" s="142" t="s">
        <v>3759</v>
      </c>
      <c r="G2121" s="105">
        <v>1.1419999999999999</v>
      </c>
      <c r="H2121" s="106">
        <f t="shared" si="579"/>
        <v>1690.1599999999999</v>
      </c>
      <c r="I2121" s="107">
        <f t="shared" si="580"/>
        <v>2045.0935999999997</v>
      </c>
      <c r="J2121" s="108">
        <f t="shared" si="581"/>
        <v>2045.0935999999997</v>
      </c>
      <c r="K2121" s="105">
        <f t="shared" si="582"/>
        <v>0</v>
      </c>
      <c r="L2121" s="105">
        <f t="shared" si="583"/>
        <v>2863.1310399999993</v>
      </c>
      <c r="M2121" s="109" t="str">
        <f t="shared" si="584"/>
        <v>FOTO</v>
      </c>
      <c r="N2121" s="110"/>
    </row>
    <row r="2122" spans="1:15" ht="12.75" customHeight="1">
      <c r="A2122" s="103" t="s">
        <v>3760</v>
      </c>
      <c r="B2122" s="17"/>
      <c r="C2122" s="242"/>
      <c r="D2122" s="238" t="s">
        <v>9122</v>
      </c>
      <c r="E2122" s="150">
        <v>-0.84755796743956591</v>
      </c>
      <c r="F2122" s="104" t="s">
        <v>3761</v>
      </c>
      <c r="G2122" s="105">
        <v>0.61799999999999999</v>
      </c>
      <c r="H2122" s="106">
        <f t="shared" si="579"/>
        <v>914.64</v>
      </c>
      <c r="I2122" s="107">
        <f t="shared" si="580"/>
        <v>1106.7143999999998</v>
      </c>
      <c r="J2122" s="108">
        <f t="shared" si="581"/>
        <v>1106.7143999999998</v>
      </c>
      <c r="K2122" s="105">
        <f t="shared" si="582"/>
        <v>0</v>
      </c>
      <c r="L2122" s="105">
        <f t="shared" si="583"/>
        <v>1549.4001599999997</v>
      </c>
      <c r="M2122" s="109" t="str">
        <f t="shared" si="584"/>
        <v>FOTO</v>
      </c>
      <c r="N2122" s="110"/>
      <c r="O2122" s="37"/>
    </row>
    <row r="2123" spans="1:15" ht="12.75" customHeight="1">
      <c r="A2123" s="103" t="s">
        <v>3762</v>
      </c>
      <c r="B2123" s="17"/>
      <c r="C2123" s="242"/>
      <c r="D2123" s="238"/>
      <c r="E2123" s="149"/>
      <c r="F2123" s="104" t="s">
        <v>3763</v>
      </c>
      <c r="G2123" s="105">
        <v>5.5819999999999999</v>
      </c>
      <c r="H2123" s="106">
        <f t="shared" si="579"/>
        <v>8261.36</v>
      </c>
      <c r="I2123" s="107">
        <f t="shared" si="580"/>
        <v>9996.2456000000002</v>
      </c>
      <c r="J2123" s="108">
        <f t="shared" si="581"/>
        <v>9996.2456000000002</v>
      </c>
      <c r="K2123" s="105">
        <f t="shared" si="582"/>
        <v>0</v>
      </c>
      <c r="L2123" s="105">
        <f t="shared" si="583"/>
        <v>13994.743839999999</v>
      </c>
      <c r="M2123" s="109" t="str">
        <f t="shared" si="584"/>
        <v>FOTO</v>
      </c>
      <c r="N2123" s="110"/>
      <c r="O2123" s="101" t="s">
        <v>81</v>
      </c>
    </row>
    <row r="2124" spans="1:15" ht="12.75" customHeight="1">
      <c r="A2124" s="103" t="s">
        <v>3764</v>
      </c>
      <c r="B2124" s="17"/>
      <c r="C2124" s="242"/>
      <c r="D2124" s="238"/>
      <c r="E2124" s="149"/>
      <c r="F2124" s="104" t="s">
        <v>3765</v>
      </c>
      <c r="G2124" s="105">
        <v>6.7880000000000003</v>
      </c>
      <c r="H2124" s="106">
        <f t="shared" si="579"/>
        <v>10046.24</v>
      </c>
      <c r="I2124" s="107">
        <f t="shared" si="580"/>
        <v>12155.9504</v>
      </c>
      <c r="J2124" s="108">
        <f t="shared" si="581"/>
        <v>12155.9504</v>
      </c>
      <c r="K2124" s="105">
        <f t="shared" si="582"/>
        <v>0</v>
      </c>
      <c r="L2124" s="105">
        <f t="shared" si="583"/>
        <v>17018.330559999999</v>
      </c>
      <c r="M2124" s="109" t="str">
        <f t="shared" si="584"/>
        <v>FOTO</v>
      </c>
      <c r="N2124" s="110" t="s">
        <v>99</v>
      </c>
      <c r="O2124" s="36"/>
    </row>
    <row r="2125" spans="1:15" ht="12.75" customHeight="1">
      <c r="A2125" s="103" t="s">
        <v>9493</v>
      </c>
      <c r="B2125" s="17"/>
      <c r="C2125" s="242"/>
      <c r="D2125" s="238"/>
      <c r="E2125" s="149"/>
      <c r="F2125" s="104" t="s">
        <v>9494</v>
      </c>
      <c r="G2125" s="105">
        <v>15.18</v>
      </c>
      <c r="H2125" s="106">
        <f t="shared" si="579"/>
        <v>22466.399999999998</v>
      </c>
      <c r="I2125" s="107">
        <f t="shared" si="580"/>
        <v>27184.343999999997</v>
      </c>
      <c r="J2125" s="108">
        <f t="shared" si="581"/>
        <v>27184.343999999997</v>
      </c>
      <c r="K2125" s="105">
        <f t="shared" si="582"/>
        <v>0</v>
      </c>
      <c r="L2125" s="105">
        <f t="shared" si="583"/>
        <v>38058.08159999999</v>
      </c>
      <c r="M2125" s="109" t="str">
        <f t="shared" si="584"/>
        <v>FOTO</v>
      </c>
      <c r="N2125" s="110"/>
      <c r="O2125" s="101" t="s">
        <v>81</v>
      </c>
    </row>
    <row r="2126" spans="1:15" ht="12.75" customHeight="1">
      <c r="A2126" s="103" t="s">
        <v>3766</v>
      </c>
      <c r="B2126" s="17"/>
      <c r="C2126" s="242"/>
      <c r="D2126" s="238"/>
      <c r="E2126" s="149"/>
      <c r="F2126" s="104" t="s">
        <v>3767</v>
      </c>
      <c r="G2126" s="105">
        <v>6.7880000000000003</v>
      </c>
      <c r="H2126" s="106">
        <f t="shared" si="579"/>
        <v>10046.24</v>
      </c>
      <c r="I2126" s="107">
        <f t="shared" si="580"/>
        <v>12155.9504</v>
      </c>
      <c r="J2126" s="108">
        <f t="shared" si="581"/>
        <v>12155.9504</v>
      </c>
      <c r="K2126" s="105">
        <f t="shared" si="582"/>
        <v>0</v>
      </c>
      <c r="L2126" s="105">
        <f t="shared" si="583"/>
        <v>17018.330559999999</v>
      </c>
      <c r="M2126" s="109" t="str">
        <f t="shared" si="584"/>
        <v>FOTO</v>
      </c>
      <c r="N2126" s="110"/>
    </row>
    <row r="2127" spans="1:15" ht="12.75" customHeight="1">
      <c r="A2127" s="103" t="s">
        <v>3768</v>
      </c>
      <c r="B2127" s="17"/>
      <c r="C2127" s="242"/>
      <c r="D2127" s="238"/>
      <c r="E2127" s="149"/>
      <c r="F2127" s="104" t="s">
        <v>9625</v>
      </c>
      <c r="G2127" s="105">
        <v>4.7770000000000001</v>
      </c>
      <c r="H2127" s="106">
        <f t="shared" si="579"/>
        <v>7069.96</v>
      </c>
      <c r="I2127" s="107">
        <f t="shared" si="580"/>
        <v>8554.6515999999992</v>
      </c>
      <c r="J2127" s="108">
        <f t="shared" si="581"/>
        <v>8554.6515999999992</v>
      </c>
      <c r="K2127" s="105">
        <f t="shared" si="582"/>
        <v>0</v>
      </c>
      <c r="L2127" s="105">
        <f t="shared" si="583"/>
        <v>11976.512239999998</v>
      </c>
      <c r="M2127" s="109" t="str">
        <f t="shared" si="584"/>
        <v>FOTO</v>
      </c>
      <c r="N2127" s="110"/>
      <c r="O2127" s="36"/>
    </row>
    <row r="2128" spans="1:15" ht="12.75" customHeight="1">
      <c r="A2128" s="103" t="s">
        <v>3769</v>
      </c>
      <c r="B2128" s="17" t="s">
        <v>3770</v>
      </c>
      <c r="C2128" s="242"/>
      <c r="D2128" s="238" t="s">
        <v>9122</v>
      </c>
      <c r="E2128" s="149">
        <v>-3.8490191209337055E-2</v>
      </c>
      <c r="F2128" s="104" t="s">
        <v>3771</v>
      </c>
      <c r="G2128" s="105">
        <v>3.8719999999999999</v>
      </c>
      <c r="H2128" s="106">
        <f t="shared" si="579"/>
        <v>5730.5599999999995</v>
      </c>
      <c r="I2128" s="107">
        <f t="shared" si="580"/>
        <v>6933.9775999999993</v>
      </c>
      <c r="J2128" s="108">
        <f t="shared" si="581"/>
        <v>6933.9775999999993</v>
      </c>
      <c r="K2128" s="105">
        <f t="shared" si="582"/>
        <v>0</v>
      </c>
      <c r="L2128" s="105">
        <f t="shared" si="583"/>
        <v>9707.5686399999977</v>
      </c>
      <c r="M2128" s="109" t="str">
        <f t="shared" si="584"/>
        <v>FOTO</v>
      </c>
      <c r="N2128" s="110" t="s">
        <v>99</v>
      </c>
    </row>
    <row r="2129" spans="1:15" ht="12.75" customHeight="1">
      <c r="A2129" s="103" t="s">
        <v>3772</v>
      </c>
      <c r="B2129" s="17"/>
      <c r="C2129" s="242"/>
      <c r="D2129" s="238"/>
      <c r="E2129" s="149"/>
      <c r="F2129" s="104" t="s">
        <v>3773</v>
      </c>
      <c r="G2129" s="105">
        <v>6.2380000000000004</v>
      </c>
      <c r="H2129" s="106">
        <f t="shared" si="579"/>
        <v>9232.24</v>
      </c>
      <c r="I2129" s="107">
        <f t="shared" si="580"/>
        <v>11171.010399999999</v>
      </c>
      <c r="J2129" s="108">
        <f t="shared" si="581"/>
        <v>11171.010399999999</v>
      </c>
      <c r="K2129" s="105">
        <f t="shared" si="582"/>
        <v>0</v>
      </c>
      <c r="L2129" s="105">
        <f t="shared" si="583"/>
        <v>15639.414559999997</v>
      </c>
      <c r="M2129" s="109" t="str">
        <f t="shared" si="584"/>
        <v>FOTO</v>
      </c>
      <c r="N2129" s="110"/>
      <c r="O2129" s="37"/>
    </row>
    <row r="2130" spans="1:15" ht="12.75" customHeight="1">
      <c r="A2130" s="103" t="s">
        <v>3774</v>
      </c>
      <c r="B2130" s="17" t="s">
        <v>3770</v>
      </c>
      <c r="C2130" s="242"/>
      <c r="D2130" s="238" t="s">
        <v>9122</v>
      </c>
      <c r="E2130" s="149">
        <v>-0.10162454873646209</v>
      </c>
      <c r="F2130" s="104" t="s">
        <v>3775</v>
      </c>
      <c r="G2130" s="105">
        <v>4.9770000000000003</v>
      </c>
      <c r="H2130" s="106">
        <f t="shared" si="579"/>
        <v>7365.96</v>
      </c>
      <c r="I2130" s="107">
        <f t="shared" si="580"/>
        <v>8912.8115999999991</v>
      </c>
      <c r="J2130" s="108">
        <f t="shared" si="581"/>
        <v>8912.8115999999991</v>
      </c>
      <c r="K2130" s="105">
        <f t="shared" si="582"/>
        <v>0</v>
      </c>
      <c r="L2130" s="105">
        <f t="shared" si="583"/>
        <v>12477.936239999997</v>
      </c>
      <c r="M2130" s="109" t="str">
        <f t="shared" si="584"/>
        <v>FOTO</v>
      </c>
      <c r="N2130" s="110" t="s">
        <v>299</v>
      </c>
    </row>
    <row r="2131" spans="1:15" ht="12.75" customHeight="1">
      <c r="A2131" s="103" t="s">
        <v>3776</v>
      </c>
      <c r="B2131" s="17"/>
      <c r="C2131" s="242"/>
      <c r="D2131" s="238"/>
      <c r="E2131" s="149"/>
      <c r="F2131" s="104" t="s">
        <v>3777</v>
      </c>
      <c r="G2131" s="105">
        <v>4.4770000000000003</v>
      </c>
      <c r="H2131" s="106">
        <f t="shared" si="579"/>
        <v>6625.96</v>
      </c>
      <c r="I2131" s="107">
        <f t="shared" si="580"/>
        <v>8017.4115999999995</v>
      </c>
      <c r="J2131" s="108">
        <f t="shared" si="581"/>
        <v>8017.4115999999995</v>
      </c>
      <c r="K2131" s="105">
        <f t="shared" si="582"/>
        <v>0</v>
      </c>
      <c r="L2131" s="105">
        <f t="shared" si="583"/>
        <v>11224.376239999998</v>
      </c>
      <c r="M2131" s="109" t="str">
        <f t="shared" si="584"/>
        <v>FOTO</v>
      </c>
      <c r="N2131" s="110"/>
      <c r="O2131" s="101" t="s">
        <v>81</v>
      </c>
    </row>
    <row r="2132" spans="1:15" ht="12.75" customHeight="1">
      <c r="A2132" s="103" t="s">
        <v>3778</v>
      </c>
      <c r="B2132" s="17" t="s">
        <v>3770</v>
      </c>
      <c r="C2132" s="242"/>
      <c r="D2132" s="238" t="s">
        <v>9122</v>
      </c>
      <c r="E2132" s="149">
        <v>-3.8021978021978042E-2</v>
      </c>
      <c r="F2132" s="104" t="s">
        <v>3779</v>
      </c>
      <c r="G2132" s="105">
        <v>4.3769999999999998</v>
      </c>
      <c r="H2132" s="106">
        <f t="shared" si="579"/>
        <v>6477.96</v>
      </c>
      <c r="I2132" s="107">
        <f t="shared" si="580"/>
        <v>7838.3315999999995</v>
      </c>
      <c r="J2132" s="108">
        <f t="shared" si="581"/>
        <v>7838.3315999999995</v>
      </c>
      <c r="K2132" s="105">
        <f t="shared" si="582"/>
        <v>0</v>
      </c>
      <c r="L2132" s="105">
        <f t="shared" si="583"/>
        <v>10973.664239999998</v>
      </c>
      <c r="M2132" s="109" t="str">
        <f t="shared" si="584"/>
        <v>FOTO</v>
      </c>
      <c r="N2132" s="110" t="s">
        <v>99</v>
      </c>
    </row>
    <row r="2133" spans="1:15" ht="12.75" customHeight="1">
      <c r="A2133" s="103" t="s">
        <v>3780</v>
      </c>
      <c r="B2133" s="17" t="s">
        <v>3770</v>
      </c>
      <c r="C2133" s="242"/>
      <c r="D2133" s="238" t="s">
        <v>9122</v>
      </c>
      <c r="E2133" s="149">
        <v>-3.826530612244905E-2</v>
      </c>
      <c r="F2133" s="104" t="s">
        <v>3781</v>
      </c>
      <c r="G2133" s="105">
        <v>3.016</v>
      </c>
      <c r="H2133" s="106">
        <f t="shared" si="579"/>
        <v>4463.68</v>
      </c>
      <c r="I2133" s="107">
        <f t="shared" si="580"/>
        <v>5401.0528000000004</v>
      </c>
      <c r="J2133" s="108">
        <f t="shared" si="581"/>
        <v>5401.0528000000004</v>
      </c>
      <c r="K2133" s="105">
        <f t="shared" si="582"/>
        <v>0</v>
      </c>
      <c r="L2133" s="105">
        <f t="shared" si="583"/>
        <v>7561.4739200000004</v>
      </c>
      <c r="M2133" s="109" t="str">
        <f t="shared" si="584"/>
        <v>FOTO</v>
      </c>
      <c r="N2133" s="110" t="s">
        <v>299</v>
      </c>
    </row>
    <row r="2134" spans="1:15" ht="12.75" customHeight="1">
      <c r="A2134" s="111" t="s">
        <v>3782</v>
      </c>
      <c r="B2134" s="17" t="s">
        <v>3770</v>
      </c>
      <c r="C2134" s="242"/>
      <c r="D2134" s="238" t="s">
        <v>9122</v>
      </c>
      <c r="E2134" s="149">
        <v>-3.8490191209337055E-2</v>
      </c>
      <c r="F2134" s="104" t="s">
        <v>3783</v>
      </c>
      <c r="G2134" s="105">
        <v>3.8719999999999999</v>
      </c>
      <c r="H2134" s="106">
        <f t="shared" si="579"/>
        <v>5730.5599999999995</v>
      </c>
      <c r="I2134" s="107">
        <f t="shared" si="580"/>
        <v>6933.9775999999993</v>
      </c>
      <c r="J2134" s="108">
        <f t="shared" si="581"/>
        <v>6933.9775999999993</v>
      </c>
      <c r="K2134" s="105">
        <f t="shared" si="582"/>
        <v>0</v>
      </c>
      <c r="L2134" s="105">
        <f t="shared" si="583"/>
        <v>9707.5686399999977</v>
      </c>
      <c r="M2134" s="109" t="str">
        <f t="shared" si="584"/>
        <v>FOTO</v>
      </c>
      <c r="N2134" s="110" t="s">
        <v>3039</v>
      </c>
    </row>
    <row r="2135" spans="1:15" ht="12.75" customHeight="1">
      <c r="A2135" s="103" t="s">
        <v>3784</v>
      </c>
      <c r="B2135" s="17" t="s">
        <v>3770</v>
      </c>
      <c r="C2135" s="242"/>
      <c r="D2135" s="238" t="s">
        <v>9122</v>
      </c>
      <c r="E2135" s="149">
        <v>-3.8237738985868686E-2</v>
      </c>
      <c r="F2135" s="104" t="s">
        <v>3785</v>
      </c>
      <c r="G2135" s="105">
        <v>3.4710000000000001</v>
      </c>
      <c r="H2135" s="106">
        <f t="shared" si="579"/>
        <v>5137.08</v>
      </c>
      <c r="I2135" s="107">
        <f t="shared" si="580"/>
        <v>6215.8667999999998</v>
      </c>
      <c r="J2135" s="108">
        <f t="shared" si="581"/>
        <v>6215.8667999999998</v>
      </c>
      <c r="K2135" s="105">
        <f t="shared" si="582"/>
        <v>0</v>
      </c>
      <c r="L2135" s="105">
        <f t="shared" si="583"/>
        <v>8702.2135199999993</v>
      </c>
      <c r="M2135" s="109" t="str">
        <f t="shared" si="584"/>
        <v>FOTO</v>
      </c>
      <c r="N2135" s="110" t="s">
        <v>3039</v>
      </c>
    </row>
    <row r="2136" spans="1:15" ht="12.75" customHeight="1">
      <c r="A2136" s="103" t="s">
        <v>3786</v>
      </c>
      <c r="B2136" s="17" t="s">
        <v>3770</v>
      </c>
      <c r="C2136" s="242"/>
      <c r="D2136" s="238" t="s">
        <v>9122</v>
      </c>
      <c r="E2136" s="149">
        <v>-0.10077770576798439</v>
      </c>
      <c r="F2136" s="104" t="s">
        <v>3787</v>
      </c>
      <c r="G2136" s="105">
        <v>2.7749999999999999</v>
      </c>
      <c r="H2136" s="106">
        <f t="shared" si="579"/>
        <v>4107</v>
      </c>
      <c r="I2136" s="107">
        <f t="shared" si="580"/>
        <v>4969.47</v>
      </c>
      <c r="J2136" s="108">
        <f t="shared" si="581"/>
        <v>4969.47</v>
      </c>
      <c r="K2136" s="105">
        <f t="shared" si="582"/>
        <v>0</v>
      </c>
      <c r="L2136" s="105">
        <f t="shared" si="583"/>
        <v>6957.2579999999998</v>
      </c>
      <c r="M2136" s="109" t="str">
        <f t="shared" si="584"/>
        <v>FOTO</v>
      </c>
      <c r="N2136" s="110" t="s">
        <v>299</v>
      </c>
    </row>
    <row r="2137" spans="1:15" ht="12.75" customHeight="1">
      <c r="A2137" s="103" t="s">
        <v>3788</v>
      </c>
      <c r="B2137" s="17"/>
      <c r="C2137" s="242"/>
      <c r="D2137" s="238"/>
      <c r="E2137" s="149"/>
      <c r="F2137" s="104" t="s">
        <v>9150</v>
      </c>
      <c r="G2137" s="105">
        <v>7.1929999999999996</v>
      </c>
      <c r="H2137" s="106">
        <f t="shared" si="579"/>
        <v>10645.64</v>
      </c>
      <c r="I2137" s="107">
        <f t="shared" si="580"/>
        <v>12881.224399999999</v>
      </c>
      <c r="J2137" s="108">
        <f t="shared" si="581"/>
        <v>12881.224399999999</v>
      </c>
      <c r="K2137" s="105">
        <f t="shared" si="582"/>
        <v>0</v>
      </c>
      <c r="L2137" s="105">
        <f t="shared" si="583"/>
        <v>18033.714159999996</v>
      </c>
      <c r="M2137" s="109" t="str">
        <f t="shared" si="584"/>
        <v>FOTO</v>
      </c>
      <c r="N2137" s="110" t="s">
        <v>99</v>
      </c>
      <c r="O2137" s="36"/>
    </row>
    <row r="2138" spans="1:15" ht="12.75" customHeight="1">
      <c r="A2138" s="103" t="s">
        <v>9277</v>
      </c>
      <c r="B2138" s="17"/>
      <c r="C2138" s="242"/>
      <c r="D2138" s="238"/>
      <c r="E2138" s="149"/>
      <c r="F2138" s="104" t="s">
        <v>9278</v>
      </c>
      <c r="G2138" s="105">
        <v>5.73</v>
      </c>
      <c r="H2138" s="106">
        <f t="shared" si="579"/>
        <v>8480.4000000000015</v>
      </c>
      <c r="I2138" s="107">
        <f t="shared" si="580"/>
        <v>10261.284000000001</v>
      </c>
      <c r="J2138" s="108">
        <f t="shared" si="581"/>
        <v>10261.284000000001</v>
      </c>
      <c r="K2138" s="105">
        <f t="shared" si="582"/>
        <v>0</v>
      </c>
      <c r="L2138" s="105">
        <f t="shared" si="583"/>
        <v>14365.797600000002</v>
      </c>
      <c r="M2138" s="109" t="str">
        <f t="shared" si="584"/>
        <v>FOTO</v>
      </c>
      <c r="N2138" s="110"/>
      <c r="O2138" s="101" t="s">
        <v>81</v>
      </c>
    </row>
    <row r="2139" spans="1:15" ht="12.75" customHeight="1">
      <c r="A2139" s="103" t="s">
        <v>3789</v>
      </c>
      <c r="B2139" s="17"/>
      <c r="C2139" s="242"/>
      <c r="D2139" s="238"/>
      <c r="E2139" s="149"/>
      <c r="F2139" s="104" t="s">
        <v>3790</v>
      </c>
      <c r="G2139" s="105">
        <v>6.0330000000000004</v>
      </c>
      <c r="H2139" s="106">
        <f t="shared" si="579"/>
        <v>8928.84</v>
      </c>
      <c r="I2139" s="107">
        <f t="shared" si="580"/>
        <v>10803.8964</v>
      </c>
      <c r="J2139" s="108">
        <f t="shared" si="581"/>
        <v>10803.8964</v>
      </c>
      <c r="K2139" s="105">
        <f t="shared" si="582"/>
        <v>0</v>
      </c>
      <c r="L2139" s="105">
        <f t="shared" si="583"/>
        <v>15125.454959999999</v>
      </c>
      <c r="M2139" s="109" t="str">
        <f t="shared" si="584"/>
        <v>FOTO</v>
      </c>
      <c r="N2139" s="110"/>
      <c r="O2139" s="101" t="s">
        <v>81</v>
      </c>
    </row>
    <row r="2140" spans="1:15" ht="12.75" customHeight="1">
      <c r="A2140" s="103" t="s">
        <v>3791</v>
      </c>
      <c r="B2140" s="17"/>
      <c r="C2140" s="242"/>
      <c r="D2140" s="238"/>
      <c r="E2140" s="149"/>
      <c r="F2140" s="104" t="s">
        <v>3792</v>
      </c>
      <c r="G2140" s="105">
        <v>4.226</v>
      </c>
      <c r="H2140" s="106">
        <f t="shared" si="579"/>
        <v>6254.48</v>
      </c>
      <c r="I2140" s="107">
        <f t="shared" si="580"/>
        <v>7567.920799999999</v>
      </c>
      <c r="J2140" s="108">
        <f t="shared" si="581"/>
        <v>7567.920799999999</v>
      </c>
      <c r="K2140" s="105">
        <f t="shared" si="582"/>
        <v>0</v>
      </c>
      <c r="L2140" s="105">
        <f t="shared" si="583"/>
        <v>10595.089119999999</v>
      </c>
      <c r="M2140" s="109" t="str">
        <f t="shared" si="584"/>
        <v>FOTO</v>
      </c>
      <c r="N2140" s="110"/>
      <c r="O2140" s="101" t="s">
        <v>81</v>
      </c>
    </row>
    <row r="2141" spans="1:15" ht="12.75" customHeight="1">
      <c r="A2141" s="103" t="s">
        <v>3793</v>
      </c>
      <c r="B2141" s="17" t="s">
        <v>3770</v>
      </c>
      <c r="C2141" s="242"/>
      <c r="D2141" s="238" t="s">
        <v>9122</v>
      </c>
      <c r="E2141" s="149">
        <v>-3.8262865888655129E-2</v>
      </c>
      <c r="F2141" s="104" t="s">
        <v>3794</v>
      </c>
      <c r="G2141" s="105">
        <v>5.0270000000000001</v>
      </c>
      <c r="H2141" s="106">
        <f t="shared" si="579"/>
        <v>7439.96</v>
      </c>
      <c r="I2141" s="107">
        <f t="shared" si="580"/>
        <v>9002.3516</v>
      </c>
      <c r="J2141" s="108">
        <f t="shared" si="581"/>
        <v>9002.3516</v>
      </c>
      <c r="K2141" s="105">
        <f t="shared" si="582"/>
        <v>0</v>
      </c>
      <c r="L2141" s="105">
        <f t="shared" si="583"/>
        <v>12603.292239999999</v>
      </c>
      <c r="M2141" s="109" t="str">
        <f t="shared" si="584"/>
        <v>FOTO</v>
      </c>
      <c r="N2141" s="110" t="s">
        <v>299</v>
      </c>
    </row>
    <row r="2142" spans="1:15" ht="12.75" customHeight="1">
      <c r="A2142" s="103" t="s">
        <v>3795</v>
      </c>
      <c r="B2142" s="17"/>
      <c r="C2142" s="242"/>
      <c r="D2142" s="238" t="s">
        <v>9122</v>
      </c>
      <c r="E2142" s="149">
        <v>-0.13413193858613126</v>
      </c>
      <c r="F2142" s="104" t="s">
        <v>3796</v>
      </c>
      <c r="G2142" s="105">
        <v>5.1319999999999997</v>
      </c>
      <c r="H2142" s="106">
        <f t="shared" si="579"/>
        <v>7595.36</v>
      </c>
      <c r="I2142" s="107">
        <f t="shared" si="580"/>
        <v>9190.3855999999996</v>
      </c>
      <c r="J2142" s="108">
        <f t="shared" si="581"/>
        <v>9190.3855999999996</v>
      </c>
      <c r="K2142" s="105">
        <f t="shared" si="582"/>
        <v>0</v>
      </c>
      <c r="L2142" s="105">
        <f t="shared" si="583"/>
        <v>12866.539839999999</v>
      </c>
      <c r="M2142" s="109" t="str">
        <f t="shared" si="584"/>
        <v>FOTO</v>
      </c>
      <c r="N2142" s="110" t="s">
        <v>299</v>
      </c>
    </row>
    <row r="2143" spans="1:15" ht="12.75" customHeight="1">
      <c r="A2143" s="103" t="s">
        <v>9455</v>
      </c>
      <c r="B2143" s="17"/>
      <c r="C2143" s="242"/>
      <c r="D2143" s="238"/>
      <c r="E2143" s="149"/>
      <c r="F2143" s="104" t="s">
        <v>9456</v>
      </c>
      <c r="G2143" s="105">
        <v>1.31</v>
      </c>
      <c r="H2143" s="106">
        <f t="shared" si="579"/>
        <v>1938.8000000000002</v>
      </c>
      <c r="I2143" s="107">
        <f t="shared" si="580"/>
        <v>2345.9480000000003</v>
      </c>
      <c r="J2143" s="108">
        <f t="shared" si="581"/>
        <v>2345.9480000000003</v>
      </c>
      <c r="K2143" s="105">
        <f t="shared" si="582"/>
        <v>0</v>
      </c>
      <c r="L2143" s="105">
        <f t="shared" si="583"/>
        <v>3284.3272000000002</v>
      </c>
      <c r="M2143" s="109" t="str">
        <f t="shared" si="584"/>
        <v>FOTO</v>
      </c>
      <c r="N2143" s="110"/>
      <c r="O2143" s="101" t="s">
        <v>81</v>
      </c>
    </row>
    <row r="2144" spans="1:15" ht="12.75" customHeight="1">
      <c r="A2144" s="103" t="s">
        <v>3797</v>
      </c>
      <c r="B2144" s="17" t="s">
        <v>3770</v>
      </c>
      <c r="C2144" s="242"/>
      <c r="D2144" s="238" t="s">
        <v>9122</v>
      </c>
      <c r="E2144" s="149">
        <v>-3.2987747408105506E-2</v>
      </c>
      <c r="F2144" s="104" t="s">
        <v>3798</v>
      </c>
      <c r="G2144" s="105">
        <v>2.052</v>
      </c>
      <c r="H2144" s="106">
        <f t="shared" si="579"/>
        <v>3036.96</v>
      </c>
      <c r="I2144" s="107">
        <f t="shared" si="580"/>
        <v>3674.7215999999999</v>
      </c>
      <c r="J2144" s="108">
        <f t="shared" si="581"/>
        <v>3674.7215999999999</v>
      </c>
      <c r="K2144" s="105">
        <f t="shared" si="582"/>
        <v>0</v>
      </c>
      <c r="L2144" s="105">
        <f t="shared" si="583"/>
        <v>5144.6102399999991</v>
      </c>
      <c r="M2144" s="109" t="str">
        <f t="shared" si="584"/>
        <v>FOTO</v>
      </c>
      <c r="N2144" s="110" t="s">
        <v>215</v>
      </c>
      <c r="O2144" s="37"/>
    </row>
    <row r="2145" spans="1:15" ht="12.75" customHeight="1">
      <c r="A2145" s="103" t="s">
        <v>3799</v>
      </c>
      <c r="B2145" s="17" t="s">
        <v>3770</v>
      </c>
      <c r="C2145" s="242"/>
      <c r="D2145" s="238" t="s">
        <v>9122</v>
      </c>
      <c r="E2145" s="150">
        <v>-0.26014492753623186</v>
      </c>
      <c r="F2145" s="104" t="s">
        <v>3800</v>
      </c>
      <c r="G2145" s="105">
        <v>5.1050000000000004</v>
      </c>
      <c r="H2145" s="106">
        <f t="shared" si="579"/>
        <v>7555.4000000000005</v>
      </c>
      <c r="I2145" s="107">
        <f t="shared" si="580"/>
        <v>9142.0339999999997</v>
      </c>
      <c r="J2145" s="108">
        <f t="shared" si="581"/>
        <v>9142.0339999999997</v>
      </c>
      <c r="K2145" s="105">
        <f t="shared" si="582"/>
        <v>0</v>
      </c>
      <c r="L2145" s="105">
        <f t="shared" si="583"/>
        <v>12798.847599999999</v>
      </c>
      <c r="M2145" s="109" t="str">
        <f t="shared" si="584"/>
        <v>FOTO</v>
      </c>
      <c r="N2145" s="110"/>
    </row>
    <row r="2146" spans="1:15" ht="12.75" customHeight="1">
      <c r="A2146" s="103" t="s">
        <v>3801</v>
      </c>
      <c r="B2146" s="17"/>
      <c r="C2146" s="242"/>
      <c r="D2146" s="238" t="s">
        <v>9122</v>
      </c>
      <c r="E2146" s="149">
        <v>-0.10162601626016265</v>
      </c>
      <c r="F2146" s="104" t="s">
        <v>3802</v>
      </c>
      <c r="G2146" s="105">
        <v>1.5469999999999999</v>
      </c>
      <c r="H2146" s="106">
        <f t="shared" si="579"/>
        <v>2289.56</v>
      </c>
      <c r="I2146" s="107">
        <f t="shared" si="580"/>
        <v>2770.3676</v>
      </c>
      <c r="J2146" s="108">
        <f t="shared" si="581"/>
        <v>2770.3676</v>
      </c>
      <c r="K2146" s="105">
        <f t="shared" si="582"/>
        <v>0</v>
      </c>
      <c r="L2146" s="105">
        <f t="shared" si="583"/>
        <v>3878.5146399999999</v>
      </c>
      <c r="M2146" s="109" t="str">
        <f t="shared" si="584"/>
        <v>FOTO</v>
      </c>
      <c r="N2146" s="110" t="s">
        <v>3803</v>
      </c>
      <c r="O2146" s="36"/>
    </row>
    <row r="2147" spans="1:15" ht="12.75" customHeight="1" thickBot="1">
      <c r="A2147" s="154" t="s">
        <v>3804</v>
      </c>
      <c r="B2147" s="17" t="s">
        <v>3770</v>
      </c>
      <c r="C2147" s="243"/>
      <c r="D2147" s="238" t="s">
        <v>9122</v>
      </c>
      <c r="E2147" s="163">
        <v>-0.26014492753623186</v>
      </c>
      <c r="F2147" s="156" t="s">
        <v>3805</v>
      </c>
      <c r="G2147" s="157">
        <v>5.1050000000000004</v>
      </c>
      <c r="H2147" s="158">
        <f t="shared" si="579"/>
        <v>7555.4000000000005</v>
      </c>
      <c r="I2147" s="159">
        <f t="shared" si="580"/>
        <v>9142.0339999999997</v>
      </c>
      <c r="J2147" s="160">
        <f t="shared" si="581"/>
        <v>9142.0339999999997</v>
      </c>
      <c r="K2147" s="157">
        <f t="shared" si="582"/>
        <v>0</v>
      </c>
      <c r="L2147" s="157">
        <f t="shared" si="583"/>
        <v>12798.847599999999</v>
      </c>
      <c r="M2147" s="161" t="str">
        <f t="shared" si="584"/>
        <v>FOTO</v>
      </c>
      <c r="N2147" s="162"/>
    </row>
    <row r="2148" spans="1:15" ht="20.100000000000001" customHeight="1" thickBot="1">
      <c r="A2148" s="219" t="s">
        <v>3806</v>
      </c>
      <c r="B2148" s="34"/>
      <c r="C2148" s="240"/>
      <c r="D2148" s="151"/>
      <c r="E2148" s="221"/>
      <c r="F2148" s="222"/>
      <c r="G2148" s="223"/>
      <c r="H2148" s="224"/>
      <c r="I2148" s="224"/>
      <c r="J2148" s="225"/>
      <c r="K2148" s="223"/>
      <c r="L2148" s="223"/>
      <c r="M2148" s="226"/>
      <c r="N2148" s="227"/>
      <c r="O2148" s="228"/>
    </row>
    <row r="2149" spans="1:15" ht="12.75" customHeight="1">
      <c r="A2149" s="178" t="s">
        <v>3807</v>
      </c>
      <c r="B2149" s="13" t="s">
        <v>3808</v>
      </c>
      <c r="C2149" s="152"/>
      <c r="D2149" s="238" t="s">
        <v>9122</v>
      </c>
      <c r="E2149" s="180">
        <v>-0.13102692548528483</v>
      </c>
      <c r="F2149" s="181" t="s">
        <v>3809</v>
      </c>
      <c r="G2149" s="182">
        <v>11.102</v>
      </c>
      <c r="H2149" s="183">
        <f t="shared" ref="H2149:H2180" si="585">+G2149*H$18</f>
        <v>16430.96</v>
      </c>
      <c r="I2149" s="184">
        <f t="shared" ref="I2149:I2180" si="586">+H2149*(1+I$18)</f>
        <v>19881.461599999999</v>
      </c>
      <c r="J2149" s="185">
        <f t="shared" ref="J2149:J2180" si="587">+I2149*(1-J$18)</f>
        <v>19881.461599999999</v>
      </c>
      <c r="K2149" s="182">
        <f t="shared" ref="K2149:K2180" si="588">+I2149*C2149</f>
        <v>0</v>
      </c>
      <c r="L2149" s="182">
        <f t="shared" ref="L2149:L2180" si="589">+I2149*(1+L$18)</f>
        <v>27834.046239999996</v>
      </c>
      <c r="M2149" s="186" t="str">
        <f t="shared" ref="M2149:M2165" si="590">HYPERLINK(CONCATENATE("https://buscador.neorep.com.ar/",TRIM(A2149),"/"),"FOTO")</f>
        <v>FOTO</v>
      </c>
      <c r="N2149" s="187" t="s">
        <v>299</v>
      </c>
    </row>
    <row r="2150" spans="1:15" ht="12.75" customHeight="1">
      <c r="A2150" s="103" t="s">
        <v>3810</v>
      </c>
      <c r="B2150" s="13"/>
      <c r="C2150" s="242"/>
      <c r="D2150" s="238"/>
      <c r="E2150" s="149"/>
      <c r="F2150" s="104" t="s">
        <v>3811</v>
      </c>
      <c r="G2150" s="105">
        <v>14.196</v>
      </c>
      <c r="H2150" s="106">
        <f t="shared" si="585"/>
        <v>21010.079999999998</v>
      </c>
      <c r="I2150" s="107">
        <f t="shared" si="586"/>
        <v>25422.196799999998</v>
      </c>
      <c r="J2150" s="108">
        <f t="shared" si="587"/>
        <v>25422.196799999998</v>
      </c>
      <c r="K2150" s="105">
        <f t="shared" si="588"/>
        <v>0</v>
      </c>
      <c r="L2150" s="105">
        <f t="shared" si="589"/>
        <v>35591.075519999991</v>
      </c>
      <c r="M2150" s="109" t="str">
        <f t="shared" si="590"/>
        <v>FOTO</v>
      </c>
      <c r="N2150" s="110"/>
      <c r="O2150" s="101" t="s">
        <v>81</v>
      </c>
    </row>
    <row r="2151" spans="1:15" ht="12.75" customHeight="1">
      <c r="A2151" s="103" t="s">
        <v>9088</v>
      </c>
      <c r="B2151" s="13"/>
      <c r="C2151" s="242"/>
      <c r="D2151" s="238"/>
      <c r="E2151" s="149"/>
      <c r="F2151" s="104" t="s">
        <v>3812</v>
      </c>
      <c r="G2151" s="105">
        <v>16.939</v>
      </c>
      <c r="H2151" s="106">
        <f t="shared" si="585"/>
        <v>25069.72</v>
      </c>
      <c r="I2151" s="107">
        <f t="shared" si="586"/>
        <v>30334.361199999999</v>
      </c>
      <c r="J2151" s="108">
        <f t="shared" si="587"/>
        <v>30334.361199999999</v>
      </c>
      <c r="K2151" s="105">
        <f t="shared" si="588"/>
        <v>0</v>
      </c>
      <c r="L2151" s="105">
        <f t="shared" si="589"/>
        <v>42468.105679999993</v>
      </c>
      <c r="M2151" s="109" t="str">
        <f t="shared" si="590"/>
        <v>FOTO</v>
      </c>
      <c r="N2151" s="110"/>
      <c r="O2151" s="101" t="s">
        <v>81</v>
      </c>
    </row>
    <row r="2152" spans="1:15" ht="12.75" customHeight="1">
      <c r="A2152" s="103" t="s">
        <v>3813</v>
      </c>
      <c r="B2152" s="13"/>
      <c r="C2152" s="242"/>
      <c r="D2152" s="238" t="s">
        <v>9122</v>
      </c>
      <c r="E2152" s="149">
        <v>-0.10912073490813645</v>
      </c>
      <c r="F2152" s="104" t="s">
        <v>3814</v>
      </c>
      <c r="G2152" s="105">
        <v>13.577</v>
      </c>
      <c r="H2152" s="106">
        <f t="shared" si="585"/>
        <v>20093.96</v>
      </c>
      <c r="I2152" s="107">
        <f t="shared" si="586"/>
        <v>24313.691599999998</v>
      </c>
      <c r="J2152" s="108">
        <f t="shared" si="587"/>
        <v>24313.691599999998</v>
      </c>
      <c r="K2152" s="105">
        <f t="shared" si="588"/>
        <v>0</v>
      </c>
      <c r="L2152" s="105">
        <f t="shared" si="589"/>
        <v>34039.168239999999</v>
      </c>
      <c r="M2152" s="109" t="str">
        <f t="shared" si="590"/>
        <v>FOTO</v>
      </c>
      <c r="N2152" s="110"/>
      <c r="O2152" s="36"/>
    </row>
    <row r="2153" spans="1:15" ht="12.75" customHeight="1">
      <c r="A2153" s="103" t="s">
        <v>3815</v>
      </c>
      <c r="B2153" s="13"/>
      <c r="C2153" s="242"/>
      <c r="D2153" s="238"/>
      <c r="E2153" s="149"/>
      <c r="F2153" s="104" t="s">
        <v>3816</v>
      </c>
      <c r="G2153" s="105">
        <v>15.975</v>
      </c>
      <c r="H2153" s="106">
        <f t="shared" si="585"/>
        <v>23643</v>
      </c>
      <c r="I2153" s="107">
        <f t="shared" si="586"/>
        <v>28608.03</v>
      </c>
      <c r="J2153" s="108">
        <f t="shared" si="587"/>
        <v>28608.03</v>
      </c>
      <c r="K2153" s="105">
        <f t="shared" si="588"/>
        <v>0</v>
      </c>
      <c r="L2153" s="105">
        <f t="shared" si="589"/>
        <v>40051.241999999998</v>
      </c>
      <c r="M2153" s="109" t="str">
        <f t="shared" si="590"/>
        <v>FOTO</v>
      </c>
      <c r="N2153" s="110"/>
      <c r="O2153" s="101" t="s">
        <v>81</v>
      </c>
    </row>
    <row r="2154" spans="1:15" ht="12.75" customHeight="1">
      <c r="A2154" s="103" t="s">
        <v>3817</v>
      </c>
      <c r="B2154" s="13"/>
      <c r="C2154" s="242"/>
      <c r="D2154" s="238" t="s">
        <v>9122</v>
      </c>
      <c r="E2154" s="149">
        <v>-3.3026030368763615E-2</v>
      </c>
      <c r="F2154" s="104" t="s">
        <v>9620</v>
      </c>
      <c r="G2154" s="105">
        <v>17.831</v>
      </c>
      <c r="H2154" s="106">
        <f t="shared" si="585"/>
        <v>26389.88</v>
      </c>
      <c r="I2154" s="107">
        <f t="shared" si="586"/>
        <v>31931.754799999999</v>
      </c>
      <c r="J2154" s="108">
        <f t="shared" si="587"/>
        <v>31931.754799999999</v>
      </c>
      <c r="K2154" s="105">
        <f t="shared" si="588"/>
        <v>0</v>
      </c>
      <c r="L2154" s="105">
        <f t="shared" si="589"/>
        <v>44704.456719999995</v>
      </c>
      <c r="M2154" s="109" t="str">
        <f t="shared" si="590"/>
        <v>FOTO</v>
      </c>
      <c r="N2154" s="110"/>
      <c r="O2154" s="101" t="s">
        <v>81</v>
      </c>
    </row>
    <row r="2155" spans="1:15" ht="12.75" customHeight="1">
      <c r="A2155" s="103" t="s">
        <v>9211</v>
      </c>
      <c r="B2155" s="13"/>
      <c r="C2155" s="242"/>
      <c r="D2155" s="238"/>
      <c r="E2155" s="149"/>
      <c r="F2155" s="104" t="s">
        <v>9212</v>
      </c>
      <c r="G2155" s="105">
        <v>17.84</v>
      </c>
      <c r="H2155" s="106">
        <f t="shared" si="585"/>
        <v>26403.200000000001</v>
      </c>
      <c r="I2155" s="107">
        <f t="shared" si="586"/>
        <v>31947.871999999999</v>
      </c>
      <c r="J2155" s="108">
        <f t="shared" si="587"/>
        <v>31947.871999999999</v>
      </c>
      <c r="K2155" s="105">
        <f t="shared" si="588"/>
        <v>0</v>
      </c>
      <c r="L2155" s="105">
        <f t="shared" si="589"/>
        <v>44727.020799999998</v>
      </c>
      <c r="M2155" s="109" t="str">
        <f t="shared" si="590"/>
        <v>FOTO</v>
      </c>
      <c r="N2155" s="110"/>
      <c r="O2155" s="101" t="s">
        <v>81</v>
      </c>
    </row>
    <row r="2156" spans="1:15" ht="12.75" customHeight="1">
      <c r="A2156" s="103" t="s">
        <v>3818</v>
      </c>
      <c r="B2156" s="13"/>
      <c r="C2156" s="242"/>
      <c r="D2156" s="238"/>
      <c r="E2156" s="149"/>
      <c r="F2156" s="104" t="s">
        <v>3819</v>
      </c>
      <c r="G2156" s="105">
        <v>16.902999999999999</v>
      </c>
      <c r="H2156" s="106">
        <f t="shared" si="585"/>
        <v>25016.44</v>
      </c>
      <c r="I2156" s="107">
        <f t="shared" si="586"/>
        <v>30269.892399999997</v>
      </c>
      <c r="J2156" s="108">
        <f t="shared" si="587"/>
        <v>30269.892399999997</v>
      </c>
      <c r="K2156" s="105">
        <f t="shared" si="588"/>
        <v>0</v>
      </c>
      <c r="L2156" s="105">
        <f t="shared" si="589"/>
        <v>42377.849359999993</v>
      </c>
      <c r="M2156" s="109" t="str">
        <f t="shared" si="590"/>
        <v>FOTO</v>
      </c>
      <c r="N2156" s="110" t="s">
        <v>299</v>
      </c>
      <c r="O2156" s="36"/>
    </row>
    <row r="2157" spans="1:15" ht="12.75" customHeight="1">
      <c r="A2157" s="103" t="s">
        <v>3820</v>
      </c>
      <c r="B2157" s="13"/>
      <c r="C2157" s="242"/>
      <c r="D2157" s="238"/>
      <c r="E2157" s="149"/>
      <c r="F2157" s="104" t="s">
        <v>3821</v>
      </c>
      <c r="G2157" s="105">
        <v>16.902999999999999</v>
      </c>
      <c r="H2157" s="106">
        <f t="shared" si="585"/>
        <v>25016.44</v>
      </c>
      <c r="I2157" s="107">
        <f t="shared" si="586"/>
        <v>30269.892399999997</v>
      </c>
      <c r="J2157" s="108">
        <f t="shared" si="587"/>
        <v>30269.892399999997</v>
      </c>
      <c r="K2157" s="105">
        <f t="shared" si="588"/>
        <v>0</v>
      </c>
      <c r="L2157" s="105">
        <f t="shared" si="589"/>
        <v>42377.849359999993</v>
      </c>
      <c r="M2157" s="109" t="str">
        <f t="shared" si="590"/>
        <v>FOTO</v>
      </c>
      <c r="N2157" s="110"/>
      <c r="O2157" s="101" t="s">
        <v>81</v>
      </c>
    </row>
    <row r="2158" spans="1:15" ht="12.75" customHeight="1">
      <c r="A2158" s="103" t="s">
        <v>3822</v>
      </c>
      <c r="B2158" s="13"/>
      <c r="C2158" s="242"/>
      <c r="D2158" s="238" t="s">
        <v>9122</v>
      </c>
      <c r="E2158" s="149">
        <v>-0.10269920502865582</v>
      </c>
      <c r="F2158" s="104" t="s">
        <v>3823</v>
      </c>
      <c r="G2158" s="105">
        <v>19.414000000000001</v>
      </c>
      <c r="H2158" s="106">
        <f t="shared" si="585"/>
        <v>28732.720000000001</v>
      </c>
      <c r="I2158" s="107">
        <f t="shared" si="586"/>
        <v>34766.591200000003</v>
      </c>
      <c r="J2158" s="108">
        <f t="shared" si="587"/>
        <v>34766.591200000003</v>
      </c>
      <c r="K2158" s="105">
        <f t="shared" si="588"/>
        <v>0</v>
      </c>
      <c r="L2158" s="105">
        <f t="shared" si="589"/>
        <v>48673.227680000004</v>
      </c>
      <c r="M2158" s="109" t="str">
        <f t="shared" si="590"/>
        <v>FOTO</v>
      </c>
      <c r="N2158" s="110" t="s">
        <v>299</v>
      </c>
      <c r="O2158" s="36"/>
    </row>
    <row r="2159" spans="1:15" ht="12.75" customHeight="1">
      <c r="A2159" s="103" t="s">
        <v>9441</v>
      </c>
      <c r="B2159" s="13"/>
      <c r="C2159" s="242"/>
      <c r="D2159" s="238"/>
      <c r="E2159" s="149"/>
      <c r="F2159" s="104" t="s">
        <v>9452</v>
      </c>
      <c r="G2159" s="105">
        <v>19.41</v>
      </c>
      <c r="H2159" s="106">
        <f t="shared" si="585"/>
        <v>28726.799999999999</v>
      </c>
      <c r="I2159" s="107">
        <f t="shared" si="586"/>
        <v>34759.428</v>
      </c>
      <c r="J2159" s="108">
        <f t="shared" si="587"/>
        <v>34759.428</v>
      </c>
      <c r="K2159" s="105">
        <f t="shared" si="588"/>
        <v>0</v>
      </c>
      <c r="L2159" s="105">
        <f t="shared" si="589"/>
        <v>48663.199199999995</v>
      </c>
      <c r="M2159" s="109" t="str">
        <f t="shared" si="590"/>
        <v>FOTO</v>
      </c>
      <c r="N2159" s="110"/>
      <c r="O2159" s="101" t="s">
        <v>81</v>
      </c>
    </row>
    <row r="2160" spans="1:15" ht="12.75" customHeight="1">
      <c r="A2160" s="111" t="s">
        <v>3824</v>
      </c>
      <c r="B2160" s="13" t="s">
        <v>3808</v>
      </c>
      <c r="C2160" s="242"/>
      <c r="D2160" s="238" t="s">
        <v>9122</v>
      </c>
      <c r="E2160" s="149">
        <v>-9.1627906976744167E-2</v>
      </c>
      <c r="F2160" s="112" t="s">
        <v>3825</v>
      </c>
      <c r="G2160" s="105">
        <v>7.8120000000000003</v>
      </c>
      <c r="H2160" s="106">
        <f t="shared" si="585"/>
        <v>11561.76</v>
      </c>
      <c r="I2160" s="107">
        <f t="shared" si="586"/>
        <v>13989.729600000001</v>
      </c>
      <c r="J2160" s="108">
        <f t="shared" si="587"/>
        <v>13989.729600000001</v>
      </c>
      <c r="K2160" s="105">
        <f t="shared" si="588"/>
        <v>0</v>
      </c>
      <c r="L2160" s="105">
        <f t="shared" si="589"/>
        <v>19585.621439999999</v>
      </c>
      <c r="M2160" s="109" t="str">
        <f t="shared" si="590"/>
        <v>FOTO</v>
      </c>
      <c r="N2160" s="110" t="s">
        <v>299</v>
      </c>
    </row>
    <row r="2161" spans="1:15" ht="12.75" customHeight="1">
      <c r="A2161" s="103" t="s">
        <v>3826</v>
      </c>
      <c r="B2161" s="13" t="s">
        <v>3808</v>
      </c>
      <c r="C2161" s="242"/>
      <c r="D2161" s="238" t="s">
        <v>9122</v>
      </c>
      <c r="E2161" s="149">
        <v>-0.1375090739396454</v>
      </c>
      <c r="F2161" s="104" t="s">
        <v>9618</v>
      </c>
      <c r="G2161" s="105">
        <v>8.3170000000000002</v>
      </c>
      <c r="H2161" s="106">
        <f t="shared" si="585"/>
        <v>12309.16</v>
      </c>
      <c r="I2161" s="107">
        <f t="shared" si="586"/>
        <v>14894.0836</v>
      </c>
      <c r="J2161" s="108">
        <f t="shared" si="587"/>
        <v>14894.0836</v>
      </c>
      <c r="K2161" s="105">
        <f t="shared" si="588"/>
        <v>0</v>
      </c>
      <c r="L2161" s="105">
        <f t="shared" si="589"/>
        <v>20851.71704</v>
      </c>
      <c r="M2161" s="109" t="str">
        <f t="shared" si="590"/>
        <v>FOTO</v>
      </c>
      <c r="N2161" s="110" t="s">
        <v>299</v>
      </c>
    </row>
    <row r="2162" spans="1:15" ht="12.75" customHeight="1">
      <c r="A2162" s="103" t="s">
        <v>3827</v>
      </c>
      <c r="B2162" s="13"/>
      <c r="C2162" s="242"/>
      <c r="D2162" s="238" t="s">
        <v>9122</v>
      </c>
      <c r="E2162" s="149">
        <v>-0.12655156322911809</v>
      </c>
      <c r="F2162" s="104" t="s">
        <v>9619</v>
      </c>
      <c r="G2162" s="105">
        <v>9.359</v>
      </c>
      <c r="H2162" s="106">
        <f t="shared" si="585"/>
        <v>13851.32</v>
      </c>
      <c r="I2162" s="107">
        <f t="shared" si="586"/>
        <v>16760.0972</v>
      </c>
      <c r="J2162" s="108">
        <f t="shared" si="587"/>
        <v>16760.0972</v>
      </c>
      <c r="K2162" s="105">
        <f t="shared" si="588"/>
        <v>0</v>
      </c>
      <c r="L2162" s="105">
        <f t="shared" si="589"/>
        <v>23464.13608</v>
      </c>
      <c r="M2162" s="109" t="str">
        <f t="shared" si="590"/>
        <v>FOTO</v>
      </c>
      <c r="N2162" s="110"/>
      <c r="O2162" s="101" t="s">
        <v>81</v>
      </c>
    </row>
    <row r="2163" spans="1:15" ht="12.75" customHeight="1">
      <c r="A2163" s="103" t="s">
        <v>3828</v>
      </c>
      <c r="B2163" s="13"/>
      <c r="C2163" s="242"/>
      <c r="D2163" s="238"/>
      <c r="E2163" s="149"/>
      <c r="F2163" s="104" t="s">
        <v>3829</v>
      </c>
      <c r="G2163" s="105">
        <v>11.488</v>
      </c>
      <c r="H2163" s="106">
        <f t="shared" si="585"/>
        <v>17002.239999999998</v>
      </c>
      <c r="I2163" s="107">
        <f t="shared" si="586"/>
        <v>20572.710399999996</v>
      </c>
      <c r="J2163" s="108">
        <f t="shared" si="587"/>
        <v>20572.710399999996</v>
      </c>
      <c r="K2163" s="105">
        <f t="shared" si="588"/>
        <v>0</v>
      </c>
      <c r="L2163" s="105">
        <f t="shared" si="589"/>
        <v>28801.794559999991</v>
      </c>
      <c r="M2163" s="109" t="str">
        <f t="shared" si="590"/>
        <v>FOTO</v>
      </c>
      <c r="N2163" s="110"/>
      <c r="O2163" s="101" t="s">
        <v>81</v>
      </c>
    </row>
    <row r="2164" spans="1:15" ht="12.75" customHeight="1">
      <c r="A2164" s="103" t="s">
        <v>3830</v>
      </c>
      <c r="B2164" s="13" t="s">
        <v>3808</v>
      </c>
      <c r="C2164" s="242"/>
      <c r="D2164" s="238"/>
      <c r="E2164" s="149"/>
      <c r="F2164" s="104" t="s">
        <v>3831</v>
      </c>
      <c r="G2164" s="105">
        <v>9.8640000000000008</v>
      </c>
      <c r="H2164" s="106">
        <f t="shared" si="585"/>
        <v>14598.720000000001</v>
      </c>
      <c r="I2164" s="107">
        <f t="shared" si="586"/>
        <v>17664.4512</v>
      </c>
      <c r="J2164" s="108">
        <f t="shared" si="587"/>
        <v>17664.4512</v>
      </c>
      <c r="K2164" s="105">
        <f t="shared" si="588"/>
        <v>0</v>
      </c>
      <c r="L2164" s="105">
        <f t="shared" si="589"/>
        <v>24730.231679999997</v>
      </c>
      <c r="M2164" s="109" t="str">
        <f t="shared" si="590"/>
        <v>FOTO</v>
      </c>
      <c r="N2164" s="110" t="s">
        <v>299</v>
      </c>
    </row>
    <row r="2165" spans="1:15" ht="12.75" customHeight="1">
      <c r="A2165" s="103" t="s">
        <v>3832</v>
      </c>
      <c r="B2165" s="13" t="s">
        <v>3808</v>
      </c>
      <c r="C2165" s="242"/>
      <c r="D2165" s="238" t="s">
        <v>9122</v>
      </c>
      <c r="E2165" s="150">
        <v>-0.1940007791195949</v>
      </c>
      <c r="F2165" s="104" t="s">
        <v>3833</v>
      </c>
      <c r="G2165" s="105">
        <v>8.2759999999999998</v>
      </c>
      <c r="H2165" s="106">
        <f t="shared" si="585"/>
        <v>12248.48</v>
      </c>
      <c r="I2165" s="107">
        <f t="shared" si="586"/>
        <v>14820.6608</v>
      </c>
      <c r="J2165" s="108">
        <f t="shared" si="587"/>
        <v>14820.6608</v>
      </c>
      <c r="K2165" s="105">
        <f t="shared" si="588"/>
        <v>0</v>
      </c>
      <c r="L2165" s="105">
        <f t="shared" si="589"/>
        <v>20748.92512</v>
      </c>
      <c r="M2165" s="109" t="str">
        <f t="shared" si="590"/>
        <v>FOTO</v>
      </c>
      <c r="N2165" s="110" t="s">
        <v>299</v>
      </c>
    </row>
    <row r="2166" spans="1:15" ht="12.75" customHeight="1">
      <c r="A2166" s="103" t="s">
        <v>3834</v>
      </c>
      <c r="B2166" s="13"/>
      <c r="C2166" s="242"/>
      <c r="D2166" s="238"/>
      <c r="E2166" s="149"/>
      <c r="F2166" s="104" t="s">
        <v>3835</v>
      </c>
      <c r="G2166" s="105">
        <v>9.9280000000000008</v>
      </c>
      <c r="H2166" s="106">
        <f t="shared" si="585"/>
        <v>14693.44</v>
      </c>
      <c r="I2166" s="107">
        <f t="shared" si="586"/>
        <v>17779.062399999999</v>
      </c>
      <c r="J2166" s="108">
        <f t="shared" si="587"/>
        <v>17779.062399999999</v>
      </c>
      <c r="K2166" s="105">
        <f t="shared" si="588"/>
        <v>0</v>
      </c>
      <c r="L2166" s="105">
        <f t="shared" si="589"/>
        <v>24890.687359999996</v>
      </c>
      <c r="M2166" s="109"/>
      <c r="N2166" s="110"/>
    </row>
    <row r="2167" spans="1:15" ht="12.75" customHeight="1">
      <c r="A2167" s="103" t="s">
        <v>3836</v>
      </c>
      <c r="B2167" s="13" t="s">
        <v>3808</v>
      </c>
      <c r="C2167" s="242"/>
      <c r="D2167" s="238" t="s">
        <v>9122</v>
      </c>
      <c r="E2167" s="149">
        <v>-6.2445887445887416E-2</v>
      </c>
      <c r="F2167" s="104" t="s">
        <v>3837</v>
      </c>
      <c r="G2167" s="105">
        <v>8.6630000000000003</v>
      </c>
      <c r="H2167" s="106">
        <f t="shared" si="585"/>
        <v>12821.24</v>
      </c>
      <c r="I2167" s="107">
        <f t="shared" si="586"/>
        <v>15513.7004</v>
      </c>
      <c r="J2167" s="108">
        <f t="shared" si="587"/>
        <v>15513.7004</v>
      </c>
      <c r="K2167" s="105">
        <f t="shared" si="588"/>
        <v>0</v>
      </c>
      <c r="L2167" s="105">
        <f t="shared" si="589"/>
        <v>21719.180559999997</v>
      </c>
      <c r="M2167" s="109" t="str">
        <f t="shared" ref="M2167:M2198" si="591">HYPERLINK(CONCATENATE("https://buscador.neorep.com.ar/",TRIM(A2167),"/"),"FOTO")</f>
        <v>FOTO</v>
      </c>
      <c r="N2167" s="110" t="s">
        <v>299</v>
      </c>
    </row>
    <row r="2168" spans="1:15" ht="12.75" customHeight="1">
      <c r="A2168" s="103" t="s">
        <v>3838</v>
      </c>
      <c r="B2168" s="13" t="s">
        <v>3808</v>
      </c>
      <c r="C2168" s="242"/>
      <c r="D2168" s="238" t="s">
        <v>9122</v>
      </c>
      <c r="E2168" s="150">
        <v>-0.31398437499999998</v>
      </c>
      <c r="F2168" s="104" t="s">
        <v>3839</v>
      </c>
      <c r="G2168" s="105">
        <v>8.7810000000000006</v>
      </c>
      <c r="H2168" s="106">
        <f t="shared" si="585"/>
        <v>12995.880000000001</v>
      </c>
      <c r="I2168" s="107">
        <f t="shared" si="586"/>
        <v>15725.014800000001</v>
      </c>
      <c r="J2168" s="108">
        <f t="shared" si="587"/>
        <v>15725.014800000001</v>
      </c>
      <c r="K2168" s="105">
        <f t="shared" si="588"/>
        <v>0</v>
      </c>
      <c r="L2168" s="105">
        <f t="shared" si="589"/>
        <v>22015.02072</v>
      </c>
      <c r="M2168" s="109" t="str">
        <f t="shared" si="591"/>
        <v>FOTO</v>
      </c>
      <c r="N2168" s="110"/>
    </row>
    <row r="2169" spans="1:15" ht="12.75" customHeight="1">
      <c r="A2169" s="103" t="s">
        <v>3840</v>
      </c>
      <c r="B2169" s="13"/>
      <c r="C2169" s="242"/>
      <c r="D2169" s="238"/>
      <c r="E2169" s="149"/>
      <c r="F2169" s="104" t="s">
        <v>3841</v>
      </c>
      <c r="G2169" s="105">
        <v>11.643000000000001</v>
      </c>
      <c r="H2169" s="106">
        <f t="shared" si="585"/>
        <v>17231.64</v>
      </c>
      <c r="I2169" s="107">
        <f t="shared" si="586"/>
        <v>20850.2844</v>
      </c>
      <c r="J2169" s="108">
        <f t="shared" si="587"/>
        <v>20850.2844</v>
      </c>
      <c r="K2169" s="105">
        <f t="shared" si="588"/>
        <v>0</v>
      </c>
      <c r="L2169" s="105">
        <f t="shared" si="589"/>
        <v>29190.398159999997</v>
      </c>
      <c r="M2169" s="109" t="str">
        <f t="shared" si="591"/>
        <v>FOTO</v>
      </c>
      <c r="N2169" s="110"/>
      <c r="O2169" s="101" t="s">
        <v>81</v>
      </c>
    </row>
    <row r="2170" spans="1:15" ht="12.75" customHeight="1">
      <c r="A2170" s="103" t="s">
        <v>3842</v>
      </c>
      <c r="B2170" s="13" t="s">
        <v>3808</v>
      </c>
      <c r="C2170" s="242"/>
      <c r="D2170" s="238" t="s">
        <v>9122</v>
      </c>
      <c r="E2170" s="149">
        <v>-5.839073262366945E-2</v>
      </c>
      <c r="F2170" s="104" t="s">
        <v>3843</v>
      </c>
      <c r="G2170" s="105">
        <v>12.03</v>
      </c>
      <c r="H2170" s="106">
        <f t="shared" si="585"/>
        <v>17804.399999999998</v>
      </c>
      <c r="I2170" s="107">
        <f t="shared" si="586"/>
        <v>21543.323999999997</v>
      </c>
      <c r="J2170" s="108">
        <f t="shared" si="587"/>
        <v>21543.323999999997</v>
      </c>
      <c r="K2170" s="105">
        <f t="shared" si="588"/>
        <v>0</v>
      </c>
      <c r="L2170" s="105">
        <f t="shared" si="589"/>
        <v>30160.653599999994</v>
      </c>
      <c r="M2170" s="109" t="str">
        <f t="shared" si="591"/>
        <v>FOTO</v>
      </c>
      <c r="N2170" s="110" t="s">
        <v>299</v>
      </c>
    </row>
    <row r="2171" spans="1:15" ht="12.75" customHeight="1">
      <c r="A2171" s="103" t="s">
        <v>3844</v>
      </c>
      <c r="B2171" s="13"/>
      <c r="C2171" s="242"/>
      <c r="D2171" s="238"/>
      <c r="E2171" s="149"/>
      <c r="F2171" s="104" t="s">
        <v>3845</v>
      </c>
      <c r="G2171" s="105">
        <v>14.196</v>
      </c>
      <c r="H2171" s="106">
        <f t="shared" si="585"/>
        <v>21010.079999999998</v>
      </c>
      <c r="I2171" s="107">
        <f t="shared" si="586"/>
        <v>25422.196799999998</v>
      </c>
      <c r="J2171" s="108">
        <f t="shared" si="587"/>
        <v>25422.196799999998</v>
      </c>
      <c r="K2171" s="105">
        <f t="shared" si="588"/>
        <v>0</v>
      </c>
      <c r="L2171" s="105">
        <f t="shared" si="589"/>
        <v>35591.075519999991</v>
      </c>
      <c r="M2171" s="109" t="str">
        <f t="shared" si="591"/>
        <v>FOTO</v>
      </c>
      <c r="N2171" s="110"/>
      <c r="O2171" s="101" t="s">
        <v>81</v>
      </c>
    </row>
    <row r="2172" spans="1:15" ht="12.75" customHeight="1">
      <c r="A2172" s="103" t="s">
        <v>3846</v>
      </c>
      <c r="B2172" s="13" t="s">
        <v>3808</v>
      </c>
      <c r="C2172" s="242"/>
      <c r="D2172" s="238" t="s">
        <v>9122</v>
      </c>
      <c r="E2172" s="149">
        <v>-3.3078023735375828E-2</v>
      </c>
      <c r="F2172" s="104" t="s">
        <v>3847</v>
      </c>
      <c r="G2172" s="105">
        <v>11.488</v>
      </c>
      <c r="H2172" s="106">
        <f t="shared" si="585"/>
        <v>17002.239999999998</v>
      </c>
      <c r="I2172" s="107">
        <f t="shared" si="586"/>
        <v>20572.710399999996</v>
      </c>
      <c r="J2172" s="108">
        <f t="shared" si="587"/>
        <v>20572.710399999996</v>
      </c>
      <c r="K2172" s="105">
        <f t="shared" si="588"/>
        <v>0</v>
      </c>
      <c r="L2172" s="105">
        <f t="shared" si="589"/>
        <v>28801.794559999991</v>
      </c>
      <c r="M2172" s="109" t="str">
        <f t="shared" si="591"/>
        <v>FOTO</v>
      </c>
      <c r="N2172" s="110" t="s">
        <v>299</v>
      </c>
    </row>
    <row r="2173" spans="1:15" ht="12.75" customHeight="1">
      <c r="A2173" s="103" t="s">
        <v>3848</v>
      </c>
      <c r="B2173" s="13" t="s">
        <v>3808</v>
      </c>
      <c r="C2173" s="242"/>
      <c r="D2173" s="238"/>
      <c r="E2173" s="149"/>
      <c r="F2173" s="104" t="s">
        <v>3849</v>
      </c>
      <c r="G2173" s="105">
        <v>14.619</v>
      </c>
      <c r="H2173" s="106">
        <f t="shared" si="585"/>
        <v>21636.12</v>
      </c>
      <c r="I2173" s="107">
        <f t="shared" si="586"/>
        <v>26179.705199999997</v>
      </c>
      <c r="J2173" s="108">
        <f t="shared" si="587"/>
        <v>26179.705199999997</v>
      </c>
      <c r="K2173" s="105">
        <f t="shared" si="588"/>
        <v>0</v>
      </c>
      <c r="L2173" s="105">
        <f t="shared" si="589"/>
        <v>36651.587279999992</v>
      </c>
      <c r="M2173" s="109" t="str">
        <f t="shared" si="591"/>
        <v>FOTO</v>
      </c>
      <c r="N2173" s="110" t="s">
        <v>299</v>
      </c>
    </row>
    <row r="2174" spans="1:15" ht="12.75" customHeight="1">
      <c r="A2174" s="103" t="s">
        <v>3850</v>
      </c>
      <c r="B2174" s="13"/>
      <c r="C2174" s="242"/>
      <c r="D2174" s="238"/>
      <c r="E2174" s="149"/>
      <c r="F2174" s="104" t="s">
        <v>3851</v>
      </c>
      <c r="G2174" s="105">
        <v>10.483000000000001</v>
      </c>
      <c r="H2174" s="106">
        <f t="shared" si="585"/>
        <v>15514.84</v>
      </c>
      <c r="I2174" s="107">
        <f t="shared" si="586"/>
        <v>18772.956399999999</v>
      </c>
      <c r="J2174" s="108">
        <f t="shared" si="587"/>
        <v>18772.956399999999</v>
      </c>
      <c r="K2174" s="105">
        <f t="shared" si="588"/>
        <v>0</v>
      </c>
      <c r="L2174" s="105">
        <f t="shared" si="589"/>
        <v>26282.138959999997</v>
      </c>
      <c r="M2174" s="109" t="str">
        <f t="shared" si="591"/>
        <v>FOTO</v>
      </c>
      <c r="N2174" s="110"/>
      <c r="O2174" s="101" t="s">
        <v>81</v>
      </c>
    </row>
    <row r="2175" spans="1:15" ht="12.75" customHeight="1">
      <c r="A2175" s="111" t="s">
        <v>3852</v>
      </c>
      <c r="B2175" s="13"/>
      <c r="C2175" s="242"/>
      <c r="D2175" s="238" t="s">
        <v>9122</v>
      </c>
      <c r="E2175" s="149">
        <v>-5.2386002120890729E-2</v>
      </c>
      <c r="F2175" s="112" t="s">
        <v>3853</v>
      </c>
      <c r="G2175" s="105">
        <v>8.9359999999999999</v>
      </c>
      <c r="H2175" s="106">
        <f t="shared" si="585"/>
        <v>13225.28</v>
      </c>
      <c r="I2175" s="107">
        <f t="shared" si="586"/>
        <v>16002.5888</v>
      </c>
      <c r="J2175" s="108">
        <f t="shared" si="587"/>
        <v>16002.5888</v>
      </c>
      <c r="K2175" s="105">
        <f t="shared" si="588"/>
        <v>0</v>
      </c>
      <c r="L2175" s="105">
        <f t="shared" si="589"/>
        <v>22403.624319999999</v>
      </c>
      <c r="M2175" s="109" t="str">
        <f t="shared" si="591"/>
        <v>FOTO</v>
      </c>
      <c r="N2175" s="110"/>
      <c r="O2175" s="36"/>
    </row>
    <row r="2176" spans="1:15" ht="12.75" customHeight="1">
      <c r="A2176" s="103" t="s">
        <v>3854</v>
      </c>
      <c r="B2176" s="13" t="s">
        <v>3808</v>
      </c>
      <c r="C2176" s="242"/>
      <c r="D2176" s="238"/>
      <c r="E2176" s="149"/>
      <c r="F2176" s="104" t="s">
        <v>3855</v>
      </c>
      <c r="G2176" s="105">
        <v>20.306000000000001</v>
      </c>
      <c r="H2176" s="106">
        <f t="shared" si="585"/>
        <v>30052.880000000001</v>
      </c>
      <c r="I2176" s="107">
        <f t="shared" si="586"/>
        <v>36363.984799999998</v>
      </c>
      <c r="J2176" s="108">
        <f t="shared" si="587"/>
        <v>36363.984799999998</v>
      </c>
      <c r="K2176" s="105">
        <f t="shared" si="588"/>
        <v>0</v>
      </c>
      <c r="L2176" s="105">
        <f t="shared" si="589"/>
        <v>50909.578719999998</v>
      </c>
      <c r="M2176" s="109" t="str">
        <f t="shared" si="591"/>
        <v>FOTO</v>
      </c>
      <c r="N2176" s="110"/>
    </row>
    <row r="2177" spans="1:15" ht="12.75" customHeight="1">
      <c r="A2177" s="103" t="s">
        <v>3856</v>
      </c>
      <c r="B2177" s="13"/>
      <c r="C2177" s="242"/>
      <c r="D2177" s="238"/>
      <c r="E2177" s="149"/>
      <c r="F2177" s="104" t="s">
        <v>3857</v>
      </c>
      <c r="G2177" s="105">
        <v>17.675999999999998</v>
      </c>
      <c r="H2177" s="106">
        <f t="shared" si="585"/>
        <v>26160.479999999996</v>
      </c>
      <c r="I2177" s="107">
        <f t="shared" si="586"/>
        <v>31654.180799999995</v>
      </c>
      <c r="J2177" s="108">
        <f t="shared" si="587"/>
        <v>31654.180799999995</v>
      </c>
      <c r="K2177" s="105">
        <f t="shared" si="588"/>
        <v>0</v>
      </c>
      <c r="L2177" s="105">
        <f t="shared" si="589"/>
        <v>44315.853119999992</v>
      </c>
      <c r="M2177" s="109" t="str">
        <f t="shared" si="591"/>
        <v>FOTO</v>
      </c>
      <c r="N2177" s="110"/>
      <c r="O2177" s="101" t="s">
        <v>81</v>
      </c>
    </row>
    <row r="2178" spans="1:15" ht="12.75" customHeight="1">
      <c r="A2178" s="103" t="s">
        <v>3858</v>
      </c>
      <c r="B2178" s="13" t="s">
        <v>3808</v>
      </c>
      <c r="C2178" s="242"/>
      <c r="D2178" s="238" t="s">
        <v>9122</v>
      </c>
      <c r="E2178" s="149">
        <v>-3.290246768507632E-2</v>
      </c>
      <c r="F2178" s="104" t="s">
        <v>3859</v>
      </c>
      <c r="G2178" s="105">
        <v>14.814</v>
      </c>
      <c r="H2178" s="106">
        <f t="shared" si="585"/>
        <v>21924.720000000001</v>
      </c>
      <c r="I2178" s="107">
        <f t="shared" si="586"/>
        <v>26528.911200000002</v>
      </c>
      <c r="J2178" s="108">
        <f t="shared" si="587"/>
        <v>26528.911200000002</v>
      </c>
      <c r="K2178" s="105">
        <f t="shared" si="588"/>
        <v>0</v>
      </c>
      <c r="L2178" s="105">
        <f t="shared" si="589"/>
        <v>37140.475680000003</v>
      </c>
      <c r="M2178" s="109" t="str">
        <f t="shared" si="591"/>
        <v>FOTO</v>
      </c>
      <c r="N2178" s="110" t="s">
        <v>299</v>
      </c>
    </row>
    <row r="2179" spans="1:15" ht="12.75" customHeight="1">
      <c r="A2179" s="103" t="s">
        <v>3860</v>
      </c>
      <c r="B2179" s="13"/>
      <c r="C2179" s="242"/>
      <c r="D2179" s="238" t="s">
        <v>9122</v>
      </c>
      <c r="E2179" s="149">
        <v>-1.649287082357942E-2</v>
      </c>
      <c r="F2179" s="104" t="s">
        <v>3861</v>
      </c>
      <c r="G2179" s="105">
        <v>18.486000000000001</v>
      </c>
      <c r="H2179" s="106">
        <f t="shared" si="585"/>
        <v>27359.280000000002</v>
      </c>
      <c r="I2179" s="107">
        <f t="shared" si="586"/>
        <v>33104.728800000004</v>
      </c>
      <c r="J2179" s="108">
        <f t="shared" si="587"/>
        <v>33104.728800000004</v>
      </c>
      <c r="K2179" s="105">
        <f t="shared" si="588"/>
        <v>0</v>
      </c>
      <c r="L2179" s="105">
        <f t="shared" si="589"/>
        <v>46346.620320000002</v>
      </c>
      <c r="M2179" s="109" t="str">
        <f t="shared" si="591"/>
        <v>FOTO</v>
      </c>
      <c r="N2179" s="110"/>
      <c r="O2179" s="101" t="s">
        <v>81</v>
      </c>
    </row>
    <row r="2180" spans="1:15" ht="12.75" customHeight="1">
      <c r="A2180" s="103" t="s">
        <v>3862</v>
      </c>
      <c r="B2180" s="13"/>
      <c r="C2180" s="242"/>
      <c r="D2180" s="238" t="s">
        <v>9122</v>
      </c>
      <c r="E2180" s="149">
        <v>-3.3019801980197938E-2</v>
      </c>
      <c r="F2180" s="104" t="s">
        <v>3863</v>
      </c>
      <c r="G2180" s="105">
        <v>19.533000000000001</v>
      </c>
      <c r="H2180" s="106">
        <f t="shared" si="585"/>
        <v>28908.84</v>
      </c>
      <c r="I2180" s="107">
        <f t="shared" si="586"/>
        <v>34979.696400000001</v>
      </c>
      <c r="J2180" s="108">
        <f t="shared" si="587"/>
        <v>34979.696400000001</v>
      </c>
      <c r="K2180" s="105">
        <f t="shared" si="588"/>
        <v>0</v>
      </c>
      <c r="L2180" s="105">
        <f t="shared" si="589"/>
        <v>48971.574959999998</v>
      </c>
      <c r="M2180" s="109" t="str">
        <f t="shared" si="591"/>
        <v>FOTO</v>
      </c>
      <c r="N2180" s="110" t="s">
        <v>589</v>
      </c>
      <c r="O2180" s="36"/>
    </row>
    <row r="2181" spans="1:15" ht="12.75" customHeight="1">
      <c r="A2181" s="103" t="s">
        <v>3864</v>
      </c>
      <c r="B2181" s="13" t="s">
        <v>3808</v>
      </c>
      <c r="C2181" s="242"/>
      <c r="D2181" s="238"/>
      <c r="E2181" s="149"/>
      <c r="F2181" s="104" t="s">
        <v>3865</v>
      </c>
      <c r="G2181" s="105">
        <v>15.897</v>
      </c>
      <c r="H2181" s="106">
        <f t="shared" ref="H2181:H2212" si="592">+G2181*H$18</f>
        <v>23527.56</v>
      </c>
      <c r="I2181" s="107">
        <f t="shared" ref="I2181:I2212" si="593">+H2181*(1+I$18)</f>
        <v>28468.347600000001</v>
      </c>
      <c r="J2181" s="108">
        <f t="shared" ref="J2181:J2212" si="594">+I2181*(1-J$18)</f>
        <v>28468.347600000001</v>
      </c>
      <c r="K2181" s="105">
        <f t="shared" ref="K2181:K2216" si="595">+I2181*C2181</f>
        <v>0</v>
      </c>
      <c r="L2181" s="105">
        <f t="shared" ref="L2181:L2216" si="596">+I2181*(1+L$18)</f>
        <v>39855.68664</v>
      </c>
      <c r="M2181" s="109" t="str">
        <f t="shared" si="591"/>
        <v>FOTO</v>
      </c>
      <c r="N2181" s="110" t="s">
        <v>299</v>
      </c>
    </row>
    <row r="2182" spans="1:15" ht="12.75" customHeight="1">
      <c r="A2182" s="103" t="s">
        <v>3866</v>
      </c>
      <c r="B2182" s="13"/>
      <c r="C2182" s="242"/>
      <c r="D2182" s="238" t="s">
        <v>9122</v>
      </c>
      <c r="E2182" s="149">
        <v>-5.6111215952695415E-2</v>
      </c>
      <c r="F2182" s="104" t="s">
        <v>3867</v>
      </c>
      <c r="G2182" s="105">
        <v>15.005000000000001</v>
      </c>
      <c r="H2182" s="106">
        <f t="shared" si="592"/>
        <v>22207.4</v>
      </c>
      <c r="I2182" s="107">
        <f t="shared" si="593"/>
        <v>26870.954000000002</v>
      </c>
      <c r="J2182" s="108">
        <f t="shared" si="594"/>
        <v>26870.954000000002</v>
      </c>
      <c r="K2182" s="105">
        <f t="shared" si="595"/>
        <v>0</v>
      </c>
      <c r="L2182" s="105">
        <f t="shared" si="596"/>
        <v>37619.335599999999</v>
      </c>
      <c r="M2182" s="109" t="str">
        <f t="shared" si="591"/>
        <v>FOTO</v>
      </c>
      <c r="N2182" s="110"/>
      <c r="O2182" s="101" t="s">
        <v>81</v>
      </c>
    </row>
    <row r="2183" spans="1:15" ht="12.75" customHeight="1">
      <c r="A2183" s="103" t="s">
        <v>3868</v>
      </c>
      <c r="B2183" s="13" t="s">
        <v>3808</v>
      </c>
      <c r="C2183" s="242"/>
      <c r="D2183" s="238" t="s">
        <v>9122</v>
      </c>
      <c r="E2183" s="150">
        <v>-0.26647856415079552</v>
      </c>
      <c r="F2183" s="104" t="s">
        <v>3869</v>
      </c>
      <c r="G2183" s="105">
        <v>9.359</v>
      </c>
      <c r="H2183" s="106">
        <f t="shared" si="592"/>
        <v>13851.32</v>
      </c>
      <c r="I2183" s="107">
        <f t="shared" si="593"/>
        <v>16760.0972</v>
      </c>
      <c r="J2183" s="108">
        <f t="shared" si="594"/>
        <v>16760.0972</v>
      </c>
      <c r="K2183" s="105">
        <f t="shared" si="595"/>
        <v>0</v>
      </c>
      <c r="L2183" s="105">
        <f t="shared" si="596"/>
        <v>23464.13608</v>
      </c>
      <c r="M2183" s="109" t="str">
        <f t="shared" si="591"/>
        <v>FOTO</v>
      </c>
      <c r="N2183" s="110"/>
    </row>
    <row r="2184" spans="1:15" ht="12.75" customHeight="1">
      <c r="A2184" s="103" t="s">
        <v>3870</v>
      </c>
      <c r="B2184" s="13"/>
      <c r="C2184" s="242"/>
      <c r="D2184" s="238"/>
      <c r="E2184" s="149"/>
      <c r="F2184" s="104" t="s">
        <v>3871</v>
      </c>
      <c r="G2184" s="105">
        <v>12.339</v>
      </c>
      <c r="H2184" s="106">
        <f t="shared" si="592"/>
        <v>18261.72</v>
      </c>
      <c r="I2184" s="107">
        <f t="shared" si="593"/>
        <v>22096.681199999999</v>
      </c>
      <c r="J2184" s="108">
        <f t="shared" si="594"/>
        <v>22096.681199999999</v>
      </c>
      <c r="K2184" s="105">
        <f t="shared" si="595"/>
        <v>0</v>
      </c>
      <c r="L2184" s="105">
        <f t="shared" si="596"/>
        <v>30935.353679999997</v>
      </c>
      <c r="M2184" s="109" t="str">
        <f t="shared" si="591"/>
        <v>FOTO</v>
      </c>
      <c r="N2184" s="110"/>
      <c r="O2184" s="101" t="s">
        <v>81</v>
      </c>
    </row>
    <row r="2185" spans="1:15" ht="12.75" customHeight="1">
      <c r="A2185" s="103" t="s">
        <v>3872</v>
      </c>
      <c r="B2185" s="13" t="s">
        <v>3808</v>
      </c>
      <c r="C2185" s="242"/>
      <c r="D2185" s="238" t="s">
        <v>9122</v>
      </c>
      <c r="E2185" s="149">
        <v>-8.0229411006573104E-2</v>
      </c>
      <c r="F2185" s="104" t="s">
        <v>3873</v>
      </c>
      <c r="G2185" s="105">
        <v>14.273</v>
      </c>
      <c r="H2185" s="106">
        <f t="shared" si="592"/>
        <v>21124.04</v>
      </c>
      <c r="I2185" s="107">
        <f t="shared" si="593"/>
        <v>25560.088400000001</v>
      </c>
      <c r="J2185" s="108">
        <f t="shared" si="594"/>
        <v>25560.088400000001</v>
      </c>
      <c r="K2185" s="105">
        <f t="shared" si="595"/>
        <v>0</v>
      </c>
      <c r="L2185" s="105">
        <f t="shared" si="596"/>
        <v>35784.123759999995</v>
      </c>
      <c r="M2185" s="109" t="str">
        <f t="shared" si="591"/>
        <v>FOTO</v>
      </c>
      <c r="N2185" s="110"/>
    </row>
    <row r="2186" spans="1:15" ht="12.75" customHeight="1">
      <c r="A2186" s="103" t="s">
        <v>3874</v>
      </c>
      <c r="B2186" s="13" t="s">
        <v>3808</v>
      </c>
      <c r="C2186" s="242"/>
      <c r="D2186" s="238" t="s">
        <v>9122</v>
      </c>
      <c r="E2186" s="149">
        <v>-3.3036009250082432E-2</v>
      </c>
      <c r="F2186" s="104" t="s">
        <v>3875</v>
      </c>
      <c r="G2186" s="105">
        <v>8.7810000000000006</v>
      </c>
      <c r="H2186" s="106">
        <f t="shared" si="592"/>
        <v>12995.880000000001</v>
      </c>
      <c r="I2186" s="107">
        <f t="shared" si="593"/>
        <v>15725.014800000001</v>
      </c>
      <c r="J2186" s="108">
        <f t="shared" si="594"/>
        <v>15725.014800000001</v>
      </c>
      <c r="K2186" s="105">
        <f t="shared" si="595"/>
        <v>0</v>
      </c>
      <c r="L2186" s="105">
        <f t="shared" si="596"/>
        <v>22015.02072</v>
      </c>
      <c r="M2186" s="109" t="str">
        <f t="shared" si="591"/>
        <v>FOTO</v>
      </c>
      <c r="N2186" s="110" t="s">
        <v>299</v>
      </c>
    </row>
    <row r="2187" spans="1:15" ht="12.75" customHeight="1">
      <c r="A2187" s="103" t="s">
        <v>3876</v>
      </c>
      <c r="B2187" s="13" t="s">
        <v>3808</v>
      </c>
      <c r="C2187" s="242"/>
      <c r="D2187" s="238"/>
      <c r="E2187" s="149"/>
      <c r="F2187" s="104" t="s">
        <v>3877</v>
      </c>
      <c r="G2187" s="105">
        <v>15.897</v>
      </c>
      <c r="H2187" s="106">
        <f t="shared" si="592"/>
        <v>23527.56</v>
      </c>
      <c r="I2187" s="107">
        <f t="shared" si="593"/>
        <v>28468.347600000001</v>
      </c>
      <c r="J2187" s="108">
        <f t="shared" si="594"/>
        <v>28468.347600000001</v>
      </c>
      <c r="K2187" s="105">
        <f t="shared" si="595"/>
        <v>0</v>
      </c>
      <c r="L2187" s="105">
        <f t="shared" si="596"/>
        <v>39855.68664</v>
      </c>
      <c r="M2187" s="109" t="str">
        <f t="shared" si="591"/>
        <v>FOTO</v>
      </c>
      <c r="N2187" s="110" t="s">
        <v>299</v>
      </c>
    </row>
    <row r="2188" spans="1:15" ht="12.75" customHeight="1">
      <c r="A2188" s="103" t="s">
        <v>3878</v>
      </c>
      <c r="B2188" s="13"/>
      <c r="C2188" s="242"/>
      <c r="D2188" s="238" t="s">
        <v>9122</v>
      </c>
      <c r="E2188" s="149">
        <v>-9.2007551919446207E-2</v>
      </c>
      <c r="F2188" s="104" t="s">
        <v>3879</v>
      </c>
      <c r="G2188" s="105">
        <v>14.428000000000001</v>
      </c>
      <c r="H2188" s="106">
        <f t="shared" si="592"/>
        <v>21353.440000000002</v>
      </c>
      <c r="I2188" s="107">
        <f t="shared" si="593"/>
        <v>25837.662400000001</v>
      </c>
      <c r="J2188" s="108">
        <f t="shared" si="594"/>
        <v>25837.662400000001</v>
      </c>
      <c r="K2188" s="105">
        <f t="shared" si="595"/>
        <v>0</v>
      </c>
      <c r="L2188" s="105">
        <f t="shared" si="596"/>
        <v>36172.727359999997</v>
      </c>
      <c r="M2188" s="109" t="str">
        <f t="shared" si="591"/>
        <v>FOTO</v>
      </c>
      <c r="N2188" s="110" t="s">
        <v>299</v>
      </c>
      <c r="O2188" s="101" t="s">
        <v>81</v>
      </c>
    </row>
    <row r="2189" spans="1:15" ht="12.75" customHeight="1">
      <c r="A2189" s="111" t="s">
        <v>3880</v>
      </c>
      <c r="B2189" s="13"/>
      <c r="C2189" s="242"/>
      <c r="D2189" s="238" t="s">
        <v>9122</v>
      </c>
      <c r="E2189" s="149">
        <v>-3.312499999999996E-2</v>
      </c>
      <c r="F2189" s="112" t="s">
        <v>3881</v>
      </c>
      <c r="G2189" s="105">
        <v>18.564</v>
      </c>
      <c r="H2189" s="106">
        <f t="shared" si="592"/>
        <v>27474.720000000001</v>
      </c>
      <c r="I2189" s="107">
        <f t="shared" si="593"/>
        <v>33244.411200000002</v>
      </c>
      <c r="J2189" s="108">
        <f t="shared" si="594"/>
        <v>33244.411200000002</v>
      </c>
      <c r="K2189" s="105">
        <f t="shared" si="595"/>
        <v>0</v>
      </c>
      <c r="L2189" s="105">
        <f t="shared" si="596"/>
        <v>46542.17568</v>
      </c>
      <c r="M2189" s="109" t="str">
        <f t="shared" si="591"/>
        <v>FOTO</v>
      </c>
      <c r="N2189" s="110"/>
      <c r="O2189" s="36"/>
    </row>
    <row r="2190" spans="1:15" ht="12.75" customHeight="1">
      <c r="A2190" s="103" t="s">
        <v>3882</v>
      </c>
      <c r="B2190" s="13"/>
      <c r="C2190" s="242"/>
      <c r="D2190" s="238" t="s">
        <v>9122</v>
      </c>
      <c r="E2190" s="149">
        <v>-3.3052372383748363E-2</v>
      </c>
      <c r="F2190" s="104" t="s">
        <v>3883</v>
      </c>
      <c r="G2190" s="105">
        <v>10.210000000000001</v>
      </c>
      <c r="H2190" s="106">
        <f t="shared" si="592"/>
        <v>15110.800000000001</v>
      </c>
      <c r="I2190" s="107">
        <f t="shared" si="593"/>
        <v>18284.067999999999</v>
      </c>
      <c r="J2190" s="108">
        <f t="shared" si="594"/>
        <v>18284.067999999999</v>
      </c>
      <c r="K2190" s="105">
        <f t="shared" si="595"/>
        <v>0</v>
      </c>
      <c r="L2190" s="105">
        <f t="shared" si="596"/>
        <v>25597.695199999998</v>
      </c>
      <c r="M2190" s="109" t="str">
        <f t="shared" si="591"/>
        <v>FOTO</v>
      </c>
      <c r="N2190" s="110" t="s">
        <v>299</v>
      </c>
    </row>
    <row r="2191" spans="1:15" ht="12.75" customHeight="1">
      <c r="A2191" s="103" t="s">
        <v>3884</v>
      </c>
      <c r="B2191" s="13" t="s">
        <v>3808</v>
      </c>
      <c r="C2191" s="242"/>
      <c r="D2191" s="238" t="s">
        <v>9122</v>
      </c>
      <c r="E2191" s="150">
        <v>-0.17107422943643991</v>
      </c>
      <c r="F2191" s="104" t="s">
        <v>3885</v>
      </c>
      <c r="G2191" s="105">
        <v>9.09</v>
      </c>
      <c r="H2191" s="106">
        <f t="shared" si="592"/>
        <v>13453.199999999999</v>
      </c>
      <c r="I2191" s="107">
        <f t="shared" si="593"/>
        <v>16278.371999999998</v>
      </c>
      <c r="J2191" s="108">
        <f t="shared" si="594"/>
        <v>16278.371999999998</v>
      </c>
      <c r="K2191" s="105">
        <f t="shared" si="595"/>
        <v>0</v>
      </c>
      <c r="L2191" s="105">
        <f t="shared" si="596"/>
        <v>22789.720799999996</v>
      </c>
      <c r="M2191" s="109" t="str">
        <f t="shared" si="591"/>
        <v>FOTO</v>
      </c>
      <c r="N2191" s="110" t="s">
        <v>299</v>
      </c>
    </row>
    <row r="2192" spans="1:15" ht="12.75" customHeight="1">
      <c r="A2192" s="103" t="s">
        <v>3886</v>
      </c>
      <c r="B2192" s="13"/>
      <c r="C2192" s="242"/>
      <c r="D2192" s="238"/>
      <c r="E2192" s="149"/>
      <c r="F2192" s="104" t="s">
        <v>3887</v>
      </c>
      <c r="G2192" s="105">
        <v>12.183999999999999</v>
      </c>
      <c r="H2192" s="106">
        <f t="shared" si="592"/>
        <v>18032.32</v>
      </c>
      <c r="I2192" s="107">
        <f t="shared" si="593"/>
        <v>21819.107199999999</v>
      </c>
      <c r="J2192" s="108">
        <f t="shared" si="594"/>
        <v>21819.107199999999</v>
      </c>
      <c r="K2192" s="105">
        <f t="shared" si="595"/>
        <v>0</v>
      </c>
      <c r="L2192" s="105">
        <f t="shared" si="596"/>
        <v>30546.750079999994</v>
      </c>
      <c r="M2192" s="109" t="str">
        <f t="shared" si="591"/>
        <v>FOTO</v>
      </c>
      <c r="N2192" s="110"/>
      <c r="O2192" s="101" t="s">
        <v>81</v>
      </c>
    </row>
    <row r="2193" spans="1:15" ht="12.75" customHeight="1">
      <c r="A2193" s="111" t="s">
        <v>3888</v>
      </c>
      <c r="B2193" s="13" t="s">
        <v>3808</v>
      </c>
      <c r="C2193" s="242"/>
      <c r="D2193" s="238"/>
      <c r="E2193" s="149"/>
      <c r="F2193" s="104" t="s">
        <v>3889</v>
      </c>
      <c r="G2193" s="105">
        <v>11.179</v>
      </c>
      <c r="H2193" s="106">
        <f t="shared" si="592"/>
        <v>16544.920000000002</v>
      </c>
      <c r="I2193" s="107">
        <f t="shared" si="593"/>
        <v>20019.353200000001</v>
      </c>
      <c r="J2193" s="108">
        <f t="shared" si="594"/>
        <v>20019.353200000001</v>
      </c>
      <c r="K2193" s="105">
        <f t="shared" si="595"/>
        <v>0</v>
      </c>
      <c r="L2193" s="105">
        <f t="shared" si="596"/>
        <v>28027.09448</v>
      </c>
      <c r="M2193" s="109" t="str">
        <f t="shared" si="591"/>
        <v>FOTO</v>
      </c>
      <c r="N2193" s="110" t="s">
        <v>299</v>
      </c>
      <c r="O2193" s="37"/>
    </row>
    <row r="2194" spans="1:15" ht="12.75" customHeight="1">
      <c r="A2194" s="103" t="s">
        <v>3890</v>
      </c>
      <c r="B2194" s="13"/>
      <c r="C2194" s="242"/>
      <c r="D2194" s="238"/>
      <c r="E2194" s="149"/>
      <c r="F2194" s="104" t="s">
        <v>3891</v>
      </c>
      <c r="G2194" s="105">
        <v>12.339</v>
      </c>
      <c r="H2194" s="106">
        <f t="shared" si="592"/>
        <v>18261.72</v>
      </c>
      <c r="I2194" s="107">
        <f t="shared" si="593"/>
        <v>22096.681199999999</v>
      </c>
      <c r="J2194" s="108">
        <f t="shared" si="594"/>
        <v>22096.681199999999</v>
      </c>
      <c r="K2194" s="105">
        <f t="shared" si="595"/>
        <v>0</v>
      </c>
      <c r="L2194" s="105">
        <f t="shared" si="596"/>
        <v>30935.353679999997</v>
      </c>
      <c r="M2194" s="109" t="str">
        <f t="shared" si="591"/>
        <v>FOTO</v>
      </c>
      <c r="N2194" s="110"/>
      <c r="O2194" s="101" t="s">
        <v>81</v>
      </c>
    </row>
    <row r="2195" spans="1:15" ht="12.75" customHeight="1">
      <c r="A2195" s="103" t="s">
        <v>3892</v>
      </c>
      <c r="B2195" s="13" t="s">
        <v>3808</v>
      </c>
      <c r="C2195" s="242"/>
      <c r="D2195" s="238" t="s">
        <v>9122</v>
      </c>
      <c r="E2195" s="149">
        <v>-3.462184873949592E-2</v>
      </c>
      <c r="F2195" s="104" t="s">
        <v>3893</v>
      </c>
      <c r="G2195" s="105">
        <v>11.488</v>
      </c>
      <c r="H2195" s="106">
        <f t="shared" si="592"/>
        <v>17002.239999999998</v>
      </c>
      <c r="I2195" s="107">
        <f t="shared" si="593"/>
        <v>20572.710399999996</v>
      </c>
      <c r="J2195" s="108">
        <f t="shared" si="594"/>
        <v>20572.710399999996</v>
      </c>
      <c r="K2195" s="105">
        <f t="shared" si="595"/>
        <v>0</v>
      </c>
      <c r="L2195" s="105">
        <f t="shared" si="596"/>
        <v>28801.794559999991</v>
      </c>
      <c r="M2195" s="109" t="str">
        <f t="shared" si="591"/>
        <v>FOTO</v>
      </c>
      <c r="N2195" s="110" t="s">
        <v>299</v>
      </c>
    </row>
    <row r="2196" spans="1:15" ht="12.75" customHeight="1">
      <c r="A2196" s="103" t="s">
        <v>3894</v>
      </c>
      <c r="B2196" s="13" t="s">
        <v>3808</v>
      </c>
      <c r="C2196" s="242"/>
      <c r="D2196" s="238" t="s">
        <v>9122</v>
      </c>
      <c r="E2196" s="149">
        <v>-3.3106669414108114E-2</v>
      </c>
      <c r="F2196" s="104" t="s">
        <v>3895</v>
      </c>
      <c r="G2196" s="105">
        <v>14.077</v>
      </c>
      <c r="H2196" s="106">
        <f t="shared" si="592"/>
        <v>20833.96</v>
      </c>
      <c r="I2196" s="107">
        <f t="shared" si="593"/>
        <v>25209.0916</v>
      </c>
      <c r="J2196" s="108">
        <f t="shared" si="594"/>
        <v>25209.0916</v>
      </c>
      <c r="K2196" s="105">
        <f t="shared" si="595"/>
        <v>0</v>
      </c>
      <c r="L2196" s="105">
        <f t="shared" si="596"/>
        <v>35292.728239999997</v>
      </c>
      <c r="M2196" s="109" t="str">
        <f t="shared" si="591"/>
        <v>FOTO</v>
      </c>
      <c r="N2196" s="110" t="s">
        <v>299</v>
      </c>
    </row>
    <row r="2197" spans="1:15" ht="12.75" customHeight="1">
      <c r="A2197" s="103" t="s">
        <v>3896</v>
      </c>
      <c r="B2197" s="13" t="s">
        <v>3808</v>
      </c>
      <c r="C2197" s="242"/>
      <c r="D2197" s="238" t="s">
        <v>9122</v>
      </c>
      <c r="E2197" s="149">
        <v>-3.3021806853582469E-2</v>
      </c>
      <c r="F2197" s="104" t="s">
        <v>3897</v>
      </c>
      <c r="G2197" s="105">
        <v>12.416</v>
      </c>
      <c r="H2197" s="106">
        <f t="shared" si="592"/>
        <v>18375.68</v>
      </c>
      <c r="I2197" s="107">
        <f t="shared" si="593"/>
        <v>22234.572799999998</v>
      </c>
      <c r="J2197" s="108">
        <f t="shared" si="594"/>
        <v>22234.572799999998</v>
      </c>
      <c r="K2197" s="105">
        <f t="shared" si="595"/>
        <v>0</v>
      </c>
      <c r="L2197" s="105">
        <f t="shared" si="596"/>
        <v>31128.401919999997</v>
      </c>
      <c r="M2197" s="109" t="str">
        <f t="shared" si="591"/>
        <v>FOTO</v>
      </c>
      <c r="N2197" s="110" t="s">
        <v>299</v>
      </c>
    </row>
    <row r="2198" spans="1:15" ht="12.75" customHeight="1">
      <c r="A2198" s="103" t="s">
        <v>3898</v>
      </c>
      <c r="B2198" s="13" t="s">
        <v>3808</v>
      </c>
      <c r="C2198" s="242"/>
      <c r="D2198" s="238" t="s">
        <v>9122</v>
      </c>
      <c r="E2198" s="149">
        <v>-3.318181818181809E-2</v>
      </c>
      <c r="F2198" s="104" t="s">
        <v>3899</v>
      </c>
      <c r="G2198" s="105">
        <v>12.762</v>
      </c>
      <c r="H2198" s="106">
        <f t="shared" si="592"/>
        <v>18887.760000000002</v>
      </c>
      <c r="I2198" s="107">
        <f t="shared" si="593"/>
        <v>22854.189600000002</v>
      </c>
      <c r="J2198" s="108">
        <f t="shared" si="594"/>
        <v>22854.189600000002</v>
      </c>
      <c r="K2198" s="105">
        <f t="shared" si="595"/>
        <v>0</v>
      </c>
      <c r="L2198" s="105">
        <f t="shared" si="596"/>
        <v>31995.865440000001</v>
      </c>
      <c r="M2198" s="109" t="str">
        <f t="shared" si="591"/>
        <v>FOTO</v>
      </c>
      <c r="N2198" s="110" t="s">
        <v>299</v>
      </c>
    </row>
    <row r="2199" spans="1:15" ht="12.75" customHeight="1">
      <c r="A2199" s="103" t="s">
        <v>3900</v>
      </c>
      <c r="B2199" s="13" t="s">
        <v>3808</v>
      </c>
      <c r="C2199" s="242"/>
      <c r="D2199" s="238" t="s">
        <v>9122</v>
      </c>
      <c r="E2199" s="149">
        <v>-3.3077688659914561E-2</v>
      </c>
      <c r="F2199" s="104" t="s">
        <v>3901</v>
      </c>
      <c r="G2199" s="105">
        <v>16.515999999999998</v>
      </c>
      <c r="H2199" s="106">
        <f t="shared" si="592"/>
        <v>24443.679999999997</v>
      </c>
      <c r="I2199" s="107">
        <f t="shared" si="593"/>
        <v>29576.852799999993</v>
      </c>
      <c r="J2199" s="108">
        <f t="shared" si="594"/>
        <v>29576.852799999993</v>
      </c>
      <c r="K2199" s="105">
        <f t="shared" si="595"/>
        <v>0</v>
      </c>
      <c r="L2199" s="105">
        <f t="shared" si="596"/>
        <v>41407.593919999985</v>
      </c>
      <c r="M2199" s="109" t="str">
        <f t="shared" ref="M2199:M2216" si="597">HYPERLINK(CONCATENATE("https://buscador.neorep.com.ar/",TRIM(A2199),"/"),"FOTO")</f>
        <v>FOTO</v>
      </c>
      <c r="N2199" s="110" t="s">
        <v>299</v>
      </c>
      <c r="O2199" s="37"/>
    </row>
    <row r="2200" spans="1:15" ht="12.75" customHeight="1">
      <c r="A2200" s="103" t="s">
        <v>3902</v>
      </c>
      <c r="B2200" s="13"/>
      <c r="C2200" s="242"/>
      <c r="D2200" s="238"/>
      <c r="E2200" s="149"/>
      <c r="F2200" s="104" t="s">
        <v>3903</v>
      </c>
      <c r="G2200" s="105">
        <v>17.097999999999999</v>
      </c>
      <c r="H2200" s="106">
        <f t="shared" si="592"/>
        <v>25305.039999999997</v>
      </c>
      <c r="I2200" s="107">
        <f t="shared" si="593"/>
        <v>30619.098399999995</v>
      </c>
      <c r="J2200" s="108">
        <f t="shared" si="594"/>
        <v>30619.098399999995</v>
      </c>
      <c r="K2200" s="105">
        <f t="shared" si="595"/>
        <v>0</v>
      </c>
      <c r="L2200" s="105">
        <f t="shared" si="596"/>
        <v>42866.737759999989</v>
      </c>
      <c r="M2200" s="109" t="str">
        <f t="shared" si="597"/>
        <v>FOTO</v>
      </c>
      <c r="N2200" s="110"/>
      <c r="O2200" s="101" t="s">
        <v>81</v>
      </c>
    </row>
    <row r="2201" spans="1:15" ht="12.75" customHeight="1">
      <c r="A2201" s="103" t="s">
        <v>3904</v>
      </c>
      <c r="B2201" s="13"/>
      <c r="C2201" s="242"/>
      <c r="D2201" s="238" t="s">
        <v>9122</v>
      </c>
      <c r="E2201" s="149">
        <v>-0.11358321640943414</v>
      </c>
      <c r="F2201" s="104" t="s">
        <v>3905</v>
      </c>
      <c r="G2201" s="105">
        <v>13.266999999999999</v>
      </c>
      <c r="H2201" s="106">
        <f t="shared" si="592"/>
        <v>19635.16</v>
      </c>
      <c r="I2201" s="107">
        <f t="shared" si="593"/>
        <v>23758.543600000001</v>
      </c>
      <c r="J2201" s="108">
        <f t="shared" si="594"/>
        <v>23758.543600000001</v>
      </c>
      <c r="K2201" s="105">
        <f t="shared" si="595"/>
        <v>0</v>
      </c>
      <c r="L2201" s="105">
        <f t="shared" si="596"/>
        <v>33261.961040000002</v>
      </c>
      <c r="M2201" s="109" t="str">
        <f t="shared" si="597"/>
        <v>FOTO</v>
      </c>
      <c r="N2201" s="110"/>
      <c r="O2201" s="36"/>
    </row>
    <row r="2202" spans="1:15" ht="12.75" customHeight="1">
      <c r="A2202" s="103" t="s">
        <v>3906</v>
      </c>
      <c r="B2202" s="13"/>
      <c r="C2202" s="242"/>
      <c r="D2202" s="238"/>
      <c r="E2202" s="149"/>
      <c r="F2202" s="104" t="s">
        <v>3907</v>
      </c>
      <c r="G2202" s="105">
        <v>16.63</v>
      </c>
      <c r="H2202" s="106">
        <f t="shared" si="592"/>
        <v>24612.399999999998</v>
      </c>
      <c r="I2202" s="107">
        <f t="shared" si="593"/>
        <v>29781.003999999997</v>
      </c>
      <c r="J2202" s="108">
        <f t="shared" si="594"/>
        <v>29781.003999999997</v>
      </c>
      <c r="K2202" s="105">
        <f t="shared" si="595"/>
        <v>0</v>
      </c>
      <c r="L2202" s="105">
        <f t="shared" si="596"/>
        <v>41693.405599999991</v>
      </c>
      <c r="M2202" s="109" t="str">
        <f t="shared" si="597"/>
        <v>FOTO</v>
      </c>
      <c r="N2202" s="110"/>
      <c r="O2202" s="101" t="s">
        <v>81</v>
      </c>
    </row>
    <row r="2203" spans="1:15" ht="12.75" customHeight="1">
      <c r="A2203" s="103" t="s">
        <v>3908</v>
      </c>
      <c r="B2203" s="13" t="s">
        <v>3808</v>
      </c>
      <c r="C2203" s="242"/>
      <c r="D2203" s="238" t="s">
        <v>9122</v>
      </c>
      <c r="E2203" s="149">
        <v>-3.2832720881930122E-2</v>
      </c>
      <c r="F2203" s="104" t="s">
        <v>3909</v>
      </c>
      <c r="G2203" s="105">
        <v>12.106999999999999</v>
      </c>
      <c r="H2203" s="106">
        <f t="shared" si="592"/>
        <v>17918.36</v>
      </c>
      <c r="I2203" s="107">
        <f t="shared" si="593"/>
        <v>21681.2156</v>
      </c>
      <c r="J2203" s="108">
        <f t="shared" si="594"/>
        <v>21681.2156</v>
      </c>
      <c r="K2203" s="105">
        <f t="shared" si="595"/>
        <v>0</v>
      </c>
      <c r="L2203" s="105">
        <f t="shared" si="596"/>
        <v>30353.701839999998</v>
      </c>
      <c r="M2203" s="109" t="str">
        <f t="shared" si="597"/>
        <v>FOTO</v>
      </c>
      <c r="N2203" s="110" t="s">
        <v>299</v>
      </c>
    </row>
    <row r="2204" spans="1:15" ht="12.75" customHeight="1">
      <c r="A2204" s="103" t="s">
        <v>3910</v>
      </c>
      <c r="B2204" s="13" t="s">
        <v>3808</v>
      </c>
      <c r="C2204" s="242"/>
      <c r="D2204" s="238" t="s">
        <v>9122</v>
      </c>
      <c r="E2204" s="150">
        <v>-0.22782874617736992</v>
      </c>
      <c r="F2204" s="104" t="s">
        <v>3911</v>
      </c>
      <c r="G2204" s="105">
        <v>8.5850000000000009</v>
      </c>
      <c r="H2204" s="106">
        <f t="shared" si="592"/>
        <v>12705.800000000001</v>
      </c>
      <c r="I2204" s="107">
        <f t="shared" si="593"/>
        <v>15374.018</v>
      </c>
      <c r="J2204" s="108">
        <f t="shared" si="594"/>
        <v>15374.018</v>
      </c>
      <c r="K2204" s="105">
        <f t="shared" si="595"/>
        <v>0</v>
      </c>
      <c r="L2204" s="105">
        <f t="shared" si="596"/>
        <v>21523.625199999999</v>
      </c>
      <c r="M2204" s="109" t="str">
        <f t="shared" si="597"/>
        <v>FOTO</v>
      </c>
      <c r="N2204" s="110" t="s">
        <v>299</v>
      </c>
    </row>
    <row r="2205" spans="1:15" ht="12.75" customHeight="1">
      <c r="A2205" s="103" t="s">
        <v>3912</v>
      </c>
      <c r="B2205" s="13"/>
      <c r="C2205" s="242"/>
      <c r="D2205" s="238"/>
      <c r="E2205" s="149"/>
      <c r="F2205" s="104" t="s">
        <v>3913</v>
      </c>
      <c r="G2205" s="105">
        <v>10.750999999999999</v>
      </c>
      <c r="H2205" s="106">
        <f t="shared" si="592"/>
        <v>15911.48</v>
      </c>
      <c r="I2205" s="107">
        <f t="shared" si="593"/>
        <v>19252.890799999997</v>
      </c>
      <c r="J2205" s="108">
        <f t="shared" si="594"/>
        <v>19252.890799999997</v>
      </c>
      <c r="K2205" s="105">
        <f t="shared" si="595"/>
        <v>0</v>
      </c>
      <c r="L2205" s="105">
        <f t="shared" si="596"/>
        <v>26954.047119999996</v>
      </c>
      <c r="M2205" s="109" t="str">
        <f t="shared" si="597"/>
        <v>FOTO</v>
      </c>
      <c r="N2205" s="110"/>
      <c r="O2205" s="101" t="s">
        <v>81</v>
      </c>
    </row>
    <row r="2206" spans="1:15" ht="12.75" customHeight="1">
      <c r="A2206" s="111" t="s">
        <v>3914</v>
      </c>
      <c r="B2206" s="13" t="s">
        <v>3808</v>
      </c>
      <c r="C2206" s="242"/>
      <c r="D2206" s="238" t="s">
        <v>9122</v>
      </c>
      <c r="E2206" s="150">
        <v>-0.31056393963463058</v>
      </c>
      <c r="F2206" s="112" t="s">
        <v>3915</v>
      </c>
      <c r="G2206" s="105">
        <v>7.8120000000000003</v>
      </c>
      <c r="H2206" s="106">
        <f t="shared" si="592"/>
        <v>11561.76</v>
      </c>
      <c r="I2206" s="107">
        <f t="shared" si="593"/>
        <v>13989.729600000001</v>
      </c>
      <c r="J2206" s="108">
        <f t="shared" si="594"/>
        <v>13989.729600000001</v>
      </c>
      <c r="K2206" s="105">
        <f t="shared" si="595"/>
        <v>0</v>
      </c>
      <c r="L2206" s="105">
        <f t="shared" si="596"/>
        <v>19585.621439999999</v>
      </c>
      <c r="M2206" s="109" t="str">
        <f t="shared" si="597"/>
        <v>FOTO</v>
      </c>
      <c r="N2206" s="110" t="s">
        <v>299</v>
      </c>
    </row>
    <row r="2207" spans="1:15" ht="12.75" customHeight="1">
      <c r="A2207" s="103" t="s">
        <v>3916</v>
      </c>
      <c r="B2207" s="13"/>
      <c r="C2207" s="242"/>
      <c r="D2207" s="238"/>
      <c r="E2207" s="149"/>
      <c r="F2207" s="104" t="s">
        <v>3917</v>
      </c>
      <c r="G2207" s="105">
        <v>10.96</v>
      </c>
      <c r="H2207" s="106">
        <f t="shared" si="592"/>
        <v>16220.800000000001</v>
      </c>
      <c r="I2207" s="107">
        <f t="shared" si="593"/>
        <v>19627.168000000001</v>
      </c>
      <c r="J2207" s="108">
        <f t="shared" si="594"/>
        <v>19627.168000000001</v>
      </c>
      <c r="K2207" s="105">
        <f t="shared" si="595"/>
        <v>0</v>
      </c>
      <c r="L2207" s="105">
        <f t="shared" si="596"/>
        <v>27478.035200000002</v>
      </c>
      <c r="M2207" s="109" t="str">
        <f t="shared" si="597"/>
        <v>FOTO</v>
      </c>
      <c r="N2207" s="110"/>
      <c r="O2207" s="101" t="s">
        <v>81</v>
      </c>
    </row>
    <row r="2208" spans="1:15" ht="12.75" customHeight="1">
      <c r="A2208" s="103" t="s">
        <v>3918</v>
      </c>
      <c r="B2208" s="13" t="s">
        <v>3808</v>
      </c>
      <c r="C2208" s="242"/>
      <c r="D2208" s="238" t="s">
        <v>9122</v>
      </c>
      <c r="E2208" s="150">
        <v>-0.24343167000193655</v>
      </c>
      <c r="F2208" s="104" t="s">
        <v>3919</v>
      </c>
      <c r="G2208" s="105">
        <v>11.72</v>
      </c>
      <c r="H2208" s="106">
        <f t="shared" si="592"/>
        <v>17345.600000000002</v>
      </c>
      <c r="I2208" s="107">
        <f t="shared" si="593"/>
        <v>20988.176000000003</v>
      </c>
      <c r="J2208" s="108">
        <f t="shared" si="594"/>
        <v>20988.176000000003</v>
      </c>
      <c r="K2208" s="105">
        <f t="shared" si="595"/>
        <v>0</v>
      </c>
      <c r="L2208" s="105">
        <f t="shared" si="596"/>
        <v>29383.446400000001</v>
      </c>
      <c r="M2208" s="109" t="str">
        <f t="shared" si="597"/>
        <v>FOTO</v>
      </c>
      <c r="N2208" s="110" t="s">
        <v>299</v>
      </c>
    </row>
    <row r="2209" spans="1:15" ht="12.75" customHeight="1">
      <c r="A2209" s="103" t="s">
        <v>3920</v>
      </c>
      <c r="B2209" s="13"/>
      <c r="C2209" s="242"/>
      <c r="D2209" s="238" t="s">
        <v>9122</v>
      </c>
      <c r="E2209" s="149">
        <v>-3.3813618405763468E-2</v>
      </c>
      <c r="F2209" s="104" t="s">
        <v>3921</v>
      </c>
      <c r="G2209" s="105">
        <v>16.63</v>
      </c>
      <c r="H2209" s="106">
        <f t="shared" si="592"/>
        <v>24612.399999999998</v>
      </c>
      <c r="I2209" s="107">
        <f t="shared" si="593"/>
        <v>29781.003999999997</v>
      </c>
      <c r="J2209" s="108">
        <f t="shared" si="594"/>
        <v>29781.003999999997</v>
      </c>
      <c r="K2209" s="105">
        <f t="shared" si="595"/>
        <v>0</v>
      </c>
      <c r="L2209" s="105">
        <f t="shared" si="596"/>
        <v>41693.405599999991</v>
      </c>
      <c r="M2209" s="109" t="str">
        <f t="shared" si="597"/>
        <v>FOTO</v>
      </c>
      <c r="N2209" s="110"/>
      <c r="O2209" s="101" t="s">
        <v>81</v>
      </c>
    </row>
    <row r="2210" spans="1:15" ht="12.75" customHeight="1">
      <c r="A2210" s="103" t="s">
        <v>3922</v>
      </c>
      <c r="B2210" s="13" t="s">
        <v>3808</v>
      </c>
      <c r="C2210" s="242"/>
      <c r="D2210" s="238" t="s">
        <v>9122</v>
      </c>
      <c r="E2210" s="149">
        <v>-0.13163930468372775</v>
      </c>
      <c r="F2210" s="104" t="s">
        <v>3923</v>
      </c>
      <c r="G2210" s="105">
        <v>14.387</v>
      </c>
      <c r="H2210" s="106">
        <f t="shared" si="592"/>
        <v>21292.760000000002</v>
      </c>
      <c r="I2210" s="107">
        <f t="shared" si="593"/>
        <v>25764.239600000001</v>
      </c>
      <c r="J2210" s="108">
        <f t="shared" si="594"/>
        <v>25764.239600000001</v>
      </c>
      <c r="K2210" s="105">
        <f t="shared" si="595"/>
        <v>0</v>
      </c>
      <c r="L2210" s="105">
        <f t="shared" si="596"/>
        <v>36069.935440000001</v>
      </c>
      <c r="M2210" s="109" t="str">
        <f t="shared" si="597"/>
        <v>FOTO</v>
      </c>
      <c r="N2210" s="110" t="s">
        <v>299</v>
      </c>
    </row>
    <row r="2211" spans="1:15" ht="12.75" customHeight="1">
      <c r="A2211" s="103" t="s">
        <v>3924</v>
      </c>
      <c r="B2211" s="13"/>
      <c r="C2211" s="242"/>
      <c r="D2211" s="238"/>
      <c r="E2211" s="149"/>
      <c r="F2211" s="104" t="s">
        <v>3925</v>
      </c>
      <c r="G2211" s="105">
        <v>18.408999999999999</v>
      </c>
      <c r="H2211" s="106">
        <f t="shared" si="592"/>
        <v>27245.32</v>
      </c>
      <c r="I2211" s="107">
        <f t="shared" si="593"/>
        <v>32966.837200000002</v>
      </c>
      <c r="J2211" s="108">
        <f t="shared" si="594"/>
        <v>32966.837200000002</v>
      </c>
      <c r="K2211" s="105">
        <f t="shared" si="595"/>
        <v>0</v>
      </c>
      <c r="L2211" s="105">
        <f t="shared" si="596"/>
        <v>46153.572079999998</v>
      </c>
      <c r="M2211" s="109" t="str">
        <f t="shared" si="597"/>
        <v>FOTO</v>
      </c>
      <c r="N2211" s="110"/>
      <c r="O2211" s="101" t="s">
        <v>81</v>
      </c>
    </row>
    <row r="2212" spans="1:15" ht="12.75" customHeight="1">
      <c r="A2212" s="103" t="s">
        <v>3926</v>
      </c>
      <c r="B2212" s="13"/>
      <c r="C2212" s="242"/>
      <c r="D2212" s="238"/>
      <c r="E2212" s="149"/>
      <c r="F2212" s="104" t="s">
        <v>3927</v>
      </c>
      <c r="G2212" s="105">
        <v>14.696</v>
      </c>
      <c r="H2212" s="106">
        <f t="shared" si="592"/>
        <v>21750.079999999998</v>
      </c>
      <c r="I2212" s="107">
        <f t="shared" si="593"/>
        <v>26317.596799999996</v>
      </c>
      <c r="J2212" s="108">
        <f t="shared" si="594"/>
        <v>26317.596799999996</v>
      </c>
      <c r="K2212" s="105">
        <f t="shared" si="595"/>
        <v>0</v>
      </c>
      <c r="L2212" s="105">
        <f t="shared" si="596"/>
        <v>36844.635519999989</v>
      </c>
      <c r="M2212" s="109" t="str">
        <f t="shared" si="597"/>
        <v>FOTO</v>
      </c>
      <c r="N2212" s="110"/>
      <c r="O2212" s="101" t="s">
        <v>81</v>
      </c>
    </row>
    <row r="2213" spans="1:15" ht="12.75" customHeight="1">
      <c r="A2213" s="103" t="s">
        <v>3928</v>
      </c>
      <c r="B2213" s="13" t="s">
        <v>3808</v>
      </c>
      <c r="C2213" s="242"/>
      <c r="D2213" s="238" t="s">
        <v>9122</v>
      </c>
      <c r="E2213" s="150">
        <v>-0.29086666666666661</v>
      </c>
      <c r="F2213" s="104" t="s">
        <v>3929</v>
      </c>
      <c r="G2213" s="105">
        <v>10.637</v>
      </c>
      <c r="H2213" s="106">
        <f t="shared" ref="H2213:H2216" si="598">+G2213*H$18</f>
        <v>15742.76</v>
      </c>
      <c r="I2213" s="107">
        <f t="shared" ref="I2213:I2216" si="599">+H2213*(1+I$18)</f>
        <v>19048.739600000001</v>
      </c>
      <c r="J2213" s="108">
        <f t="shared" ref="J2213:J2216" si="600">+I2213*(1-J$18)</f>
        <v>19048.739600000001</v>
      </c>
      <c r="K2213" s="105">
        <f t="shared" si="595"/>
        <v>0</v>
      </c>
      <c r="L2213" s="105">
        <f t="shared" si="596"/>
        <v>26668.23544</v>
      </c>
      <c r="M2213" s="109" t="str">
        <f t="shared" si="597"/>
        <v>FOTO</v>
      </c>
      <c r="N2213" s="110" t="s">
        <v>299</v>
      </c>
    </row>
    <row r="2214" spans="1:15" ht="12.75" customHeight="1">
      <c r="A2214" s="103" t="s">
        <v>3930</v>
      </c>
      <c r="B2214" s="13"/>
      <c r="C2214" s="242"/>
      <c r="D2214" s="238"/>
      <c r="E2214" s="149"/>
      <c r="F2214" s="104" t="s">
        <v>3931</v>
      </c>
      <c r="G2214" s="105">
        <v>14.505000000000001</v>
      </c>
      <c r="H2214" s="106">
        <f t="shared" si="598"/>
        <v>21467.4</v>
      </c>
      <c r="I2214" s="107">
        <f t="shared" si="599"/>
        <v>25975.554</v>
      </c>
      <c r="J2214" s="108">
        <f t="shared" si="600"/>
        <v>25975.554</v>
      </c>
      <c r="K2214" s="105">
        <f t="shared" si="595"/>
        <v>0</v>
      </c>
      <c r="L2214" s="105">
        <f t="shared" si="596"/>
        <v>36365.775600000001</v>
      </c>
      <c r="M2214" s="109" t="str">
        <f t="shared" si="597"/>
        <v>FOTO</v>
      </c>
      <c r="N2214" s="110"/>
      <c r="O2214" s="101" t="s">
        <v>81</v>
      </c>
    </row>
    <row r="2215" spans="1:15" ht="12.75" customHeight="1">
      <c r="A2215" s="111" t="s">
        <v>3932</v>
      </c>
      <c r="B2215" s="13" t="s">
        <v>3808</v>
      </c>
      <c r="C2215" s="242"/>
      <c r="D2215" s="238" t="s">
        <v>9122</v>
      </c>
      <c r="E2215" s="149">
        <v>-3.2742035124878499E-2</v>
      </c>
      <c r="F2215" s="112" t="s">
        <v>3933</v>
      </c>
      <c r="G2215" s="105">
        <v>10.96</v>
      </c>
      <c r="H2215" s="106">
        <f t="shared" si="598"/>
        <v>16220.800000000001</v>
      </c>
      <c r="I2215" s="107">
        <f t="shared" si="599"/>
        <v>19627.168000000001</v>
      </c>
      <c r="J2215" s="108">
        <f t="shared" si="600"/>
        <v>19627.168000000001</v>
      </c>
      <c r="K2215" s="105">
        <f t="shared" si="595"/>
        <v>0</v>
      </c>
      <c r="L2215" s="105">
        <f t="shared" si="596"/>
        <v>27478.035200000002</v>
      </c>
      <c r="M2215" s="109" t="str">
        <f t="shared" si="597"/>
        <v>FOTO</v>
      </c>
      <c r="N2215" s="110" t="s">
        <v>299</v>
      </c>
    </row>
    <row r="2216" spans="1:15" ht="12.75" customHeight="1" thickBot="1">
      <c r="A2216" s="154" t="s">
        <v>3934</v>
      </c>
      <c r="B2216" s="14" t="s">
        <v>533</v>
      </c>
      <c r="C2216" s="243"/>
      <c r="D2216" s="238" t="s">
        <v>9122</v>
      </c>
      <c r="E2216" s="155">
        <v>-3.2950819672131093E-2</v>
      </c>
      <c r="F2216" s="156" t="s">
        <v>3935</v>
      </c>
      <c r="G2216" s="157">
        <v>11.798</v>
      </c>
      <c r="H2216" s="158">
        <f t="shared" si="598"/>
        <v>17461.04</v>
      </c>
      <c r="I2216" s="159">
        <f t="shared" si="599"/>
        <v>21127.858400000001</v>
      </c>
      <c r="J2216" s="160">
        <f t="shared" si="600"/>
        <v>21127.858400000001</v>
      </c>
      <c r="K2216" s="157">
        <f t="shared" si="595"/>
        <v>0</v>
      </c>
      <c r="L2216" s="157">
        <f t="shared" si="596"/>
        <v>29579.001759999999</v>
      </c>
      <c r="M2216" s="161" t="str">
        <f t="shared" si="597"/>
        <v>FOTO</v>
      </c>
      <c r="N2216" s="162" t="s">
        <v>589</v>
      </c>
    </row>
    <row r="2217" spans="1:15" ht="20.100000000000001" customHeight="1" thickBot="1">
      <c r="A2217" s="219" t="s">
        <v>3936</v>
      </c>
      <c r="B2217" s="34"/>
      <c r="C2217" s="240"/>
      <c r="D2217" s="151"/>
      <c r="E2217" s="221"/>
      <c r="F2217" s="222"/>
      <c r="G2217" s="223"/>
      <c r="H2217" s="224"/>
      <c r="I2217" s="224"/>
      <c r="J2217" s="225"/>
      <c r="K2217" s="223"/>
      <c r="L2217" s="223"/>
      <c r="M2217" s="226"/>
      <c r="N2217" s="227"/>
      <c r="O2217" s="228"/>
    </row>
    <row r="2218" spans="1:15" ht="12.75" customHeight="1">
      <c r="A2218" s="178" t="s">
        <v>3937</v>
      </c>
      <c r="B2218" s="13"/>
      <c r="C2218" s="152"/>
      <c r="D2218" s="238" t="s">
        <v>9122</v>
      </c>
      <c r="E2218" s="180">
        <v>-3.2826086956521672E-2</v>
      </c>
      <c r="F2218" s="181" t="s">
        <v>3938</v>
      </c>
      <c r="G2218" s="182">
        <v>4.4489999999999998</v>
      </c>
      <c r="H2218" s="183">
        <f t="shared" ref="H2218:H2252" si="601">+G2218*H$18</f>
        <v>6584.5199999999995</v>
      </c>
      <c r="I2218" s="184">
        <f t="shared" ref="I2218:I2252" si="602">+H2218*(1+I$18)</f>
        <v>7967.2691999999988</v>
      </c>
      <c r="J2218" s="185">
        <f t="shared" ref="J2218:J2252" si="603">+I2218*(1-J$18)</f>
        <v>7967.2691999999988</v>
      </c>
      <c r="K2218" s="182">
        <f t="shared" ref="K2218:K2252" si="604">+I2218*C2218</f>
        <v>0</v>
      </c>
      <c r="L2218" s="182">
        <f t="shared" ref="L2218:L2252" si="605">+I2218*(1+L$18)</f>
        <v>11154.176879999997</v>
      </c>
      <c r="M2218" s="186" t="str">
        <f t="shared" ref="M2218:M2252" si="606">HYPERLINK(CONCATENATE("https://buscador.neorep.com.ar/",TRIM(A2218),"/"),"FOTO")</f>
        <v>FOTO</v>
      </c>
      <c r="N2218" s="187"/>
    </row>
    <row r="2219" spans="1:15" ht="12.75" customHeight="1">
      <c r="A2219" s="103" t="s">
        <v>3939</v>
      </c>
      <c r="B2219" s="13"/>
      <c r="C2219" s="242"/>
      <c r="D2219" s="238" t="s">
        <v>9122</v>
      </c>
      <c r="E2219" s="149">
        <v>-3.3482142857142905E-2</v>
      </c>
      <c r="F2219" s="104" t="s">
        <v>3940</v>
      </c>
      <c r="G2219" s="105">
        <v>2.165</v>
      </c>
      <c r="H2219" s="106">
        <f t="shared" si="601"/>
        <v>3204.2000000000003</v>
      </c>
      <c r="I2219" s="107">
        <f t="shared" si="602"/>
        <v>3877.0820000000003</v>
      </c>
      <c r="J2219" s="108">
        <f t="shared" si="603"/>
        <v>3877.0820000000003</v>
      </c>
      <c r="K2219" s="105">
        <f t="shared" si="604"/>
        <v>0</v>
      </c>
      <c r="L2219" s="105">
        <f t="shared" si="605"/>
        <v>5427.9148000000005</v>
      </c>
      <c r="M2219" s="109" t="str">
        <f t="shared" si="606"/>
        <v>FOTO</v>
      </c>
      <c r="N2219" s="110"/>
    </row>
    <row r="2220" spans="1:15" ht="12.75" customHeight="1">
      <c r="A2220" s="103" t="s">
        <v>3941</v>
      </c>
      <c r="B2220" s="13"/>
      <c r="C2220" s="242"/>
      <c r="D2220" s="238" t="s">
        <v>9122</v>
      </c>
      <c r="E2220" s="149">
        <v>-3.2272727272727342E-2</v>
      </c>
      <c r="F2220" s="104" t="s">
        <v>3942</v>
      </c>
      <c r="G2220" s="105">
        <v>2.129</v>
      </c>
      <c r="H2220" s="106">
        <f t="shared" si="601"/>
        <v>3150.92</v>
      </c>
      <c r="I2220" s="107">
        <f t="shared" si="602"/>
        <v>3812.6131999999998</v>
      </c>
      <c r="J2220" s="108">
        <f t="shared" si="603"/>
        <v>3812.6131999999998</v>
      </c>
      <c r="K2220" s="105">
        <f t="shared" si="604"/>
        <v>0</v>
      </c>
      <c r="L2220" s="105">
        <f t="shared" si="605"/>
        <v>5337.6584799999991</v>
      </c>
      <c r="M2220" s="109" t="str">
        <f t="shared" si="606"/>
        <v>FOTO</v>
      </c>
      <c r="N2220" s="110"/>
    </row>
    <row r="2221" spans="1:15" ht="12.75" customHeight="1">
      <c r="A2221" s="103" t="s">
        <v>3943</v>
      </c>
      <c r="B2221" s="13"/>
      <c r="C2221" s="242"/>
      <c r="D2221" s="238" t="s">
        <v>9122</v>
      </c>
      <c r="E2221" s="149">
        <v>-3.3181818181818312E-2</v>
      </c>
      <c r="F2221" s="104" t="s">
        <v>3944</v>
      </c>
      <c r="G2221" s="105">
        <v>4.2539999999999996</v>
      </c>
      <c r="H2221" s="106">
        <f t="shared" si="601"/>
        <v>6295.9199999999992</v>
      </c>
      <c r="I2221" s="107">
        <f t="shared" si="602"/>
        <v>7618.0631999999987</v>
      </c>
      <c r="J2221" s="108">
        <f t="shared" si="603"/>
        <v>7618.0631999999987</v>
      </c>
      <c r="K2221" s="105">
        <f t="shared" si="604"/>
        <v>0</v>
      </c>
      <c r="L2221" s="105">
        <f t="shared" si="605"/>
        <v>10665.288479999997</v>
      </c>
      <c r="M2221" s="109" t="str">
        <f t="shared" si="606"/>
        <v>FOTO</v>
      </c>
      <c r="N2221" s="110"/>
    </row>
    <row r="2222" spans="1:15" ht="12.75" customHeight="1">
      <c r="A2222" s="103" t="s">
        <v>3945</v>
      </c>
      <c r="B2222" s="13"/>
      <c r="C2222" s="242"/>
      <c r="D2222" s="238" t="s">
        <v>9122</v>
      </c>
      <c r="E2222" s="149">
        <v>-3.3908387864366452E-2</v>
      </c>
      <c r="F2222" s="104" t="s">
        <v>3946</v>
      </c>
      <c r="G2222" s="105">
        <v>1.6240000000000001</v>
      </c>
      <c r="H2222" s="106">
        <f t="shared" si="601"/>
        <v>2403.52</v>
      </c>
      <c r="I2222" s="107">
        <f t="shared" si="602"/>
        <v>2908.2592</v>
      </c>
      <c r="J2222" s="108">
        <f t="shared" si="603"/>
        <v>2908.2592</v>
      </c>
      <c r="K2222" s="105">
        <f t="shared" si="604"/>
        <v>0</v>
      </c>
      <c r="L2222" s="105">
        <f t="shared" si="605"/>
        <v>4071.5628799999995</v>
      </c>
      <c r="M2222" s="109" t="str">
        <f t="shared" si="606"/>
        <v>FOTO</v>
      </c>
      <c r="N2222" s="110"/>
    </row>
    <row r="2223" spans="1:15" ht="12.75" customHeight="1">
      <c r="A2223" s="103" t="s">
        <v>3947</v>
      </c>
      <c r="B2223" s="13"/>
      <c r="C2223" s="242"/>
      <c r="D2223" s="238" t="s">
        <v>9122</v>
      </c>
      <c r="E2223" s="149">
        <v>-3.4375000000000044E-2</v>
      </c>
      <c r="F2223" s="104" t="s">
        <v>3948</v>
      </c>
      <c r="G2223" s="105">
        <v>0.61799999999999999</v>
      </c>
      <c r="H2223" s="106">
        <f t="shared" si="601"/>
        <v>914.64</v>
      </c>
      <c r="I2223" s="107">
        <f t="shared" si="602"/>
        <v>1106.7143999999998</v>
      </c>
      <c r="J2223" s="108">
        <f t="shared" si="603"/>
        <v>1106.7143999999998</v>
      </c>
      <c r="K2223" s="105">
        <f t="shared" si="604"/>
        <v>0</v>
      </c>
      <c r="L2223" s="105">
        <f t="shared" si="605"/>
        <v>1549.4001599999997</v>
      </c>
      <c r="M2223" s="109" t="str">
        <f t="shared" si="606"/>
        <v>FOTO</v>
      </c>
      <c r="N2223" s="110" t="s">
        <v>458</v>
      </c>
    </row>
    <row r="2224" spans="1:15" ht="12.75" customHeight="1">
      <c r="A2224" s="103" t="s">
        <v>3949</v>
      </c>
      <c r="B2224" s="13"/>
      <c r="C2224" s="242"/>
      <c r="D2224" s="238" t="s">
        <v>9122</v>
      </c>
      <c r="E2224" s="149">
        <v>-9.8333333333333273E-2</v>
      </c>
      <c r="F2224" s="104" t="s">
        <v>3950</v>
      </c>
      <c r="G2224" s="105">
        <v>0.54100000000000004</v>
      </c>
      <c r="H2224" s="106">
        <f t="shared" si="601"/>
        <v>800.68000000000006</v>
      </c>
      <c r="I2224" s="107">
        <f t="shared" si="602"/>
        <v>968.82280000000003</v>
      </c>
      <c r="J2224" s="108">
        <f t="shared" si="603"/>
        <v>968.82280000000003</v>
      </c>
      <c r="K2224" s="105">
        <f t="shared" si="604"/>
        <v>0</v>
      </c>
      <c r="L2224" s="105">
        <f t="shared" si="605"/>
        <v>1356.3519200000001</v>
      </c>
      <c r="M2224" s="109" t="str">
        <f t="shared" si="606"/>
        <v>FOTO</v>
      </c>
      <c r="N2224" s="110" t="s">
        <v>458</v>
      </c>
    </row>
    <row r="2225" spans="1:15" ht="12.75" customHeight="1">
      <c r="A2225" s="103" t="s">
        <v>3951</v>
      </c>
      <c r="B2225" s="13"/>
      <c r="C2225" s="242"/>
      <c r="D2225" s="238" t="s">
        <v>9122</v>
      </c>
      <c r="E2225" s="149">
        <v>-3.2973280272882266E-2</v>
      </c>
      <c r="F2225" s="104" t="s">
        <v>3952</v>
      </c>
      <c r="G2225" s="105">
        <v>1.7010000000000001</v>
      </c>
      <c r="H2225" s="106">
        <f t="shared" si="601"/>
        <v>2517.48</v>
      </c>
      <c r="I2225" s="107">
        <f t="shared" si="602"/>
        <v>3046.1507999999999</v>
      </c>
      <c r="J2225" s="108">
        <f t="shared" si="603"/>
        <v>3046.1507999999999</v>
      </c>
      <c r="K2225" s="105">
        <f t="shared" si="604"/>
        <v>0</v>
      </c>
      <c r="L2225" s="105">
        <f t="shared" si="605"/>
        <v>4264.6111199999996</v>
      </c>
      <c r="M2225" s="109" t="str">
        <f t="shared" si="606"/>
        <v>FOTO</v>
      </c>
      <c r="N2225" s="110"/>
    </row>
    <row r="2226" spans="1:15" ht="12.75" customHeight="1">
      <c r="A2226" s="103" t="s">
        <v>3953</v>
      </c>
      <c r="B2226" s="13"/>
      <c r="C2226" s="242"/>
      <c r="D2226" s="238"/>
      <c r="E2226" s="149"/>
      <c r="F2226" s="104" t="s">
        <v>9167</v>
      </c>
      <c r="G2226" s="105">
        <v>0.42699999999999999</v>
      </c>
      <c r="H2226" s="106">
        <f t="shared" si="601"/>
        <v>631.96</v>
      </c>
      <c r="I2226" s="107">
        <f t="shared" si="602"/>
        <v>764.67160000000001</v>
      </c>
      <c r="J2226" s="108">
        <f t="shared" si="603"/>
        <v>764.67160000000001</v>
      </c>
      <c r="K2226" s="105">
        <f t="shared" si="604"/>
        <v>0</v>
      </c>
      <c r="L2226" s="105">
        <f t="shared" si="605"/>
        <v>1070.54024</v>
      </c>
      <c r="M2226" s="109" t="str">
        <f t="shared" si="606"/>
        <v>FOTO</v>
      </c>
      <c r="N2226" s="110"/>
    </row>
    <row r="2227" spans="1:15" ht="12.75" customHeight="1">
      <c r="A2227" s="103" t="s">
        <v>3954</v>
      </c>
      <c r="B2227" s="13"/>
      <c r="C2227" s="242"/>
      <c r="D2227" s="238" t="s">
        <v>9122</v>
      </c>
      <c r="E2227" s="149">
        <v>-2.9545454545454541E-2</v>
      </c>
      <c r="F2227" s="104" t="s">
        <v>3955</v>
      </c>
      <c r="G2227" s="105">
        <v>0.42699999999999999</v>
      </c>
      <c r="H2227" s="106">
        <f t="shared" si="601"/>
        <v>631.96</v>
      </c>
      <c r="I2227" s="107">
        <f t="shared" si="602"/>
        <v>764.67160000000001</v>
      </c>
      <c r="J2227" s="108">
        <f t="shared" si="603"/>
        <v>764.67160000000001</v>
      </c>
      <c r="K2227" s="105">
        <f t="shared" si="604"/>
        <v>0</v>
      </c>
      <c r="L2227" s="105">
        <f t="shared" si="605"/>
        <v>1070.54024</v>
      </c>
      <c r="M2227" s="109" t="str">
        <f t="shared" si="606"/>
        <v>FOTO</v>
      </c>
      <c r="N2227" s="110"/>
    </row>
    <row r="2228" spans="1:15" ht="12.75" customHeight="1">
      <c r="A2228" s="103" t="s">
        <v>3956</v>
      </c>
      <c r="B2228" s="13"/>
      <c r="C2228" s="242"/>
      <c r="D2228" s="238" t="s">
        <v>9122</v>
      </c>
      <c r="E2228" s="149">
        <v>-3.3857315598548987E-2</v>
      </c>
      <c r="F2228" s="104" t="s">
        <v>3957</v>
      </c>
      <c r="G2228" s="105">
        <v>2.3969999999999998</v>
      </c>
      <c r="H2228" s="106">
        <f t="shared" si="601"/>
        <v>3547.5599999999995</v>
      </c>
      <c r="I2228" s="107">
        <f t="shared" si="602"/>
        <v>4292.547599999999</v>
      </c>
      <c r="J2228" s="108">
        <f t="shared" si="603"/>
        <v>4292.547599999999</v>
      </c>
      <c r="K2228" s="105">
        <f t="shared" si="604"/>
        <v>0</v>
      </c>
      <c r="L2228" s="105">
        <f t="shared" si="605"/>
        <v>6009.5666399999982</v>
      </c>
      <c r="M2228" s="109" t="str">
        <f t="shared" si="606"/>
        <v>FOTO</v>
      </c>
      <c r="N2228" s="110"/>
      <c r="O2228" s="37"/>
    </row>
    <row r="2229" spans="1:15" ht="12.75" customHeight="1">
      <c r="A2229" s="103" t="s">
        <v>3958</v>
      </c>
      <c r="B2229" s="13"/>
      <c r="C2229" s="242"/>
      <c r="D2229" s="238" t="s">
        <v>9122</v>
      </c>
      <c r="E2229" s="149">
        <v>-3.3857315598548987E-2</v>
      </c>
      <c r="F2229" s="104" t="s">
        <v>3959</v>
      </c>
      <c r="G2229" s="105">
        <v>2.3969999999999998</v>
      </c>
      <c r="H2229" s="106">
        <f t="shared" si="601"/>
        <v>3547.5599999999995</v>
      </c>
      <c r="I2229" s="107">
        <f t="shared" si="602"/>
        <v>4292.547599999999</v>
      </c>
      <c r="J2229" s="108">
        <f t="shared" si="603"/>
        <v>4292.547599999999</v>
      </c>
      <c r="K2229" s="105">
        <f t="shared" si="604"/>
        <v>0</v>
      </c>
      <c r="L2229" s="105">
        <f t="shared" si="605"/>
        <v>6009.5666399999982</v>
      </c>
      <c r="M2229" s="109" t="str">
        <f t="shared" si="606"/>
        <v>FOTO</v>
      </c>
      <c r="N2229" s="110" t="s">
        <v>218</v>
      </c>
    </row>
    <row r="2230" spans="1:15" ht="12.75" customHeight="1">
      <c r="A2230" s="103" t="s">
        <v>3960</v>
      </c>
      <c r="B2230" s="13"/>
      <c r="C2230" s="242"/>
      <c r="D2230" s="238" t="s">
        <v>9122</v>
      </c>
      <c r="E2230" s="149">
        <v>-3.0640668523676862E-2</v>
      </c>
      <c r="F2230" s="104" t="s">
        <v>3961</v>
      </c>
      <c r="G2230" s="105">
        <v>0.69599999999999995</v>
      </c>
      <c r="H2230" s="106">
        <f t="shared" si="601"/>
        <v>1030.08</v>
      </c>
      <c r="I2230" s="107">
        <f t="shared" si="602"/>
        <v>1246.3968</v>
      </c>
      <c r="J2230" s="108">
        <f t="shared" si="603"/>
        <v>1246.3968</v>
      </c>
      <c r="K2230" s="105">
        <f t="shared" si="604"/>
        <v>0</v>
      </c>
      <c r="L2230" s="105">
        <f t="shared" si="605"/>
        <v>1744.95552</v>
      </c>
      <c r="M2230" s="109" t="str">
        <f t="shared" si="606"/>
        <v>FOTO</v>
      </c>
      <c r="N2230" s="110" t="s">
        <v>414</v>
      </c>
    </row>
    <row r="2231" spans="1:15" ht="12.75" customHeight="1">
      <c r="A2231" s="103" t="s">
        <v>9106</v>
      </c>
      <c r="B2231" s="13"/>
      <c r="C2231" s="242"/>
      <c r="D2231" s="238"/>
      <c r="E2231" s="149"/>
      <c r="F2231" s="104" t="s">
        <v>9107</v>
      </c>
      <c r="G2231" s="105">
        <v>4.0599999999999996</v>
      </c>
      <c r="H2231" s="106">
        <f t="shared" si="601"/>
        <v>6008.7999999999993</v>
      </c>
      <c r="I2231" s="107">
        <f t="shared" si="602"/>
        <v>7270.6479999999992</v>
      </c>
      <c r="J2231" s="108">
        <f t="shared" si="603"/>
        <v>7270.6479999999992</v>
      </c>
      <c r="K2231" s="105">
        <f t="shared" si="604"/>
        <v>0</v>
      </c>
      <c r="L2231" s="105">
        <f t="shared" si="605"/>
        <v>10178.907199999998</v>
      </c>
      <c r="M2231" s="109" t="str">
        <f t="shared" si="606"/>
        <v>FOTO</v>
      </c>
      <c r="N2231" s="110"/>
      <c r="O2231" s="101" t="s">
        <v>81</v>
      </c>
    </row>
    <row r="2232" spans="1:15" ht="12.75" customHeight="1">
      <c r="A2232" s="103" t="s">
        <v>3962</v>
      </c>
      <c r="B2232" s="13"/>
      <c r="C2232" s="242"/>
      <c r="D2232" s="238" t="s">
        <v>9122</v>
      </c>
      <c r="E2232" s="149">
        <v>-4.1935483870967794E-2</v>
      </c>
      <c r="F2232" s="104" t="s">
        <v>3963</v>
      </c>
      <c r="G2232" s="105">
        <v>0.89100000000000001</v>
      </c>
      <c r="H2232" s="106">
        <f t="shared" si="601"/>
        <v>1318.68</v>
      </c>
      <c r="I2232" s="107">
        <f t="shared" si="602"/>
        <v>1595.6028000000001</v>
      </c>
      <c r="J2232" s="108">
        <f t="shared" si="603"/>
        <v>1595.6028000000001</v>
      </c>
      <c r="K2232" s="105">
        <f t="shared" si="604"/>
        <v>0</v>
      </c>
      <c r="L2232" s="105">
        <f t="shared" si="605"/>
        <v>2233.8439199999998</v>
      </c>
      <c r="M2232" s="109" t="str">
        <f t="shared" si="606"/>
        <v>FOTO</v>
      </c>
      <c r="N2232" s="110"/>
      <c r="O2232" s="101" t="s">
        <v>81</v>
      </c>
    </row>
    <row r="2233" spans="1:15" ht="12.75" customHeight="1">
      <c r="A2233" s="103" t="s">
        <v>3964</v>
      </c>
      <c r="B2233" s="13"/>
      <c r="C2233" s="242"/>
      <c r="D2233" s="238" t="s">
        <v>9122</v>
      </c>
      <c r="E2233" s="149">
        <v>-9.0625000000000067E-2</v>
      </c>
      <c r="F2233" s="104" t="s">
        <v>3965</v>
      </c>
      <c r="G2233" s="105">
        <v>0.58199999999999996</v>
      </c>
      <c r="H2233" s="106">
        <f t="shared" si="601"/>
        <v>861.3599999999999</v>
      </c>
      <c r="I2233" s="107">
        <f t="shared" si="602"/>
        <v>1042.2455999999997</v>
      </c>
      <c r="J2233" s="108">
        <f t="shared" si="603"/>
        <v>1042.2455999999997</v>
      </c>
      <c r="K2233" s="105">
        <f t="shared" si="604"/>
        <v>0</v>
      </c>
      <c r="L2233" s="105">
        <f t="shared" si="605"/>
        <v>1459.1438399999995</v>
      </c>
      <c r="M2233" s="109" t="str">
        <f t="shared" si="606"/>
        <v>FOTO</v>
      </c>
      <c r="N2233" s="110"/>
      <c r="O2233" s="37"/>
    </row>
    <row r="2234" spans="1:15" ht="12.75" customHeight="1">
      <c r="A2234" s="103" t="s">
        <v>3966</v>
      </c>
      <c r="B2234" s="13"/>
      <c r="C2234" s="242"/>
      <c r="D2234" s="238" t="s">
        <v>9122</v>
      </c>
      <c r="E2234" s="149">
        <v>-3.3908387864366452E-2</v>
      </c>
      <c r="F2234" s="104" t="s">
        <v>3967</v>
      </c>
      <c r="G2234" s="105">
        <v>1.6240000000000001</v>
      </c>
      <c r="H2234" s="106">
        <f t="shared" si="601"/>
        <v>2403.52</v>
      </c>
      <c r="I2234" s="107">
        <f t="shared" si="602"/>
        <v>2908.2592</v>
      </c>
      <c r="J2234" s="108">
        <f t="shared" si="603"/>
        <v>2908.2592</v>
      </c>
      <c r="K2234" s="105">
        <f t="shared" si="604"/>
        <v>0</v>
      </c>
      <c r="L2234" s="105">
        <f t="shared" si="605"/>
        <v>4071.5628799999995</v>
      </c>
      <c r="M2234" s="109" t="str">
        <f t="shared" si="606"/>
        <v>FOTO</v>
      </c>
      <c r="N2234" s="110"/>
    </row>
    <row r="2235" spans="1:15" ht="12.75" customHeight="1">
      <c r="A2235" s="103" t="s">
        <v>3968</v>
      </c>
      <c r="B2235" s="13"/>
      <c r="C2235" s="242"/>
      <c r="D2235" s="238" t="s">
        <v>9122</v>
      </c>
      <c r="E2235" s="150">
        <v>-0.15468749999999998</v>
      </c>
      <c r="F2235" s="104" t="s">
        <v>3969</v>
      </c>
      <c r="G2235" s="105">
        <v>0.54100000000000004</v>
      </c>
      <c r="H2235" s="106">
        <f t="shared" si="601"/>
        <v>800.68000000000006</v>
      </c>
      <c r="I2235" s="107">
        <f t="shared" si="602"/>
        <v>968.82280000000003</v>
      </c>
      <c r="J2235" s="108">
        <f t="shared" si="603"/>
        <v>968.82280000000003</v>
      </c>
      <c r="K2235" s="105">
        <f t="shared" si="604"/>
        <v>0</v>
      </c>
      <c r="L2235" s="105">
        <f t="shared" si="605"/>
        <v>1356.3519200000001</v>
      </c>
      <c r="M2235" s="109" t="str">
        <f t="shared" si="606"/>
        <v>FOTO</v>
      </c>
      <c r="N2235" s="110" t="s">
        <v>458</v>
      </c>
    </row>
    <row r="2236" spans="1:15" ht="12.75" customHeight="1">
      <c r="A2236" s="103" t="s">
        <v>3970</v>
      </c>
      <c r="B2236" s="13"/>
      <c r="C2236" s="242"/>
      <c r="D2236" s="238" t="s">
        <v>9122</v>
      </c>
      <c r="E2236" s="149">
        <v>-2.5069637883008422E-2</v>
      </c>
      <c r="F2236" s="104" t="s">
        <v>3971</v>
      </c>
      <c r="G2236" s="105">
        <v>0.35</v>
      </c>
      <c r="H2236" s="106">
        <f t="shared" si="601"/>
        <v>518</v>
      </c>
      <c r="I2236" s="107">
        <f t="shared" si="602"/>
        <v>626.78</v>
      </c>
      <c r="J2236" s="108">
        <f t="shared" si="603"/>
        <v>626.78</v>
      </c>
      <c r="K2236" s="105">
        <f t="shared" si="604"/>
        <v>0</v>
      </c>
      <c r="L2236" s="105">
        <f t="shared" si="605"/>
        <v>877.49199999999996</v>
      </c>
      <c r="M2236" s="109" t="str">
        <f t="shared" si="606"/>
        <v>FOTO</v>
      </c>
      <c r="N2236" s="110"/>
    </row>
    <row r="2237" spans="1:15" ht="12.75" customHeight="1">
      <c r="A2237" s="103" t="s">
        <v>3972</v>
      </c>
      <c r="B2237" s="13"/>
      <c r="C2237" s="242"/>
      <c r="D2237" s="238" t="s">
        <v>9122</v>
      </c>
      <c r="E2237" s="149">
        <v>-0.14537444933920718</v>
      </c>
      <c r="F2237" s="104" t="s">
        <v>3973</v>
      </c>
      <c r="G2237" s="105">
        <v>0.58199999999999996</v>
      </c>
      <c r="H2237" s="106">
        <f t="shared" si="601"/>
        <v>861.3599999999999</v>
      </c>
      <c r="I2237" s="107">
        <f t="shared" si="602"/>
        <v>1042.2455999999997</v>
      </c>
      <c r="J2237" s="108">
        <f t="shared" si="603"/>
        <v>1042.2455999999997</v>
      </c>
      <c r="K2237" s="105">
        <f t="shared" si="604"/>
        <v>0</v>
      </c>
      <c r="L2237" s="105">
        <f t="shared" si="605"/>
        <v>1459.1438399999995</v>
      </c>
      <c r="M2237" s="109" t="str">
        <f t="shared" si="606"/>
        <v>FOTO</v>
      </c>
      <c r="N2237" s="110"/>
    </row>
    <row r="2238" spans="1:15" ht="12.75" customHeight="1">
      <c r="A2238" s="103" t="s">
        <v>3974</v>
      </c>
      <c r="B2238" s="13"/>
      <c r="C2238" s="242"/>
      <c r="D2238" s="238" t="s">
        <v>9122</v>
      </c>
      <c r="E2238" s="149">
        <v>-3.5187287173666371E-2</v>
      </c>
      <c r="F2238" s="104" t="s">
        <v>3975</v>
      </c>
      <c r="G2238" s="105">
        <v>0.85</v>
      </c>
      <c r="H2238" s="106">
        <f t="shared" si="601"/>
        <v>1258</v>
      </c>
      <c r="I2238" s="107">
        <f t="shared" si="602"/>
        <v>1522.18</v>
      </c>
      <c r="J2238" s="108">
        <f t="shared" si="603"/>
        <v>1522.18</v>
      </c>
      <c r="K2238" s="105">
        <f t="shared" si="604"/>
        <v>0</v>
      </c>
      <c r="L2238" s="105">
        <f t="shared" si="605"/>
        <v>2131.0520000000001</v>
      </c>
      <c r="M2238" s="109" t="str">
        <f t="shared" si="606"/>
        <v>FOTO</v>
      </c>
      <c r="N2238" s="110"/>
    </row>
    <row r="2239" spans="1:15" ht="12.75" customHeight="1">
      <c r="A2239" s="103" t="s">
        <v>3976</v>
      </c>
      <c r="B2239" s="13"/>
      <c r="C2239" s="242"/>
      <c r="D2239" s="238" t="s">
        <v>9122</v>
      </c>
      <c r="E2239" s="150">
        <v>-0.31438935912938326</v>
      </c>
      <c r="F2239" s="104" t="s">
        <v>3977</v>
      </c>
      <c r="G2239" s="105">
        <v>1.7010000000000001</v>
      </c>
      <c r="H2239" s="106">
        <f t="shared" si="601"/>
        <v>2517.48</v>
      </c>
      <c r="I2239" s="107">
        <f t="shared" si="602"/>
        <v>3046.1507999999999</v>
      </c>
      <c r="J2239" s="108">
        <f t="shared" si="603"/>
        <v>3046.1507999999999</v>
      </c>
      <c r="K2239" s="105">
        <f t="shared" si="604"/>
        <v>0</v>
      </c>
      <c r="L2239" s="105">
        <f t="shared" si="605"/>
        <v>4264.6111199999996</v>
      </c>
      <c r="M2239" s="109" t="str">
        <f t="shared" si="606"/>
        <v>FOTO</v>
      </c>
      <c r="N2239" s="110" t="s">
        <v>218</v>
      </c>
    </row>
    <row r="2240" spans="1:15" ht="12.75" customHeight="1">
      <c r="A2240" s="103" t="s">
        <v>3978</v>
      </c>
      <c r="B2240" s="13"/>
      <c r="C2240" s="242"/>
      <c r="D2240" s="238" t="s">
        <v>9122</v>
      </c>
      <c r="E2240" s="149">
        <v>-3.3333333333333326E-2</v>
      </c>
      <c r="F2240" s="104" t="s">
        <v>3979</v>
      </c>
      <c r="G2240" s="105">
        <v>2.3199999999999998</v>
      </c>
      <c r="H2240" s="106">
        <f t="shared" si="601"/>
        <v>3433.6</v>
      </c>
      <c r="I2240" s="107">
        <f t="shared" si="602"/>
        <v>4154.6559999999999</v>
      </c>
      <c r="J2240" s="108">
        <f t="shared" si="603"/>
        <v>4154.6559999999999</v>
      </c>
      <c r="K2240" s="105">
        <f t="shared" si="604"/>
        <v>0</v>
      </c>
      <c r="L2240" s="105">
        <f t="shared" si="605"/>
        <v>5816.5183999999999</v>
      </c>
      <c r="M2240" s="109" t="str">
        <f t="shared" si="606"/>
        <v>FOTO</v>
      </c>
      <c r="N2240" s="110" t="s">
        <v>110</v>
      </c>
    </row>
    <row r="2241" spans="1:15" ht="12.75" customHeight="1">
      <c r="A2241" s="103" t="s">
        <v>3980</v>
      </c>
      <c r="B2241" s="13"/>
      <c r="C2241" s="242"/>
      <c r="D2241" s="238" t="s">
        <v>9122</v>
      </c>
      <c r="E2241" s="149">
        <v>-3.2272727272727342E-2</v>
      </c>
      <c r="F2241" s="104" t="s">
        <v>3981</v>
      </c>
      <c r="G2241" s="105">
        <v>2.129</v>
      </c>
      <c r="H2241" s="106">
        <f t="shared" si="601"/>
        <v>3150.92</v>
      </c>
      <c r="I2241" s="107">
        <f t="shared" si="602"/>
        <v>3812.6131999999998</v>
      </c>
      <c r="J2241" s="108">
        <f t="shared" si="603"/>
        <v>3812.6131999999998</v>
      </c>
      <c r="K2241" s="105">
        <f t="shared" si="604"/>
        <v>0</v>
      </c>
      <c r="L2241" s="105">
        <f t="shared" si="605"/>
        <v>5337.6584799999991</v>
      </c>
      <c r="M2241" s="109" t="str">
        <f t="shared" si="606"/>
        <v>FOTO</v>
      </c>
      <c r="N2241" s="110"/>
    </row>
    <row r="2242" spans="1:15" ht="12.75" customHeight="1">
      <c r="A2242" s="103" t="s">
        <v>3982</v>
      </c>
      <c r="B2242" s="13"/>
      <c r="C2242" s="242"/>
      <c r="D2242" s="238" t="s">
        <v>9122</v>
      </c>
      <c r="E2242" s="149">
        <v>-3.3750000000000058E-2</v>
      </c>
      <c r="F2242" s="104" t="s">
        <v>3983</v>
      </c>
      <c r="G2242" s="105">
        <v>0.77300000000000002</v>
      </c>
      <c r="H2242" s="106">
        <f t="shared" si="601"/>
        <v>1144.04</v>
      </c>
      <c r="I2242" s="107">
        <f t="shared" si="602"/>
        <v>1384.2883999999999</v>
      </c>
      <c r="J2242" s="108">
        <f t="shared" si="603"/>
        <v>1384.2883999999999</v>
      </c>
      <c r="K2242" s="105">
        <f t="shared" si="604"/>
        <v>0</v>
      </c>
      <c r="L2242" s="105">
        <f t="shared" si="605"/>
        <v>1938.0037599999998</v>
      </c>
      <c r="M2242" s="109" t="str">
        <f t="shared" si="606"/>
        <v>FOTO</v>
      </c>
      <c r="N2242" s="110"/>
    </row>
    <row r="2243" spans="1:15" ht="12.75" customHeight="1">
      <c r="A2243" s="103" t="s">
        <v>3984</v>
      </c>
      <c r="B2243" s="13"/>
      <c r="C2243" s="242"/>
      <c r="D2243" s="238" t="s">
        <v>9122</v>
      </c>
      <c r="E2243" s="149">
        <v>-3.2222222222222263E-2</v>
      </c>
      <c r="F2243" s="104" t="s">
        <v>3985</v>
      </c>
      <c r="G2243" s="105">
        <v>1.742</v>
      </c>
      <c r="H2243" s="106">
        <f t="shared" si="601"/>
        <v>2578.16</v>
      </c>
      <c r="I2243" s="107">
        <f t="shared" si="602"/>
        <v>3119.5735999999997</v>
      </c>
      <c r="J2243" s="108">
        <f t="shared" si="603"/>
        <v>3119.5735999999997</v>
      </c>
      <c r="K2243" s="105">
        <f t="shared" si="604"/>
        <v>0</v>
      </c>
      <c r="L2243" s="105">
        <f t="shared" si="605"/>
        <v>4367.4030399999992</v>
      </c>
      <c r="M2243" s="109" t="str">
        <f t="shared" si="606"/>
        <v>FOTO</v>
      </c>
      <c r="N2243" s="110" t="s">
        <v>110</v>
      </c>
    </row>
    <row r="2244" spans="1:15" ht="12.75" customHeight="1">
      <c r="A2244" s="103" t="s">
        <v>3986</v>
      </c>
      <c r="B2244" s="13"/>
      <c r="C2244" s="242"/>
      <c r="D2244" s="238" t="s">
        <v>9122</v>
      </c>
      <c r="E2244" s="149">
        <v>-3.1000000000000028E-2</v>
      </c>
      <c r="F2244" s="104" t="s">
        <v>3987</v>
      </c>
      <c r="G2244" s="105">
        <v>0.96899999999999997</v>
      </c>
      <c r="H2244" s="106">
        <f t="shared" si="601"/>
        <v>1434.12</v>
      </c>
      <c r="I2244" s="107">
        <f t="shared" si="602"/>
        <v>1735.2851999999998</v>
      </c>
      <c r="J2244" s="108">
        <f t="shared" si="603"/>
        <v>1735.2851999999998</v>
      </c>
      <c r="K2244" s="105">
        <f t="shared" si="604"/>
        <v>0</v>
      </c>
      <c r="L2244" s="105">
        <f t="shared" si="605"/>
        <v>2429.3992799999996</v>
      </c>
      <c r="M2244" s="109" t="str">
        <f t="shared" si="606"/>
        <v>FOTO</v>
      </c>
      <c r="N2244" s="110" t="s">
        <v>218</v>
      </c>
    </row>
    <row r="2245" spans="1:15" ht="12.75" customHeight="1">
      <c r="A2245" s="103" t="s">
        <v>3988</v>
      </c>
      <c r="B2245" s="13"/>
      <c r="C2245" s="242"/>
      <c r="D2245" s="238" t="s">
        <v>9122</v>
      </c>
      <c r="E2245" s="150">
        <v>-0.23973825104104696</v>
      </c>
      <c r="F2245" s="104" t="s">
        <v>3989</v>
      </c>
      <c r="G2245" s="105">
        <v>1.278</v>
      </c>
      <c r="H2245" s="106">
        <f t="shared" si="601"/>
        <v>1891.44</v>
      </c>
      <c r="I2245" s="107">
        <f t="shared" si="602"/>
        <v>2288.6424000000002</v>
      </c>
      <c r="J2245" s="108">
        <f t="shared" si="603"/>
        <v>2288.6424000000002</v>
      </c>
      <c r="K2245" s="105">
        <f t="shared" si="604"/>
        <v>0</v>
      </c>
      <c r="L2245" s="105">
        <f t="shared" si="605"/>
        <v>3204.0993600000002</v>
      </c>
      <c r="M2245" s="109" t="str">
        <f t="shared" si="606"/>
        <v>FOTO</v>
      </c>
      <c r="N2245" s="110"/>
    </row>
    <row r="2246" spans="1:15" ht="12.75" customHeight="1">
      <c r="A2246" s="103" t="s">
        <v>3990</v>
      </c>
      <c r="B2246" s="13"/>
      <c r="C2246" s="242"/>
      <c r="D2246" s="238" t="s">
        <v>9122</v>
      </c>
      <c r="E2246" s="150">
        <v>-0.15468749999999998</v>
      </c>
      <c r="F2246" s="104" t="s">
        <v>3991</v>
      </c>
      <c r="G2246" s="105">
        <v>0.54100000000000004</v>
      </c>
      <c r="H2246" s="106">
        <f t="shared" si="601"/>
        <v>800.68000000000006</v>
      </c>
      <c r="I2246" s="107">
        <f t="shared" si="602"/>
        <v>968.82280000000003</v>
      </c>
      <c r="J2246" s="108">
        <f t="shared" si="603"/>
        <v>968.82280000000003</v>
      </c>
      <c r="K2246" s="105">
        <f t="shared" si="604"/>
        <v>0</v>
      </c>
      <c r="L2246" s="105">
        <f t="shared" si="605"/>
        <v>1356.3519200000001</v>
      </c>
      <c r="M2246" s="109" t="str">
        <f t="shared" si="606"/>
        <v>FOTO</v>
      </c>
      <c r="N2246" s="110"/>
    </row>
    <row r="2247" spans="1:15" ht="12.75" customHeight="1">
      <c r="A2247" s="103" t="s">
        <v>3992</v>
      </c>
      <c r="B2247" s="13"/>
      <c r="C2247" s="242"/>
      <c r="D2247" s="238" t="s">
        <v>9122</v>
      </c>
      <c r="E2247" s="149">
        <v>-3.2222222222222263E-2</v>
      </c>
      <c r="F2247" s="104" t="s">
        <v>3993</v>
      </c>
      <c r="G2247" s="105">
        <v>1.742</v>
      </c>
      <c r="H2247" s="106">
        <f t="shared" si="601"/>
        <v>2578.16</v>
      </c>
      <c r="I2247" s="107">
        <f t="shared" si="602"/>
        <v>3119.5735999999997</v>
      </c>
      <c r="J2247" s="108">
        <f t="shared" si="603"/>
        <v>3119.5735999999997</v>
      </c>
      <c r="K2247" s="105">
        <f t="shared" si="604"/>
        <v>0</v>
      </c>
      <c r="L2247" s="105">
        <f t="shared" si="605"/>
        <v>4367.4030399999992</v>
      </c>
      <c r="M2247" s="109" t="str">
        <f t="shared" si="606"/>
        <v>FOTO</v>
      </c>
      <c r="N2247" s="110"/>
    </row>
    <row r="2248" spans="1:15" ht="12.75" customHeight="1">
      <c r="A2248" s="103" t="s">
        <v>3994</v>
      </c>
      <c r="B2248" s="13"/>
      <c r="C2248" s="242"/>
      <c r="D2248" s="238" t="s">
        <v>9122</v>
      </c>
      <c r="E2248" s="150">
        <v>-0.22232142857142867</v>
      </c>
      <c r="F2248" s="104" t="s">
        <v>3995</v>
      </c>
      <c r="G2248" s="105">
        <v>1.742</v>
      </c>
      <c r="H2248" s="106">
        <f t="shared" si="601"/>
        <v>2578.16</v>
      </c>
      <c r="I2248" s="107">
        <f t="shared" si="602"/>
        <v>3119.5735999999997</v>
      </c>
      <c r="J2248" s="108">
        <f t="shared" si="603"/>
        <v>3119.5735999999997</v>
      </c>
      <c r="K2248" s="105">
        <f t="shared" si="604"/>
        <v>0</v>
      </c>
      <c r="L2248" s="105">
        <f t="shared" si="605"/>
        <v>4367.4030399999992</v>
      </c>
      <c r="M2248" s="109" t="str">
        <f t="shared" si="606"/>
        <v>FOTO</v>
      </c>
      <c r="N2248" s="110"/>
    </row>
    <row r="2249" spans="1:15" ht="12.75" customHeight="1">
      <c r="A2249" s="103" t="s">
        <v>3996</v>
      </c>
      <c r="B2249" s="13"/>
      <c r="C2249" s="242"/>
      <c r="D2249" s="238"/>
      <c r="E2249" s="149"/>
      <c r="F2249" s="104" t="s">
        <v>3997</v>
      </c>
      <c r="G2249" s="105">
        <v>3.867</v>
      </c>
      <c r="H2249" s="106">
        <f t="shared" si="601"/>
        <v>5723.16</v>
      </c>
      <c r="I2249" s="107">
        <f t="shared" si="602"/>
        <v>6925.0235999999995</v>
      </c>
      <c r="J2249" s="108">
        <f t="shared" si="603"/>
        <v>6925.0235999999995</v>
      </c>
      <c r="K2249" s="105">
        <f t="shared" si="604"/>
        <v>0</v>
      </c>
      <c r="L2249" s="105">
        <f t="shared" si="605"/>
        <v>9695.0330399999984</v>
      </c>
      <c r="M2249" s="109" t="str">
        <f t="shared" si="606"/>
        <v>FOTO</v>
      </c>
      <c r="N2249" s="110"/>
      <c r="O2249" s="101" t="s">
        <v>81</v>
      </c>
    </row>
    <row r="2250" spans="1:15" ht="12.75" customHeight="1">
      <c r="A2250" s="103" t="s">
        <v>3998</v>
      </c>
      <c r="B2250" s="13"/>
      <c r="C2250" s="242"/>
      <c r="D2250" s="238" t="s">
        <v>9122</v>
      </c>
      <c r="E2250" s="149">
        <v>-3.5187287173666371E-2</v>
      </c>
      <c r="F2250" s="104" t="s">
        <v>3999</v>
      </c>
      <c r="G2250" s="105">
        <v>0.85</v>
      </c>
      <c r="H2250" s="106">
        <f t="shared" si="601"/>
        <v>1258</v>
      </c>
      <c r="I2250" s="107">
        <f t="shared" si="602"/>
        <v>1522.18</v>
      </c>
      <c r="J2250" s="108">
        <f t="shared" si="603"/>
        <v>1522.18</v>
      </c>
      <c r="K2250" s="105">
        <f t="shared" si="604"/>
        <v>0</v>
      </c>
      <c r="L2250" s="105">
        <f t="shared" si="605"/>
        <v>2131.0520000000001</v>
      </c>
      <c r="M2250" s="109" t="str">
        <f t="shared" si="606"/>
        <v>FOTO</v>
      </c>
      <c r="N2250" s="110" t="s">
        <v>173</v>
      </c>
    </row>
    <row r="2251" spans="1:15" ht="12.75" customHeight="1">
      <c r="A2251" s="103" t="s">
        <v>4000</v>
      </c>
      <c r="B2251" s="13"/>
      <c r="C2251" s="242"/>
      <c r="D2251" s="238" t="s">
        <v>9122</v>
      </c>
      <c r="E2251" s="149">
        <v>-3.2272727272727342E-2</v>
      </c>
      <c r="F2251" s="104" t="s">
        <v>4001</v>
      </c>
      <c r="G2251" s="105">
        <v>2.129</v>
      </c>
      <c r="H2251" s="106">
        <f t="shared" si="601"/>
        <v>3150.92</v>
      </c>
      <c r="I2251" s="107">
        <f t="shared" si="602"/>
        <v>3812.6131999999998</v>
      </c>
      <c r="J2251" s="108">
        <f t="shared" si="603"/>
        <v>3812.6131999999998</v>
      </c>
      <c r="K2251" s="105">
        <f t="shared" si="604"/>
        <v>0</v>
      </c>
      <c r="L2251" s="105">
        <f t="shared" si="605"/>
        <v>5337.6584799999991</v>
      </c>
      <c r="M2251" s="109" t="str">
        <f t="shared" si="606"/>
        <v>FOTO</v>
      </c>
      <c r="N2251" s="110"/>
    </row>
    <row r="2252" spans="1:15" ht="12.75" customHeight="1" thickBot="1">
      <c r="A2252" s="154" t="s">
        <v>4002</v>
      </c>
      <c r="B2252" s="13"/>
      <c r="C2252" s="243"/>
      <c r="D2252" s="238" t="s">
        <v>9122</v>
      </c>
      <c r="E2252" s="155">
        <v>-3.1793132683340497E-2</v>
      </c>
      <c r="F2252" s="156" t="s">
        <v>4003</v>
      </c>
      <c r="G2252" s="157">
        <v>2.2839999999999998</v>
      </c>
      <c r="H2252" s="158">
        <f t="shared" si="601"/>
        <v>3380.3199999999997</v>
      </c>
      <c r="I2252" s="159">
        <f t="shared" si="602"/>
        <v>4090.1871999999994</v>
      </c>
      <c r="J2252" s="160">
        <f t="shared" si="603"/>
        <v>4090.1871999999994</v>
      </c>
      <c r="K2252" s="157">
        <f t="shared" si="604"/>
        <v>0</v>
      </c>
      <c r="L2252" s="157">
        <f t="shared" si="605"/>
        <v>5726.2620799999986</v>
      </c>
      <c r="M2252" s="161" t="str">
        <f t="shared" si="606"/>
        <v>FOTO</v>
      </c>
      <c r="N2252" s="162" t="s">
        <v>110</v>
      </c>
    </row>
    <row r="2253" spans="1:15" ht="20.100000000000001" customHeight="1" thickBot="1">
      <c r="A2253" s="219" t="s">
        <v>4004</v>
      </c>
      <c r="B2253" s="34"/>
      <c r="C2253" s="240"/>
      <c r="D2253" s="151"/>
      <c r="E2253" s="221"/>
      <c r="F2253" s="222"/>
      <c r="G2253" s="223"/>
      <c r="H2253" s="224"/>
      <c r="I2253" s="224"/>
      <c r="J2253" s="225"/>
      <c r="K2253" s="223"/>
      <c r="L2253" s="223"/>
      <c r="M2253" s="226"/>
      <c r="N2253" s="227"/>
      <c r="O2253" s="228"/>
    </row>
    <row r="2254" spans="1:15" ht="12.75" customHeight="1">
      <c r="A2254" s="178" t="s">
        <v>4005</v>
      </c>
      <c r="B2254" s="13"/>
      <c r="C2254" s="152"/>
      <c r="D2254" s="238"/>
      <c r="E2254" s="180"/>
      <c r="F2254" s="181" t="s">
        <v>4006</v>
      </c>
      <c r="G2254" s="182">
        <v>0.61799999999999999</v>
      </c>
      <c r="H2254" s="183">
        <f t="shared" ref="H2254:H2290" si="607">+G2254*H$18</f>
        <v>914.64</v>
      </c>
      <c r="I2254" s="184">
        <f t="shared" ref="I2254:I2290" si="608">+H2254*(1+I$18)</f>
        <v>1106.7143999999998</v>
      </c>
      <c r="J2254" s="185">
        <f t="shared" ref="J2254:J2290" si="609">+I2254*(1-J$18)</f>
        <v>1106.7143999999998</v>
      </c>
      <c r="K2254" s="182">
        <f t="shared" ref="K2254:K2290" si="610">+I2254*C2254</f>
        <v>0</v>
      </c>
      <c r="L2254" s="182">
        <f t="shared" ref="L2254:L2290" si="611">+I2254*(1+L$18)</f>
        <v>1549.4001599999997</v>
      </c>
      <c r="M2254" s="186" t="str">
        <f t="shared" ref="M2254:M2290" si="612">HYPERLINK(CONCATENATE("https://buscador.neorep.com.ar/",TRIM(A2254),"/"),"FOTO")</f>
        <v>FOTO</v>
      </c>
      <c r="N2254" s="187"/>
    </row>
    <row r="2255" spans="1:15" ht="12.75" customHeight="1">
      <c r="A2255" s="103" t="s">
        <v>4007</v>
      </c>
      <c r="B2255" s="13"/>
      <c r="C2255" s="242"/>
      <c r="D2255" s="238"/>
      <c r="E2255" s="149"/>
      <c r="F2255" s="104" t="s">
        <v>4008</v>
      </c>
      <c r="G2255" s="105">
        <v>0.623</v>
      </c>
      <c r="H2255" s="106">
        <f t="shared" si="607"/>
        <v>922.04</v>
      </c>
      <c r="I2255" s="107">
        <f t="shared" si="608"/>
        <v>1115.6684</v>
      </c>
      <c r="J2255" s="108">
        <f t="shared" si="609"/>
        <v>1115.6684</v>
      </c>
      <c r="K2255" s="105">
        <f t="shared" si="610"/>
        <v>0</v>
      </c>
      <c r="L2255" s="105">
        <f t="shared" si="611"/>
        <v>1561.9357599999998</v>
      </c>
      <c r="M2255" s="109" t="str">
        <f t="shared" si="612"/>
        <v>FOTO</v>
      </c>
      <c r="N2255" s="110"/>
    </row>
    <row r="2256" spans="1:15" ht="12.75" customHeight="1">
      <c r="A2256" s="103" t="s">
        <v>4009</v>
      </c>
      <c r="B2256" s="13" t="s">
        <v>4010</v>
      </c>
      <c r="C2256" s="242"/>
      <c r="D2256" s="238" t="s">
        <v>9122</v>
      </c>
      <c r="E2256" s="149">
        <v>-3.322368421052635E-2</v>
      </c>
      <c r="F2256" s="104" t="s">
        <v>4011</v>
      </c>
      <c r="G2256" s="105">
        <v>2.9390000000000001</v>
      </c>
      <c r="H2256" s="106">
        <f t="shared" si="607"/>
        <v>4349.72</v>
      </c>
      <c r="I2256" s="107">
        <f t="shared" si="608"/>
        <v>5263.1612000000005</v>
      </c>
      <c r="J2256" s="108">
        <f t="shared" si="609"/>
        <v>5263.1612000000005</v>
      </c>
      <c r="K2256" s="105">
        <f t="shared" si="610"/>
        <v>0</v>
      </c>
      <c r="L2256" s="105">
        <f t="shared" si="611"/>
        <v>7368.4256800000003</v>
      </c>
      <c r="M2256" s="109" t="str">
        <f t="shared" si="612"/>
        <v>FOTO</v>
      </c>
      <c r="N2256" s="110" t="s">
        <v>3039</v>
      </c>
    </row>
    <row r="2257" spans="1:15" ht="12.75" customHeight="1">
      <c r="A2257" s="103" t="s">
        <v>4012</v>
      </c>
      <c r="B2257" s="13" t="s">
        <v>4010</v>
      </c>
      <c r="C2257" s="242"/>
      <c r="D2257" s="238" t="s">
        <v>9122</v>
      </c>
      <c r="E2257" s="149">
        <v>-3.322368421052635E-2</v>
      </c>
      <c r="F2257" s="104" t="s">
        <v>4013</v>
      </c>
      <c r="G2257" s="105">
        <v>2.9390000000000001</v>
      </c>
      <c r="H2257" s="106">
        <f t="shared" si="607"/>
        <v>4349.72</v>
      </c>
      <c r="I2257" s="107">
        <f t="shared" si="608"/>
        <v>5263.1612000000005</v>
      </c>
      <c r="J2257" s="108">
        <f t="shared" si="609"/>
        <v>5263.1612000000005</v>
      </c>
      <c r="K2257" s="105">
        <f t="shared" si="610"/>
        <v>0</v>
      </c>
      <c r="L2257" s="105">
        <f t="shared" si="611"/>
        <v>7368.4256800000003</v>
      </c>
      <c r="M2257" s="109" t="str">
        <f t="shared" si="612"/>
        <v>FOTO</v>
      </c>
      <c r="N2257" s="110" t="s">
        <v>3039</v>
      </c>
    </row>
    <row r="2258" spans="1:15" ht="12.75" customHeight="1">
      <c r="A2258" s="103" t="s">
        <v>4014</v>
      </c>
      <c r="B2258" s="13" t="s">
        <v>4010</v>
      </c>
      <c r="C2258" s="242"/>
      <c r="D2258" s="238" t="s">
        <v>9122</v>
      </c>
      <c r="E2258" s="149">
        <v>-3.322368421052635E-2</v>
      </c>
      <c r="F2258" s="104" t="s">
        <v>4015</v>
      </c>
      <c r="G2258" s="105">
        <v>2.9390000000000001</v>
      </c>
      <c r="H2258" s="106">
        <f t="shared" si="607"/>
        <v>4349.72</v>
      </c>
      <c r="I2258" s="107">
        <f t="shared" si="608"/>
        <v>5263.1612000000005</v>
      </c>
      <c r="J2258" s="108">
        <f t="shared" si="609"/>
        <v>5263.1612000000005</v>
      </c>
      <c r="K2258" s="105">
        <f t="shared" si="610"/>
        <v>0</v>
      </c>
      <c r="L2258" s="105">
        <f t="shared" si="611"/>
        <v>7368.4256800000003</v>
      </c>
      <c r="M2258" s="109" t="str">
        <f t="shared" si="612"/>
        <v>FOTO</v>
      </c>
      <c r="N2258" s="110" t="s">
        <v>110</v>
      </c>
    </row>
    <row r="2259" spans="1:15" ht="12.75" customHeight="1">
      <c r="A2259" s="103" t="s">
        <v>4016</v>
      </c>
      <c r="B2259" s="13" t="s">
        <v>4010</v>
      </c>
      <c r="C2259" s="242"/>
      <c r="D2259" s="238" t="s">
        <v>9122</v>
      </c>
      <c r="E2259" s="149">
        <v>-3.8093639872461837E-2</v>
      </c>
      <c r="F2259" s="104" t="s">
        <v>4017</v>
      </c>
      <c r="G2259" s="105">
        <v>28.66</v>
      </c>
      <c r="H2259" s="106">
        <f t="shared" si="607"/>
        <v>42416.800000000003</v>
      </c>
      <c r="I2259" s="107">
        <f t="shared" si="608"/>
        <v>51324.328000000001</v>
      </c>
      <c r="J2259" s="108">
        <f t="shared" si="609"/>
        <v>51324.328000000001</v>
      </c>
      <c r="K2259" s="105">
        <f t="shared" si="610"/>
        <v>0</v>
      </c>
      <c r="L2259" s="105">
        <f t="shared" si="611"/>
        <v>71854.059200000003</v>
      </c>
      <c r="M2259" s="109" t="str">
        <f t="shared" si="612"/>
        <v>FOTO</v>
      </c>
      <c r="N2259" s="110"/>
    </row>
    <row r="2260" spans="1:15" ht="12.75" customHeight="1">
      <c r="A2260" s="103" t="s">
        <v>4018</v>
      </c>
      <c r="B2260" s="13" t="s">
        <v>4010</v>
      </c>
      <c r="C2260" s="242"/>
      <c r="D2260" s="238" t="s">
        <v>9122</v>
      </c>
      <c r="E2260" s="149">
        <v>-3.8028579760863268E-2</v>
      </c>
      <c r="F2260" s="104" t="s">
        <v>4019</v>
      </c>
      <c r="G2260" s="105">
        <v>16.492999999999999</v>
      </c>
      <c r="H2260" s="106">
        <f t="shared" si="607"/>
        <v>24409.64</v>
      </c>
      <c r="I2260" s="107">
        <f t="shared" si="608"/>
        <v>29535.664399999998</v>
      </c>
      <c r="J2260" s="108">
        <f t="shared" si="609"/>
        <v>29535.664399999998</v>
      </c>
      <c r="K2260" s="105">
        <f t="shared" si="610"/>
        <v>0</v>
      </c>
      <c r="L2260" s="105">
        <f t="shared" si="611"/>
        <v>41349.930159999996</v>
      </c>
      <c r="M2260" s="109" t="str">
        <f t="shared" si="612"/>
        <v>FOTO</v>
      </c>
      <c r="N2260" s="110"/>
    </row>
    <row r="2261" spans="1:15" ht="12.75" customHeight="1">
      <c r="A2261" s="103" t="s">
        <v>4020</v>
      </c>
      <c r="B2261" s="13" t="s">
        <v>4010</v>
      </c>
      <c r="C2261" s="242"/>
      <c r="D2261" s="238"/>
      <c r="E2261" s="149"/>
      <c r="F2261" s="104" t="s">
        <v>4021</v>
      </c>
      <c r="G2261" s="105">
        <v>8.9990000000000006</v>
      </c>
      <c r="H2261" s="106">
        <f t="shared" si="607"/>
        <v>13318.52</v>
      </c>
      <c r="I2261" s="107">
        <f t="shared" si="608"/>
        <v>16115.4092</v>
      </c>
      <c r="J2261" s="108">
        <f t="shared" si="609"/>
        <v>16115.4092</v>
      </c>
      <c r="K2261" s="105">
        <f t="shared" si="610"/>
        <v>0</v>
      </c>
      <c r="L2261" s="105">
        <f t="shared" si="611"/>
        <v>22561.57288</v>
      </c>
      <c r="M2261" s="109" t="str">
        <f t="shared" si="612"/>
        <v>FOTO</v>
      </c>
      <c r="N2261" s="110" t="s">
        <v>4022</v>
      </c>
    </row>
    <row r="2262" spans="1:15" ht="12.75" customHeight="1">
      <c r="A2262" s="103" t="s">
        <v>4023</v>
      </c>
      <c r="B2262" s="13" t="s">
        <v>4010</v>
      </c>
      <c r="C2262" s="242"/>
      <c r="D2262" s="238"/>
      <c r="E2262" s="149"/>
      <c r="F2262" s="104" t="s">
        <v>4024</v>
      </c>
      <c r="G2262" s="105">
        <v>8.9990000000000006</v>
      </c>
      <c r="H2262" s="106">
        <f t="shared" si="607"/>
        <v>13318.52</v>
      </c>
      <c r="I2262" s="107">
        <f t="shared" si="608"/>
        <v>16115.4092</v>
      </c>
      <c r="J2262" s="108">
        <f t="shared" si="609"/>
        <v>16115.4092</v>
      </c>
      <c r="K2262" s="105">
        <f t="shared" si="610"/>
        <v>0</v>
      </c>
      <c r="L2262" s="105">
        <f t="shared" si="611"/>
        <v>22561.57288</v>
      </c>
      <c r="M2262" s="109" t="str">
        <f t="shared" si="612"/>
        <v>FOTO</v>
      </c>
      <c r="N2262" s="110" t="s">
        <v>4022</v>
      </c>
    </row>
    <row r="2263" spans="1:15" ht="12.75" customHeight="1">
      <c r="A2263" s="103" t="s">
        <v>4025</v>
      </c>
      <c r="B2263" s="13" t="s">
        <v>4010</v>
      </c>
      <c r="C2263" s="242"/>
      <c r="D2263" s="238" t="s">
        <v>9122</v>
      </c>
      <c r="E2263" s="149">
        <v>-0.14534636634084142</v>
      </c>
      <c r="F2263" s="104" t="s">
        <v>4026</v>
      </c>
      <c r="G2263" s="105">
        <v>6.0330000000000004</v>
      </c>
      <c r="H2263" s="106">
        <f t="shared" si="607"/>
        <v>8928.84</v>
      </c>
      <c r="I2263" s="107">
        <f t="shared" si="608"/>
        <v>10803.8964</v>
      </c>
      <c r="J2263" s="108">
        <f t="shared" si="609"/>
        <v>10803.8964</v>
      </c>
      <c r="K2263" s="105">
        <f t="shared" si="610"/>
        <v>0</v>
      </c>
      <c r="L2263" s="105">
        <f t="shared" si="611"/>
        <v>15125.454959999999</v>
      </c>
      <c r="M2263" s="109" t="str">
        <f t="shared" si="612"/>
        <v>FOTO</v>
      </c>
      <c r="N2263" s="110" t="s">
        <v>1150</v>
      </c>
    </row>
    <row r="2264" spans="1:15" ht="12.75" customHeight="1">
      <c r="A2264" s="103" t="s">
        <v>4027</v>
      </c>
      <c r="B2264" s="13" t="s">
        <v>4010</v>
      </c>
      <c r="C2264" s="242"/>
      <c r="D2264" s="238" t="s">
        <v>9122</v>
      </c>
      <c r="E2264" s="149">
        <v>-3.8028579760863268E-2</v>
      </c>
      <c r="F2264" s="104" t="s">
        <v>4028</v>
      </c>
      <c r="G2264" s="105">
        <v>16.492999999999999</v>
      </c>
      <c r="H2264" s="106">
        <f t="shared" si="607"/>
        <v>24409.64</v>
      </c>
      <c r="I2264" s="107">
        <f t="shared" si="608"/>
        <v>29535.664399999998</v>
      </c>
      <c r="J2264" s="108">
        <f t="shared" si="609"/>
        <v>29535.664399999998</v>
      </c>
      <c r="K2264" s="105">
        <f t="shared" si="610"/>
        <v>0</v>
      </c>
      <c r="L2264" s="105">
        <f t="shared" si="611"/>
        <v>41349.930159999996</v>
      </c>
      <c r="M2264" s="109" t="str">
        <f t="shared" si="612"/>
        <v>FOTO</v>
      </c>
      <c r="N2264" s="110"/>
    </row>
    <row r="2265" spans="1:15" ht="12.75" customHeight="1">
      <c r="A2265" s="103" t="s">
        <v>4029</v>
      </c>
      <c r="B2265" s="13" t="s">
        <v>4010</v>
      </c>
      <c r="C2265" s="242"/>
      <c r="D2265" s="238" t="s">
        <v>9122</v>
      </c>
      <c r="E2265" s="149">
        <v>-5.7776018994855627E-2</v>
      </c>
      <c r="F2265" s="104" t="s">
        <v>4030</v>
      </c>
      <c r="G2265" s="105">
        <v>7.1429999999999998</v>
      </c>
      <c r="H2265" s="106">
        <f t="shared" si="607"/>
        <v>10571.64</v>
      </c>
      <c r="I2265" s="107">
        <f t="shared" si="608"/>
        <v>12791.684399999998</v>
      </c>
      <c r="J2265" s="108">
        <f t="shared" si="609"/>
        <v>12791.684399999998</v>
      </c>
      <c r="K2265" s="105">
        <f t="shared" si="610"/>
        <v>0</v>
      </c>
      <c r="L2265" s="105">
        <f t="shared" si="611"/>
        <v>17908.358159999996</v>
      </c>
      <c r="M2265" s="109" t="str">
        <f t="shared" si="612"/>
        <v>FOTO</v>
      </c>
      <c r="N2265" s="110" t="s">
        <v>1150</v>
      </c>
    </row>
    <row r="2266" spans="1:15" ht="12.75" customHeight="1">
      <c r="A2266" s="103" t="s">
        <v>4031</v>
      </c>
      <c r="B2266" s="13" t="s">
        <v>4010</v>
      </c>
      <c r="C2266" s="242"/>
      <c r="D2266" s="238" t="s">
        <v>9122</v>
      </c>
      <c r="E2266" s="149">
        <v>-3.7943696450428277E-2</v>
      </c>
      <c r="F2266" s="104" t="s">
        <v>4032</v>
      </c>
      <c r="G2266" s="105">
        <v>6.2880000000000003</v>
      </c>
      <c r="H2266" s="106">
        <f t="shared" si="607"/>
        <v>9306.24</v>
      </c>
      <c r="I2266" s="107">
        <f t="shared" si="608"/>
        <v>11260.5504</v>
      </c>
      <c r="J2266" s="108">
        <f t="shared" si="609"/>
        <v>11260.5504</v>
      </c>
      <c r="K2266" s="105">
        <f t="shared" si="610"/>
        <v>0</v>
      </c>
      <c r="L2266" s="105">
        <f t="shared" si="611"/>
        <v>15764.770559999999</v>
      </c>
      <c r="M2266" s="109" t="str">
        <f t="shared" si="612"/>
        <v>FOTO</v>
      </c>
      <c r="N2266" s="110"/>
    </row>
    <row r="2267" spans="1:15" ht="12.75" customHeight="1">
      <c r="A2267" s="103" t="s">
        <v>4033</v>
      </c>
      <c r="B2267" s="13"/>
      <c r="C2267" s="242"/>
      <c r="D2267" s="238"/>
      <c r="E2267" s="149"/>
      <c r="F2267" s="104" t="s">
        <v>4034</v>
      </c>
      <c r="G2267" s="105">
        <v>13.071999999999999</v>
      </c>
      <c r="H2267" s="106">
        <f t="shared" si="607"/>
        <v>19346.559999999998</v>
      </c>
      <c r="I2267" s="107">
        <f t="shared" si="608"/>
        <v>23409.337599999995</v>
      </c>
      <c r="J2267" s="108">
        <f t="shared" si="609"/>
        <v>23409.337599999995</v>
      </c>
      <c r="K2267" s="105">
        <f t="shared" si="610"/>
        <v>0</v>
      </c>
      <c r="L2267" s="105">
        <f t="shared" si="611"/>
        <v>32773.072639999991</v>
      </c>
      <c r="M2267" s="109" t="str">
        <f t="shared" si="612"/>
        <v>FOTO</v>
      </c>
      <c r="N2267" s="110"/>
      <c r="O2267" s="264"/>
    </row>
    <row r="2268" spans="1:15" ht="12.75" customHeight="1">
      <c r="A2268" s="103" t="s">
        <v>4035</v>
      </c>
      <c r="B2268" s="13"/>
      <c r="C2268" s="242"/>
      <c r="D2268" s="238" t="s">
        <v>9122</v>
      </c>
      <c r="E2268" s="149">
        <v>-3.2793093002120521E-2</v>
      </c>
      <c r="F2268" s="104" t="s">
        <v>4036</v>
      </c>
      <c r="G2268" s="105">
        <v>12.771000000000001</v>
      </c>
      <c r="H2268" s="106">
        <f t="shared" si="607"/>
        <v>18901.080000000002</v>
      </c>
      <c r="I2268" s="107">
        <f t="shared" si="608"/>
        <v>22870.306800000002</v>
      </c>
      <c r="J2268" s="108">
        <f t="shared" si="609"/>
        <v>22870.306800000002</v>
      </c>
      <c r="K2268" s="105">
        <f t="shared" si="610"/>
        <v>0</v>
      </c>
      <c r="L2268" s="105">
        <f t="shared" si="611"/>
        <v>32018.429520000002</v>
      </c>
      <c r="M2268" s="109" t="str">
        <f t="shared" si="612"/>
        <v>FOTO</v>
      </c>
      <c r="N2268" s="110" t="s">
        <v>1150</v>
      </c>
      <c r="O2268" s="36"/>
    </row>
    <row r="2269" spans="1:15" ht="12.75" customHeight="1">
      <c r="A2269" s="111" t="s">
        <v>4037</v>
      </c>
      <c r="B2269" s="13" t="s">
        <v>4010</v>
      </c>
      <c r="C2269" s="242"/>
      <c r="D2269" s="238" t="s">
        <v>9122</v>
      </c>
      <c r="E2269" s="149">
        <v>-3.8148064297034212E-2</v>
      </c>
      <c r="F2269" s="104" t="s">
        <v>4038</v>
      </c>
      <c r="G2269" s="105">
        <v>16.994</v>
      </c>
      <c r="H2269" s="106">
        <f t="shared" si="607"/>
        <v>25151.119999999999</v>
      </c>
      <c r="I2269" s="107">
        <f t="shared" si="608"/>
        <v>30432.855199999998</v>
      </c>
      <c r="J2269" s="108">
        <f t="shared" si="609"/>
        <v>30432.855199999998</v>
      </c>
      <c r="K2269" s="105">
        <f t="shared" si="610"/>
        <v>0</v>
      </c>
      <c r="L2269" s="105">
        <f t="shared" si="611"/>
        <v>42605.997279999996</v>
      </c>
      <c r="M2269" s="109" t="str">
        <f t="shared" si="612"/>
        <v>FOTO</v>
      </c>
      <c r="N2269" s="110"/>
    </row>
    <row r="2270" spans="1:15" ht="12.75" customHeight="1">
      <c r="A2270" s="111" t="s">
        <v>4039</v>
      </c>
      <c r="B2270" s="13"/>
      <c r="C2270" s="242"/>
      <c r="D2270" s="238" t="s">
        <v>9122</v>
      </c>
      <c r="E2270" s="149">
        <v>-3.2789888257922617E-2</v>
      </c>
      <c r="F2270" s="104" t="s">
        <v>4040</v>
      </c>
      <c r="G2270" s="105">
        <v>10.56</v>
      </c>
      <c r="H2270" s="106">
        <f t="shared" si="607"/>
        <v>15628.800000000001</v>
      </c>
      <c r="I2270" s="107">
        <f t="shared" si="608"/>
        <v>18910.848000000002</v>
      </c>
      <c r="J2270" s="108">
        <f t="shared" si="609"/>
        <v>18910.848000000002</v>
      </c>
      <c r="K2270" s="105">
        <f t="shared" si="610"/>
        <v>0</v>
      </c>
      <c r="L2270" s="105">
        <f t="shared" si="611"/>
        <v>26475.1872</v>
      </c>
      <c r="M2270" s="109" t="str">
        <f t="shared" si="612"/>
        <v>FOTO</v>
      </c>
      <c r="N2270" s="110" t="s">
        <v>99</v>
      </c>
    </row>
    <row r="2271" spans="1:15" ht="12.75" customHeight="1">
      <c r="A2271" s="103" t="s">
        <v>9281</v>
      </c>
      <c r="B2271" s="13"/>
      <c r="C2271" s="242"/>
      <c r="D2271" s="238"/>
      <c r="E2271" s="149"/>
      <c r="F2271" s="104" t="s">
        <v>9282</v>
      </c>
      <c r="G2271" s="105">
        <v>9.1999999999999993</v>
      </c>
      <c r="H2271" s="106">
        <f t="shared" si="607"/>
        <v>13615.999999999998</v>
      </c>
      <c r="I2271" s="107">
        <f t="shared" si="608"/>
        <v>16475.359999999997</v>
      </c>
      <c r="J2271" s="108">
        <f t="shared" si="609"/>
        <v>16475.359999999997</v>
      </c>
      <c r="K2271" s="105">
        <f t="shared" si="610"/>
        <v>0</v>
      </c>
      <c r="L2271" s="105">
        <f t="shared" si="611"/>
        <v>23065.503999999994</v>
      </c>
      <c r="M2271" s="109" t="str">
        <f t="shared" si="612"/>
        <v>FOTO</v>
      </c>
      <c r="N2271" s="110"/>
      <c r="O2271" s="264"/>
    </row>
    <row r="2272" spans="1:15" ht="12.75" customHeight="1">
      <c r="A2272" s="103" t="s">
        <v>4041</v>
      </c>
      <c r="B2272" s="13" t="s">
        <v>4010</v>
      </c>
      <c r="C2272" s="242"/>
      <c r="D2272" s="238" t="s">
        <v>9122</v>
      </c>
      <c r="E2272" s="149">
        <v>-5.2149681528662395E-2</v>
      </c>
      <c r="F2272" s="104" t="s">
        <v>4042</v>
      </c>
      <c r="G2272" s="105">
        <v>7.1429999999999998</v>
      </c>
      <c r="H2272" s="106">
        <f t="shared" si="607"/>
        <v>10571.64</v>
      </c>
      <c r="I2272" s="107">
        <f t="shared" si="608"/>
        <v>12791.684399999998</v>
      </c>
      <c r="J2272" s="108">
        <f t="shared" si="609"/>
        <v>12791.684399999998</v>
      </c>
      <c r="K2272" s="105">
        <f t="shared" si="610"/>
        <v>0</v>
      </c>
      <c r="L2272" s="105">
        <f t="shared" si="611"/>
        <v>17908.358159999996</v>
      </c>
      <c r="M2272" s="109" t="str">
        <f t="shared" si="612"/>
        <v>FOTO</v>
      </c>
      <c r="N2272" s="110" t="s">
        <v>4022</v>
      </c>
      <c r="O2272" s="36"/>
    </row>
    <row r="2273" spans="1:15" ht="12.75" customHeight="1">
      <c r="A2273" s="103" t="s">
        <v>9550</v>
      </c>
      <c r="B2273" s="13"/>
      <c r="C2273" s="242"/>
      <c r="D2273" s="238"/>
      <c r="E2273" s="149"/>
      <c r="F2273" s="104" t="s">
        <v>9551</v>
      </c>
      <c r="G2273" s="105">
        <v>12.29</v>
      </c>
      <c r="H2273" s="106">
        <f t="shared" si="607"/>
        <v>18189.199999999997</v>
      </c>
      <c r="I2273" s="107">
        <f t="shared" si="608"/>
        <v>22008.931999999997</v>
      </c>
      <c r="J2273" s="108">
        <f t="shared" si="609"/>
        <v>22008.931999999997</v>
      </c>
      <c r="K2273" s="105">
        <f t="shared" si="610"/>
        <v>0</v>
      </c>
      <c r="L2273" s="105">
        <f t="shared" si="611"/>
        <v>30812.504799999995</v>
      </c>
      <c r="M2273" s="109" t="str">
        <f t="shared" si="612"/>
        <v>FOTO</v>
      </c>
      <c r="N2273" s="110"/>
      <c r="O2273" s="264"/>
    </row>
    <row r="2274" spans="1:15" ht="12.75" customHeight="1">
      <c r="A2274" s="103" t="s">
        <v>4043</v>
      </c>
      <c r="B2274" s="13" t="s">
        <v>4010</v>
      </c>
      <c r="C2274" s="242"/>
      <c r="D2274" s="238" t="s">
        <v>9122</v>
      </c>
      <c r="E2274" s="149">
        <v>-8.5567118679701459E-2</v>
      </c>
      <c r="F2274" s="104" t="s">
        <v>4044</v>
      </c>
      <c r="G2274" s="105">
        <v>8.6989999999999998</v>
      </c>
      <c r="H2274" s="106">
        <f t="shared" si="607"/>
        <v>12874.52</v>
      </c>
      <c r="I2274" s="107">
        <f t="shared" si="608"/>
        <v>15578.1692</v>
      </c>
      <c r="J2274" s="108">
        <f t="shared" si="609"/>
        <v>15578.1692</v>
      </c>
      <c r="K2274" s="105">
        <f t="shared" si="610"/>
        <v>0</v>
      </c>
      <c r="L2274" s="105">
        <f t="shared" si="611"/>
        <v>21809.436879999997</v>
      </c>
      <c r="M2274" s="109" t="str">
        <f t="shared" si="612"/>
        <v>FOTO</v>
      </c>
      <c r="N2274" s="110" t="s">
        <v>589</v>
      </c>
      <c r="O2274" s="265"/>
    </row>
    <row r="2275" spans="1:15" ht="12.75" customHeight="1">
      <c r="A2275" s="103" t="s">
        <v>4045</v>
      </c>
      <c r="B2275" s="13" t="s">
        <v>4010</v>
      </c>
      <c r="C2275" s="242"/>
      <c r="D2275" s="238" t="s">
        <v>9122</v>
      </c>
      <c r="E2275" s="149">
        <v>-3.8029179622099951E-2</v>
      </c>
      <c r="F2275" s="104" t="s">
        <v>4046</v>
      </c>
      <c r="G2275" s="105">
        <v>4.0220000000000002</v>
      </c>
      <c r="H2275" s="106">
        <f t="shared" si="607"/>
        <v>5952.56</v>
      </c>
      <c r="I2275" s="107">
        <f t="shared" si="608"/>
        <v>7202.5976000000001</v>
      </c>
      <c r="J2275" s="108">
        <f t="shared" si="609"/>
        <v>7202.5976000000001</v>
      </c>
      <c r="K2275" s="105">
        <f t="shared" si="610"/>
        <v>0</v>
      </c>
      <c r="L2275" s="105">
        <f t="shared" si="611"/>
        <v>10083.636639999999</v>
      </c>
      <c r="M2275" s="109" t="str">
        <f t="shared" si="612"/>
        <v>FOTO</v>
      </c>
      <c r="N2275" s="110" t="s">
        <v>299</v>
      </c>
    </row>
    <row r="2276" spans="1:15" ht="12.75" customHeight="1">
      <c r="A2276" s="103" t="s">
        <v>4047</v>
      </c>
      <c r="B2276" s="13"/>
      <c r="C2276" s="242"/>
      <c r="D2276" s="238" t="s">
        <v>9122</v>
      </c>
      <c r="E2276" s="149">
        <v>-4.7318346383767085E-2</v>
      </c>
      <c r="F2276" s="104" t="s">
        <v>4048</v>
      </c>
      <c r="G2276" s="105">
        <v>11.315</v>
      </c>
      <c r="H2276" s="106">
        <f t="shared" si="607"/>
        <v>16746.2</v>
      </c>
      <c r="I2276" s="107">
        <f t="shared" si="608"/>
        <v>20262.902000000002</v>
      </c>
      <c r="J2276" s="108">
        <f t="shared" si="609"/>
        <v>20262.902000000002</v>
      </c>
      <c r="K2276" s="105">
        <f t="shared" si="610"/>
        <v>0</v>
      </c>
      <c r="L2276" s="105">
        <f t="shared" si="611"/>
        <v>28368.0628</v>
      </c>
      <c r="M2276" s="109" t="str">
        <f t="shared" si="612"/>
        <v>FOTO</v>
      </c>
      <c r="N2276" s="110" t="s">
        <v>1150</v>
      </c>
    </row>
    <row r="2277" spans="1:15" ht="12.75" customHeight="1">
      <c r="A2277" s="111" t="s">
        <v>4049</v>
      </c>
      <c r="B2277" s="13" t="s">
        <v>4010</v>
      </c>
      <c r="C2277" s="242"/>
      <c r="D2277" s="238" t="s">
        <v>9122</v>
      </c>
      <c r="E2277" s="149">
        <v>-3.8063196780790287E-2</v>
      </c>
      <c r="F2277" s="123" t="s">
        <v>4050</v>
      </c>
      <c r="G2277" s="105">
        <v>14.582000000000001</v>
      </c>
      <c r="H2277" s="106">
        <f t="shared" si="607"/>
        <v>21581.360000000001</v>
      </c>
      <c r="I2277" s="107">
        <f t="shared" si="608"/>
        <v>26113.445599999999</v>
      </c>
      <c r="J2277" s="108">
        <f t="shared" si="609"/>
        <v>26113.445599999999</v>
      </c>
      <c r="K2277" s="105">
        <f t="shared" si="610"/>
        <v>0</v>
      </c>
      <c r="L2277" s="105">
        <f t="shared" si="611"/>
        <v>36558.823839999997</v>
      </c>
      <c r="M2277" s="109" t="str">
        <f t="shared" si="612"/>
        <v>FOTO</v>
      </c>
      <c r="N2277" s="110"/>
    </row>
    <row r="2278" spans="1:15" ht="12.75" customHeight="1">
      <c r="A2278" s="103" t="s">
        <v>4051</v>
      </c>
      <c r="B2278" s="13" t="s">
        <v>4010</v>
      </c>
      <c r="C2278" s="242"/>
      <c r="D2278" s="238" t="s">
        <v>9122</v>
      </c>
      <c r="E2278" s="149">
        <v>-3.7632776934749645E-2</v>
      </c>
      <c r="F2278" s="104" t="s">
        <v>4052</v>
      </c>
      <c r="G2278" s="105">
        <v>3.1709999999999998</v>
      </c>
      <c r="H2278" s="106">
        <f t="shared" si="607"/>
        <v>4693.08</v>
      </c>
      <c r="I2278" s="107">
        <f t="shared" si="608"/>
        <v>5678.6268</v>
      </c>
      <c r="J2278" s="108">
        <f t="shared" si="609"/>
        <v>5678.6268</v>
      </c>
      <c r="K2278" s="105">
        <f t="shared" si="610"/>
        <v>0</v>
      </c>
      <c r="L2278" s="105">
        <f t="shared" si="611"/>
        <v>7950.0775199999998</v>
      </c>
      <c r="M2278" s="109" t="str">
        <f t="shared" si="612"/>
        <v>FOTO</v>
      </c>
      <c r="N2278" s="110" t="s">
        <v>110</v>
      </c>
    </row>
    <row r="2279" spans="1:15" ht="12.75" customHeight="1">
      <c r="A2279" s="103" t="s">
        <v>4053</v>
      </c>
      <c r="B2279" s="13" t="s">
        <v>4010</v>
      </c>
      <c r="C2279" s="242"/>
      <c r="D2279" s="238" t="s">
        <v>9122</v>
      </c>
      <c r="E2279" s="149">
        <v>-3.8123706599218266E-2</v>
      </c>
      <c r="F2279" s="104" t="s">
        <v>4054</v>
      </c>
      <c r="G2279" s="105">
        <v>41.832000000000001</v>
      </c>
      <c r="H2279" s="106">
        <f t="shared" si="607"/>
        <v>61911.360000000001</v>
      </c>
      <c r="I2279" s="107">
        <f t="shared" si="608"/>
        <v>74912.745599999995</v>
      </c>
      <c r="J2279" s="108">
        <f t="shared" si="609"/>
        <v>74912.745599999995</v>
      </c>
      <c r="K2279" s="105">
        <f t="shared" si="610"/>
        <v>0</v>
      </c>
      <c r="L2279" s="105">
        <f t="shared" si="611"/>
        <v>104877.84383999999</v>
      </c>
      <c r="M2279" s="109" t="str">
        <f t="shared" si="612"/>
        <v>FOTO</v>
      </c>
      <c r="N2279" s="110"/>
    </row>
    <row r="2280" spans="1:15" ht="12.75" customHeight="1">
      <c r="A2280" s="103" t="s">
        <v>4055</v>
      </c>
      <c r="B2280" s="13" t="s">
        <v>4010</v>
      </c>
      <c r="C2280" s="242"/>
      <c r="D2280" s="238" t="s">
        <v>9122</v>
      </c>
      <c r="E2280" s="149">
        <v>-3.7943696450428277E-2</v>
      </c>
      <c r="F2280" s="104" t="s">
        <v>4056</v>
      </c>
      <c r="G2280" s="105">
        <v>6.2880000000000003</v>
      </c>
      <c r="H2280" s="106">
        <f t="shared" si="607"/>
        <v>9306.24</v>
      </c>
      <c r="I2280" s="107">
        <f t="shared" si="608"/>
        <v>11260.5504</v>
      </c>
      <c r="J2280" s="108">
        <f t="shared" si="609"/>
        <v>11260.5504</v>
      </c>
      <c r="K2280" s="105">
        <f t="shared" si="610"/>
        <v>0</v>
      </c>
      <c r="L2280" s="105">
        <f t="shared" si="611"/>
        <v>15764.770559999999</v>
      </c>
      <c r="M2280" s="109" t="str">
        <f t="shared" si="612"/>
        <v>FOTO</v>
      </c>
      <c r="N2280" s="110"/>
    </row>
    <row r="2281" spans="1:15" ht="12.75" customHeight="1">
      <c r="A2281" s="103" t="s">
        <v>4057</v>
      </c>
      <c r="B2281" s="13" t="s">
        <v>4010</v>
      </c>
      <c r="C2281" s="242"/>
      <c r="D2281" s="238"/>
      <c r="E2281" s="149"/>
      <c r="F2281" s="104" t="s">
        <v>4058</v>
      </c>
      <c r="G2281" s="105">
        <v>12.420999999999999</v>
      </c>
      <c r="H2281" s="106">
        <f t="shared" si="607"/>
        <v>18383.079999999998</v>
      </c>
      <c r="I2281" s="107">
        <f t="shared" si="608"/>
        <v>22243.526799999996</v>
      </c>
      <c r="J2281" s="108">
        <f t="shared" si="609"/>
        <v>22243.526799999996</v>
      </c>
      <c r="K2281" s="105">
        <f t="shared" si="610"/>
        <v>0</v>
      </c>
      <c r="L2281" s="105">
        <f t="shared" si="611"/>
        <v>31140.937519999992</v>
      </c>
      <c r="M2281" s="109" t="str">
        <f t="shared" si="612"/>
        <v>FOTO</v>
      </c>
      <c r="N2281" s="110" t="s">
        <v>1150</v>
      </c>
    </row>
    <row r="2282" spans="1:15" ht="12.75" customHeight="1">
      <c r="A2282" s="103" t="s">
        <v>9573</v>
      </c>
      <c r="B2282" s="13"/>
      <c r="C2282" s="242"/>
      <c r="D2282" s="238"/>
      <c r="E2282" s="149"/>
      <c r="F2282" s="104" t="s">
        <v>9574</v>
      </c>
      <c r="G2282" s="105">
        <v>7.24</v>
      </c>
      <c r="H2282" s="106">
        <f t="shared" si="607"/>
        <v>10715.2</v>
      </c>
      <c r="I2282" s="107">
        <f t="shared" si="608"/>
        <v>12965.392</v>
      </c>
      <c r="J2282" s="108">
        <f t="shared" si="609"/>
        <v>12965.392</v>
      </c>
      <c r="K2282" s="105">
        <f t="shared" si="610"/>
        <v>0</v>
      </c>
      <c r="L2282" s="105">
        <f t="shared" si="611"/>
        <v>18151.548799999997</v>
      </c>
      <c r="M2282" s="109" t="str">
        <f t="shared" si="612"/>
        <v>FOTO</v>
      </c>
      <c r="N2282" s="110"/>
      <c r="O2282" s="264"/>
    </row>
    <row r="2283" spans="1:15" ht="12.75" customHeight="1">
      <c r="A2283" s="103" t="s">
        <v>4059</v>
      </c>
      <c r="B2283" s="13" t="s">
        <v>4010</v>
      </c>
      <c r="C2283" s="242"/>
      <c r="D2283" s="238" t="s">
        <v>9122</v>
      </c>
      <c r="E2283" s="150">
        <v>-0.20273224043715854</v>
      </c>
      <c r="F2283" s="104" t="s">
        <v>4060</v>
      </c>
      <c r="G2283" s="105">
        <v>4.3769999999999998</v>
      </c>
      <c r="H2283" s="106">
        <f t="shared" si="607"/>
        <v>6477.96</v>
      </c>
      <c r="I2283" s="107">
        <f t="shared" si="608"/>
        <v>7838.3315999999995</v>
      </c>
      <c r="J2283" s="108">
        <f t="shared" si="609"/>
        <v>7838.3315999999995</v>
      </c>
      <c r="K2283" s="105">
        <f t="shared" si="610"/>
        <v>0</v>
      </c>
      <c r="L2283" s="105">
        <f t="shared" si="611"/>
        <v>10973.664239999998</v>
      </c>
      <c r="M2283" s="109" t="str">
        <f t="shared" si="612"/>
        <v>FOTO</v>
      </c>
      <c r="N2283" s="110"/>
    </row>
    <row r="2284" spans="1:15" ht="12.75" customHeight="1">
      <c r="A2284" s="103" t="s">
        <v>4061</v>
      </c>
      <c r="B2284" s="13" t="s">
        <v>4010</v>
      </c>
      <c r="C2284" s="242"/>
      <c r="D2284" s="238" t="s">
        <v>9122</v>
      </c>
      <c r="E2284" s="149">
        <v>-3.7963332004782857E-2</v>
      </c>
      <c r="F2284" s="104" t="s">
        <v>4062</v>
      </c>
      <c r="G2284" s="105">
        <v>9.6549999999999994</v>
      </c>
      <c r="H2284" s="106">
        <f t="shared" si="607"/>
        <v>14289.4</v>
      </c>
      <c r="I2284" s="107">
        <f t="shared" si="608"/>
        <v>17290.173999999999</v>
      </c>
      <c r="J2284" s="108">
        <f t="shared" si="609"/>
        <v>17290.173999999999</v>
      </c>
      <c r="K2284" s="105">
        <f t="shared" si="610"/>
        <v>0</v>
      </c>
      <c r="L2284" s="105">
        <f t="shared" si="611"/>
        <v>24206.243599999998</v>
      </c>
      <c r="M2284" s="109" t="str">
        <f t="shared" si="612"/>
        <v>FOTO</v>
      </c>
      <c r="N2284" s="110" t="s">
        <v>589</v>
      </c>
    </row>
    <row r="2285" spans="1:15" ht="12.75" customHeight="1">
      <c r="A2285" s="103" t="s">
        <v>4063</v>
      </c>
      <c r="B2285" s="13" t="s">
        <v>4010</v>
      </c>
      <c r="C2285" s="242"/>
      <c r="D2285" s="238" t="s">
        <v>9122</v>
      </c>
      <c r="E2285" s="149">
        <v>-3.8108014110398991E-2</v>
      </c>
      <c r="F2285" s="104" t="s">
        <v>4064</v>
      </c>
      <c r="G2285" s="105">
        <v>19.36</v>
      </c>
      <c r="H2285" s="106">
        <f t="shared" si="607"/>
        <v>28652.799999999999</v>
      </c>
      <c r="I2285" s="107">
        <f t="shared" si="608"/>
        <v>34669.887999999999</v>
      </c>
      <c r="J2285" s="108">
        <f t="shared" si="609"/>
        <v>34669.887999999999</v>
      </c>
      <c r="K2285" s="105">
        <f t="shared" si="610"/>
        <v>0</v>
      </c>
      <c r="L2285" s="105">
        <f t="shared" si="611"/>
        <v>48537.843199999996</v>
      </c>
      <c r="M2285" s="109" t="str">
        <f t="shared" si="612"/>
        <v>FOTO</v>
      </c>
      <c r="N2285" s="110"/>
    </row>
    <row r="2286" spans="1:15" ht="12.75" customHeight="1">
      <c r="A2286" s="103" t="s">
        <v>4065</v>
      </c>
      <c r="B2286" s="13" t="s">
        <v>4010</v>
      </c>
      <c r="C2286" s="242"/>
      <c r="D2286" s="238" t="s">
        <v>9122</v>
      </c>
      <c r="E2286" s="149">
        <v>-3.7992979558125195E-2</v>
      </c>
      <c r="F2286" s="104" t="s">
        <v>4066</v>
      </c>
      <c r="G2286" s="105">
        <v>9.3179999999999996</v>
      </c>
      <c r="H2286" s="106">
        <f t="shared" si="607"/>
        <v>13790.64</v>
      </c>
      <c r="I2286" s="107">
        <f t="shared" si="608"/>
        <v>16686.6744</v>
      </c>
      <c r="J2286" s="108">
        <f t="shared" si="609"/>
        <v>16686.6744</v>
      </c>
      <c r="K2286" s="105">
        <f t="shared" si="610"/>
        <v>0</v>
      </c>
      <c r="L2286" s="105">
        <f t="shared" si="611"/>
        <v>23361.344159999997</v>
      </c>
      <c r="M2286" s="109" t="str">
        <f t="shared" si="612"/>
        <v>FOTO</v>
      </c>
      <c r="N2286" s="110"/>
    </row>
    <row r="2287" spans="1:15" ht="12.75" customHeight="1">
      <c r="A2287" s="103" t="s">
        <v>4067</v>
      </c>
      <c r="B2287" s="13" t="s">
        <v>4010</v>
      </c>
      <c r="C2287" s="242"/>
      <c r="D2287" s="238" t="s">
        <v>9122</v>
      </c>
      <c r="E2287" s="149">
        <v>-3.8190377770122907E-2</v>
      </c>
      <c r="F2287" s="104" t="s">
        <v>4068</v>
      </c>
      <c r="G2287" s="105">
        <v>41.881999999999998</v>
      </c>
      <c r="H2287" s="106">
        <f t="shared" si="607"/>
        <v>61985.359999999993</v>
      </c>
      <c r="I2287" s="107">
        <f t="shared" si="608"/>
        <v>75002.285599999988</v>
      </c>
      <c r="J2287" s="108">
        <f t="shared" si="609"/>
        <v>75002.285599999988</v>
      </c>
      <c r="K2287" s="105">
        <f t="shared" si="610"/>
        <v>0</v>
      </c>
      <c r="L2287" s="105">
        <f t="shared" si="611"/>
        <v>105003.19983999997</v>
      </c>
      <c r="M2287" s="109" t="str">
        <f t="shared" si="612"/>
        <v>FOTO</v>
      </c>
      <c r="N2287" s="110"/>
    </row>
    <row r="2288" spans="1:15" ht="12.75" customHeight="1">
      <c r="A2288" s="103" t="s">
        <v>4069</v>
      </c>
      <c r="B2288" s="13" t="s">
        <v>4010</v>
      </c>
      <c r="C2288" s="242"/>
      <c r="D2288" s="238"/>
      <c r="E2288" s="149"/>
      <c r="F2288" s="122" t="s">
        <v>4070</v>
      </c>
      <c r="G2288" s="105">
        <v>8.9990000000000006</v>
      </c>
      <c r="H2288" s="106">
        <f t="shared" si="607"/>
        <v>13318.52</v>
      </c>
      <c r="I2288" s="107">
        <f t="shared" si="608"/>
        <v>16115.4092</v>
      </c>
      <c r="J2288" s="108">
        <f t="shared" si="609"/>
        <v>16115.4092</v>
      </c>
      <c r="K2288" s="105">
        <f t="shared" si="610"/>
        <v>0</v>
      </c>
      <c r="L2288" s="105">
        <f t="shared" si="611"/>
        <v>22561.57288</v>
      </c>
      <c r="M2288" s="109" t="str">
        <f t="shared" si="612"/>
        <v>FOTO</v>
      </c>
      <c r="N2288" s="110" t="s">
        <v>4022</v>
      </c>
    </row>
    <row r="2289" spans="1:15" ht="12.75" customHeight="1">
      <c r="A2289" s="103" t="s">
        <v>4071</v>
      </c>
      <c r="B2289" s="13" t="s">
        <v>4010</v>
      </c>
      <c r="C2289" s="242"/>
      <c r="D2289" s="238" t="s">
        <v>9122</v>
      </c>
      <c r="E2289" s="149">
        <v>-3.8218356087149075E-2</v>
      </c>
      <c r="F2289" s="104" t="s">
        <v>4072</v>
      </c>
      <c r="G2289" s="105">
        <v>23.882000000000001</v>
      </c>
      <c r="H2289" s="106">
        <f t="shared" si="607"/>
        <v>35345.360000000001</v>
      </c>
      <c r="I2289" s="107">
        <f t="shared" si="608"/>
        <v>42767.885600000001</v>
      </c>
      <c r="J2289" s="108">
        <f t="shared" si="609"/>
        <v>42767.885600000001</v>
      </c>
      <c r="K2289" s="105">
        <f t="shared" si="610"/>
        <v>0</v>
      </c>
      <c r="L2289" s="105">
        <f t="shared" si="611"/>
        <v>59875.039839999998</v>
      </c>
      <c r="M2289" s="109" t="str">
        <f t="shared" si="612"/>
        <v>FOTO</v>
      </c>
      <c r="N2289" s="110"/>
    </row>
    <row r="2290" spans="1:15" ht="12.75" customHeight="1" thickBot="1">
      <c r="A2290" s="154" t="s">
        <v>4073</v>
      </c>
      <c r="B2290" s="13" t="s">
        <v>4010</v>
      </c>
      <c r="C2290" s="243"/>
      <c r="D2290" s="238"/>
      <c r="E2290" s="155"/>
      <c r="F2290" s="156" t="s">
        <v>4074</v>
      </c>
      <c r="G2290" s="157">
        <v>4.327</v>
      </c>
      <c r="H2290" s="158">
        <f t="shared" si="607"/>
        <v>6403.96</v>
      </c>
      <c r="I2290" s="159">
        <f t="shared" si="608"/>
        <v>7748.7915999999996</v>
      </c>
      <c r="J2290" s="160">
        <f t="shared" si="609"/>
        <v>7748.7915999999996</v>
      </c>
      <c r="K2290" s="157">
        <f t="shared" si="610"/>
        <v>0</v>
      </c>
      <c r="L2290" s="157">
        <f t="shared" si="611"/>
        <v>10848.308239999998</v>
      </c>
      <c r="M2290" s="161" t="str">
        <f t="shared" si="612"/>
        <v>FOTO</v>
      </c>
      <c r="N2290" s="162"/>
    </row>
    <row r="2291" spans="1:15" ht="20.100000000000001" customHeight="1" thickBot="1">
      <c r="A2291" s="219" t="s">
        <v>4075</v>
      </c>
      <c r="B2291" s="34"/>
      <c r="C2291" s="240"/>
      <c r="D2291" s="151"/>
      <c r="E2291" s="221"/>
      <c r="F2291" s="222"/>
      <c r="G2291" s="223"/>
      <c r="H2291" s="224"/>
      <c r="I2291" s="224"/>
      <c r="J2291" s="225"/>
      <c r="K2291" s="223"/>
      <c r="L2291" s="223"/>
      <c r="M2291" s="226"/>
      <c r="N2291" s="227"/>
      <c r="O2291" s="228"/>
    </row>
    <row r="2292" spans="1:15" ht="12.75" customHeight="1">
      <c r="A2292" s="178" t="s">
        <v>4076</v>
      </c>
      <c r="B2292" s="13"/>
      <c r="C2292" s="152"/>
      <c r="D2292" s="238"/>
      <c r="E2292" s="180"/>
      <c r="F2292" s="181" t="s">
        <v>4077</v>
      </c>
      <c r="G2292" s="182">
        <v>0.61799999999999999</v>
      </c>
      <c r="H2292" s="183">
        <f t="shared" ref="H2292:H2333" si="613">+G2292*H$18</f>
        <v>914.64</v>
      </c>
      <c r="I2292" s="184">
        <f t="shared" ref="I2292:I2333" si="614">+H2292*(1+I$18)</f>
        <v>1106.7143999999998</v>
      </c>
      <c r="J2292" s="185">
        <f t="shared" ref="J2292:J2333" si="615">+I2292*(1-J$18)</f>
        <v>1106.7143999999998</v>
      </c>
      <c r="K2292" s="182">
        <f t="shared" ref="K2292:K2333" si="616">+I2292*C2292</f>
        <v>0</v>
      </c>
      <c r="L2292" s="182">
        <f t="shared" ref="L2292:L2333" si="617">+I2292*(1+L$18)</f>
        <v>1549.4001599999997</v>
      </c>
      <c r="M2292" s="186" t="str">
        <f t="shared" ref="M2292:M2333" si="618">HYPERLINK(CONCATENATE("https://buscador.neorep.com.ar/",TRIM(A2292),"/"),"FOTO")</f>
        <v>FOTO</v>
      </c>
      <c r="N2292" s="187"/>
    </row>
    <row r="2293" spans="1:15" ht="12.75" customHeight="1">
      <c r="A2293" s="103" t="s">
        <v>4078</v>
      </c>
      <c r="B2293" s="13"/>
      <c r="C2293" s="242"/>
      <c r="D2293" s="238"/>
      <c r="E2293" s="149"/>
      <c r="F2293" s="104" t="s">
        <v>4079</v>
      </c>
      <c r="G2293" s="105">
        <v>0.45900000000000002</v>
      </c>
      <c r="H2293" s="106">
        <f t="shared" si="613"/>
        <v>679.32</v>
      </c>
      <c r="I2293" s="107">
        <f t="shared" si="614"/>
        <v>821.97720000000004</v>
      </c>
      <c r="J2293" s="108">
        <f t="shared" si="615"/>
        <v>821.97720000000004</v>
      </c>
      <c r="K2293" s="105">
        <f t="shared" si="616"/>
        <v>0</v>
      </c>
      <c r="L2293" s="105">
        <f t="shared" si="617"/>
        <v>1150.7680800000001</v>
      </c>
      <c r="M2293" s="109" t="str">
        <f t="shared" si="618"/>
        <v>FOTO</v>
      </c>
      <c r="N2293" s="110"/>
    </row>
    <row r="2294" spans="1:15" ht="12.75" customHeight="1">
      <c r="A2294" s="103" t="s">
        <v>4080</v>
      </c>
      <c r="B2294" s="13" t="s">
        <v>4081</v>
      </c>
      <c r="C2294" s="242"/>
      <c r="D2294" s="238" t="s">
        <v>9122</v>
      </c>
      <c r="E2294" s="149">
        <v>-3.8042880703683335E-2</v>
      </c>
      <c r="F2294" s="104" t="s">
        <v>4082</v>
      </c>
      <c r="G2294" s="105">
        <v>8.7490000000000006</v>
      </c>
      <c r="H2294" s="106">
        <f t="shared" si="613"/>
        <v>12948.52</v>
      </c>
      <c r="I2294" s="107">
        <f t="shared" si="614"/>
        <v>15667.709199999999</v>
      </c>
      <c r="J2294" s="108">
        <f t="shared" si="615"/>
        <v>15667.709199999999</v>
      </c>
      <c r="K2294" s="105">
        <f t="shared" si="616"/>
        <v>0</v>
      </c>
      <c r="L2294" s="105">
        <f t="shared" si="617"/>
        <v>21934.792879999997</v>
      </c>
      <c r="M2294" s="109" t="str">
        <f t="shared" si="618"/>
        <v>FOTO</v>
      </c>
      <c r="N2294" s="110" t="s">
        <v>4083</v>
      </c>
    </row>
    <row r="2295" spans="1:15" ht="12.75" customHeight="1">
      <c r="A2295" s="103" t="s">
        <v>4084</v>
      </c>
      <c r="B2295" s="13"/>
      <c r="C2295" s="242"/>
      <c r="D2295" s="238" t="s">
        <v>9122</v>
      </c>
      <c r="E2295" s="149">
        <v>-3.3205173016427891E-2</v>
      </c>
      <c r="F2295" s="104" t="s">
        <v>4085</v>
      </c>
      <c r="G2295" s="105">
        <v>5.532</v>
      </c>
      <c r="H2295" s="106">
        <f t="shared" si="613"/>
        <v>8187.36</v>
      </c>
      <c r="I2295" s="107">
        <f t="shared" si="614"/>
        <v>9906.7055999999993</v>
      </c>
      <c r="J2295" s="108">
        <f t="shared" si="615"/>
        <v>9906.7055999999993</v>
      </c>
      <c r="K2295" s="105">
        <f t="shared" si="616"/>
        <v>0</v>
      </c>
      <c r="L2295" s="105">
        <f t="shared" si="617"/>
        <v>13869.387839999998</v>
      </c>
      <c r="M2295" s="109" t="str">
        <f t="shared" si="618"/>
        <v>FOTO</v>
      </c>
      <c r="N2295" s="110" t="s">
        <v>299</v>
      </c>
    </row>
    <row r="2296" spans="1:15" ht="12.75" customHeight="1">
      <c r="A2296" s="103" t="s">
        <v>4086</v>
      </c>
      <c r="B2296" s="13" t="s">
        <v>4081</v>
      </c>
      <c r="C2296" s="242"/>
      <c r="D2296" s="238" t="s">
        <v>9122</v>
      </c>
      <c r="E2296" s="149">
        <v>-3.8105867346938771E-2</v>
      </c>
      <c r="F2296" s="104" t="s">
        <v>4087</v>
      </c>
      <c r="G2296" s="105">
        <v>6.0330000000000004</v>
      </c>
      <c r="H2296" s="106">
        <f t="shared" si="613"/>
        <v>8928.84</v>
      </c>
      <c r="I2296" s="107">
        <f t="shared" si="614"/>
        <v>10803.8964</v>
      </c>
      <c r="J2296" s="108">
        <f t="shared" si="615"/>
        <v>10803.8964</v>
      </c>
      <c r="K2296" s="105">
        <f t="shared" si="616"/>
        <v>0</v>
      </c>
      <c r="L2296" s="105">
        <f t="shared" si="617"/>
        <v>15125.454959999999</v>
      </c>
      <c r="M2296" s="109" t="str">
        <f t="shared" si="618"/>
        <v>FOTO</v>
      </c>
      <c r="N2296" s="110"/>
    </row>
    <row r="2297" spans="1:15" ht="12.75" customHeight="1">
      <c r="A2297" s="103" t="s">
        <v>4088</v>
      </c>
      <c r="B2297" s="13" t="s">
        <v>4081</v>
      </c>
      <c r="C2297" s="242"/>
      <c r="D2297" s="238" t="s">
        <v>9122</v>
      </c>
      <c r="E2297" s="149">
        <v>-9.0909090909090939E-2</v>
      </c>
      <c r="F2297" s="104" t="s">
        <v>4089</v>
      </c>
      <c r="G2297" s="105">
        <v>1.71</v>
      </c>
      <c r="H2297" s="106">
        <f t="shared" si="613"/>
        <v>2530.7999999999997</v>
      </c>
      <c r="I2297" s="107">
        <f t="shared" si="614"/>
        <v>3062.2679999999996</v>
      </c>
      <c r="J2297" s="108">
        <f t="shared" si="615"/>
        <v>3062.2679999999996</v>
      </c>
      <c r="K2297" s="105">
        <f t="shared" si="616"/>
        <v>0</v>
      </c>
      <c r="L2297" s="105">
        <f t="shared" si="617"/>
        <v>4287.1751999999988</v>
      </c>
      <c r="M2297" s="109" t="str">
        <f t="shared" si="618"/>
        <v>FOTO</v>
      </c>
      <c r="N2297" s="110" t="s">
        <v>218</v>
      </c>
    </row>
    <row r="2298" spans="1:15" ht="12.75" customHeight="1">
      <c r="A2298" s="103" t="s">
        <v>4090</v>
      </c>
      <c r="B2298" s="13" t="s">
        <v>4081</v>
      </c>
      <c r="C2298" s="242"/>
      <c r="D2298" s="238" t="s">
        <v>9122</v>
      </c>
      <c r="E2298" s="149">
        <v>-3.7807986406117267E-2</v>
      </c>
      <c r="F2298" s="104" t="s">
        <v>4091</v>
      </c>
      <c r="G2298" s="105">
        <v>2.2650000000000001</v>
      </c>
      <c r="H2298" s="106">
        <f t="shared" si="613"/>
        <v>3352.2000000000003</v>
      </c>
      <c r="I2298" s="107">
        <f t="shared" si="614"/>
        <v>4056.1620000000003</v>
      </c>
      <c r="J2298" s="108">
        <f t="shared" si="615"/>
        <v>4056.1620000000003</v>
      </c>
      <c r="K2298" s="105">
        <f t="shared" si="616"/>
        <v>0</v>
      </c>
      <c r="L2298" s="105">
        <f t="shared" si="617"/>
        <v>5678.6268</v>
      </c>
      <c r="M2298" s="109" t="str">
        <f t="shared" si="618"/>
        <v>FOTO</v>
      </c>
      <c r="N2298" s="110"/>
    </row>
    <row r="2299" spans="1:15" ht="12.75" customHeight="1">
      <c r="A2299" s="103" t="s">
        <v>4092</v>
      </c>
      <c r="B2299" s="13" t="s">
        <v>4081</v>
      </c>
      <c r="C2299" s="242"/>
      <c r="D2299" s="238" t="s">
        <v>9122</v>
      </c>
      <c r="E2299" s="149">
        <v>-3.6446469248291424E-2</v>
      </c>
      <c r="F2299" s="104" t="s">
        <v>4093</v>
      </c>
      <c r="G2299" s="105">
        <v>2.1150000000000002</v>
      </c>
      <c r="H2299" s="106">
        <f t="shared" si="613"/>
        <v>3130.2000000000003</v>
      </c>
      <c r="I2299" s="107">
        <f t="shared" si="614"/>
        <v>3787.5420000000004</v>
      </c>
      <c r="J2299" s="108">
        <f t="shared" si="615"/>
        <v>3787.5420000000004</v>
      </c>
      <c r="K2299" s="105">
        <f t="shared" si="616"/>
        <v>0</v>
      </c>
      <c r="L2299" s="105">
        <f t="shared" si="617"/>
        <v>5302.5587999999998</v>
      </c>
      <c r="M2299" s="109" t="str">
        <f t="shared" si="618"/>
        <v>FOTO</v>
      </c>
      <c r="N2299" s="110"/>
    </row>
    <row r="2300" spans="1:15" ht="12.75" customHeight="1">
      <c r="A2300" s="103" t="s">
        <v>4094</v>
      </c>
      <c r="B2300" s="13" t="s">
        <v>4081</v>
      </c>
      <c r="C2300" s="242"/>
      <c r="D2300" s="238" t="s">
        <v>9122</v>
      </c>
      <c r="E2300" s="149">
        <v>-3.6956521739130443E-2</v>
      </c>
      <c r="F2300" s="104" t="s">
        <v>4095</v>
      </c>
      <c r="G2300" s="105">
        <v>2.2149999999999999</v>
      </c>
      <c r="H2300" s="106">
        <f t="shared" si="613"/>
        <v>3278.2</v>
      </c>
      <c r="I2300" s="107">
        <f t="shared" si="614"/>
        <v>3966.6219999999998</v>
      </c>
      <c r="J2300" s="108">
        <f t="shared" si="615"/>
        <v>3966.6219999999998</v>
      </c>
      <c r="K2300" s="105">
        <f t="shared" si="616"/>
        <v>0</v>
      </c>
      <c r="L2300" s="105">
        <f t="shared" si="617"/>
        <v>5553.2707999999993</v>
      </c>
      <c r="M2300" s="109" t="str">
        <f t="shared" si="618"/>
        <v>FOTO</v>
      </c>
      <c r="N2300" s="110"/>
    </row>
    <row r="2301" spans="1:15" ht="12.75" customHeight="1">
      <c r="A2301" s="103" t="s">
        <v>4096</v>
      </c>
      <c r="B2301" s="13" t="s">
        <v>4081</v>
      </c>
      <c r="C2301" s="242"/>
      <c r="D2301" s="238" t="s">
        <v>9122</v>
      </c>
      <c r="E2301" s="150">
        <v>-0.27405388069275172</v>
      </c>
      <c r="F2301" s="104" t="s">
        <v>4097</v>
      </c>
      <c r="G2301" s="105">
        <v>4.5270000000000001</v>
      </c>
      <c r="H2301" s="106">
        <f t="shared" si="613"/>
        <v>6699.96</v>
      </c>
      <c r="I2301" s="107">
        <f t="shared" si="614"/>
        <v>8106.9515999999994</v>
      </c>
      <c r="J2301" s="108">
        <f t="shared" si="615"/>
        <v>8106.9515999999994</v>
      </c>
      <c r="K2301" s="105">
        <f t="shared" si="616"/>
        <v>0</v>
      </c>
      <c r="L2301" s="105">
        <f t="shared" si="617"/>
        <v>11349.732239999999</v>
      </c>
      <c r="M2301" s="109" t="str">
        <f t="shared" si="618"/>
        <v>FOTO</v>
      </c>
      <c r="N2301" s="110" t="s">
        <v>299</v>
      </c>
    </row>
    <row r="2302" spans="1:15" ht="12.75" customHeight="1">
      <c r="A2302" s="103" t="s">
        <v>9193</v>
      </c>
      <c r="B2302" s="13"/>
      <c r="C2302" s="242"/>
      <c r="D2302" s="238"/>
      <c r="E2302" s="149"/>
      <c r="F2302" s="104" t="s">
        <v>9194</v>
      </c>
      <c r="G2302" s="105">
        <v>5.38</v>
      </c>
      <c r="H2302" s="106">
        <f t="shared" si="613"/>
        <v>7962.4</v>
      </c>
      <c r="I2302" s="107">
        <f t="shared" si="614"/>
        <v>9634.503999999999</v>
      </c>
      <c r="J2302" s="108">
        <f t="shared" si="615"/>
        <v>9634.503999999999</v>
      </c>
      <c r="K2302" s="105">
        <f t="shared" si="616"/>
        <v>0</v>
      </c>
      <c r="L2302" s="105">
        <f t="shared" si="617"/>
        <v>13488.305599999998</v>
      </c>
      <c r="M2302" s="109" t="str">
        <f t="shared" si="618"/>
        <v>FOTO</v>
      </c>
      <c r="N2302" s="110"/>
      <c r="O2302" s="101" t="s">
        <v>81</v>
      </c>
    </row>
    <row r="2303" spans="1:15" ht="12.75" customHeight="1">
      <c r="A2303" s="103" t="s">
        <v>4098</v>
      </c>
      <c r="B2303" s="13"/>
      <c r="C2303" s="242"/>
      <c r="D2303" s="238" t="s">
        <v>9122</v>
      </c>
      <c r="E2303" s="149">
        <v>-3.2947029913233505E-2</v>
      </c>
      <c r="F2303" s="104" t="s">
        <v>4099</v>
      </c>
      <c r="G2303" s="105">
        <v>15.938000000000001</v>
      </c>
      <c r="H2303" s="106">
        <f t="shared" si="613"/>
        <v>23588.240000000002</v>
      </c>
      <c r="I2303" s="107">
        <f t="shared" si="614"/>
        <v>28541.770400000001</v>
      </c>
      <c r="J2303" s="108">
        <f t="shared" si="615"/>
        <v>28541.770400000001</v>
      </c>
      <c r="K2303" s="105">
        <f t="shared" si="616"/>
        <v>0</v>
      </c>
      <c r="L2303" s="105">
        <f t="shared" si="617"/>
        <v>39958.478559999996</v>
      </c>
      <c r="M2303" s="109" t="str">
        <f t="shared" si="618"/>
        <v>FOTO</v>
      </c>
      <c r="N2303" s="110"/>
      <c r="O2303" s="36"/>
    </row>
    <row r="2304" spans="1:15" ht="12.75" customHeight="1">
      <c r="A2304" s="103" t="s">
        <v>4100</v>
      </c>
      <c r="B2304" s="13" t="s">
        <v>4081</v>
      </c>
      <c r="C2304" s="242"/>
      <c r="D2304" s="238" t="s">
        <v>9122</v>
      </c>
      <c r="E2304" s="149">
        <v>-7.5712143928035935E-2</v>
      </c>
      <c r="F2304" s="104" t="s">
        <v>4101</v>
      </c>
      <c r="G2304" s="105">
        <v>2.4660000000000002</v>
      </c>
      <c r="H2304" s="106">
        <f t="shared" si="613"/>
        <v>3649.6800000000003</v>
      </c>
      <c r="I2304" s="107">
        <f t="shared" si="614"/>
        <v>4416.1127999999999</v>
      </c>
      <c r="J2304" s="108">
        <f t="shared" si="615"/>
        <v>4416.1127999999999</v>
      </c>
      <c r="K2304" s="105">
        <f t="shared" si="616"/>
        <v>0</v>
      </c>
      <c r="L2304" s="105">
        <f t="shared" si="617"/>
        <v>6182.5579199999993</v>
      </c>
      <c r="M2304" s="109" t="str">
        <f t="shared" si="618"/>
        <v>FOTO</v>
      </c>
      <c r="N2304" s="110" t="s">
        <v>110</v>
      </c>
    </row>
    <row r="2305" spans="1:15" ht="12.75" customHeight="1">
      <c r="A2305" s="103" t="s">
        <v>4102</v>
      </c>
      <c r="B2305" s="13" t="s">
        <v>4081</v>
      </c>
      <c r="C2305" s="242"/>
      <c r="D2305" s="238" t="s">
        <v>9122</v>
      </c>
      <c r="E2305" s="149">
        <v>-5.5005124701059116E-2</v>
      </c>
      <c r="F2305" s="104" t="s">
        <v>4103</v>
      </c>
      <c r="G2305" s="105">
        <v>2.766</v>
      </c>
      <c r="H2305" s="106">
        <f t="shared" si="613"/>
        <v>4093.68</v>
      </c>
      <c r="I2305" s="107">
        <f t="shared" si="614"/>
        <v>4953.3527999999997</v>
      </c>
      <c r="J2305" s="108">
        <f t="shared" si="615"/>
        <v>4953.3527999999997</v>
      </c>
      <c r="K2305" s="105">
        <f t="shared" si="616"/>
        <v>0</v>
      </c>
      <c r="L2305" s="105">
        <f t="shared" si="617"/>
        <v>6934.6939199999988</v>
      </c>
      <c r="M2305" s="109" t="str">
        <f t="shared" si="618"/>
        <v>FOTO</v>
      </c>
      <c r="N2305" s="110" t="s">
        <v>110</v>
      </c>
    </row>
    <row r="2306" spans="1:15" ht="12.75" customHeight="1">
      <c r="A2306" s="111" t="s">
        <v>4104</v>
      </c>
      <c r="B2306" s="13" t="s">
        <v>4081</v>
      </c>
      <c r="C2306" s="242"/>
      <c r="D2306" s="238" t="s">
        <v>9122</v>
      </c>
      <c r="E2306" s="149">
        <v>-3.8239538239538184E-2</v>
      </c>
      <c r="F2306" s="112" t="s">
        <v>4105</v>
      </c>
      <c r="G2306" s="105">
        <v>2.6659999999999999</v>
      </c>
      <c r="H2306" s="106">
        <f t="shared" si="613"/>
        <v>3945.68</v>
      </c>
      <c r="I2306" s="107">
        <f t="shared" si="614"/>
        <v>4774.2727999999997</v>
      </c>
      <c r="J2306" s="108">
        <f t="shared" si="615"/>
        <v>4774.2727999999997</v>
      </c>
      <c r="K2306" s="105">
        <f t="shared" si="616"/>
        <v>0</v>
      </c>
      <c r="L2306" s="105">
        <f t="shared" si="617"/>
        <v>6683.9819199999993</v>
      </c>
      <c r="M2306" s="109" t="str">
        <f t="shared" si="618"/>
        <v>FOTO</v>
      </c>
      <c r="N2306" s="110"/>
    </row>
    <row r="2307" spans="1:15" ht="12.75" customHeight="1">
      <c r="A2307" s="103" t="s">
        <v>4106</v>
      </c>
      <c r="B2307" s="13" t="s">
        <v>4081</v>
      </c>
      <c r="C2307" s="242"/>
      <c r="D2307" s="238" t="s">
        <v>9122</v>
      </c>
      <c r="E2307" s="149">
        <v>-6.7753891771682673E-2</v>
      </c>
      <c r="F2307" s="104" t="s">
        <v>4107</v>
      </c>
      <c r="G2307" s="105">
        <v>6.2880000000000003</v>
      </c>
      <c r="H2307" s="106">
        <f t="shared" si="613"/>
        <v>9306.24</v>
      </c>
      <c r="I2307" s="107">
        <f t="shared" si="614"/>
        <v>11260.5504</v>
      </c>
      <c r="J2307" s="108">
        <f t="shared" si="615"/>
        <v>11260.5504</v>
      </c>
      <c r="K2307" s="105">
        <f t="shared" si="616"/>
        <v>0</v>
      </c>
      <c r="L2307" s="105">
        <f t="shared" si="617"/>
        <v>15764.770559999999</v>
      </c>
      <c r="M2307" s="109" t="str">
        <f t="shared" si="618"/>
        <v>FOTO</v>
      </c>
      <c r="N2307" s="110" t="s">
        <v>299</v>
      </c>
    </row>
    <row r="2308" spans="1:15" ht="12.75" customHeight="1">
      <c r="A2308" s="103" t="s">
        <v>4110</v>
      </c>
      <c r="B2308" s="13" t="s">
        <v>4081</v>
      </c>
      <c r="C2308" s="242"/>
      <c r="D2308" s="238" t="s">
        <v>9122</v>
      </c>
      <c r="E2308" s="149">
        <v>-3.6446469248291424E-2</v>
      </c>
      <c r="F2308" s="104" t="s">
        <v>4111</v>
      </c>
      <c r="G2308" s="105">
        <v>2.1150000000000002</v>
      </c>
      <c r="H2308" s="106">
        <f t="shared" si="613"/>
        <v>3130.2000000000003</v>
      </c>
      <c r="I2308" s="107">
        <f t="shared" si="614"/>
        <v>3787.5420000000004</v>
      </c>
      <c r="J2308" s="108">
        <f t="shared" si="615"/>
        <v>3787.5420000000004</v>
      </c>
      <c r="K2308" s="105">
        <f t="shared" si="616"/>
        <v>0</v>
      </c>
      <c r="L2308" s="105">
        <f t="shared" si="617"/>
        <v>5302.5587999999998</v>
      </c>
      <c r="M2308" s="109" t="str">
        <f t="shared" si="618"/>
        <v>FOTO</v>
      </c>
      <c r="N2308" s="110" t="s">
        <v>110</v>
      </c>
    </row>
    <row r="2309" spans="1:15" ht="12.75" customHeight="1">
      <c r="A2309" s="103" t="s">
        <v>4112</v>
      </c>
      <c r="B2309" s="13" t="s">
        <v>4081</v>
      </c>
      <c r="C2309" s="242"/>
      <c r="D2309" s="238"/>
      <c r="E2309" s="149"/>
      <c r="F2309" s="104" t="s">
        <v>4113</v>
      </c>
      <c r="G2309" s="105">
        <v>2.516</v>
      </c>
      <c r="H2309" s="106">
        <f t="shared" si="613"/>
        <v>3723.68</v>
      </c>
      <c r="I2309" s="107">
        <f t="shared" si="614"/>
        <v>4505.6527999999998</v>
      </c>
      <c r="J2309" s="108">
        <f t="shared" si="615"/>
        <v>4505.6527999999998</v>
      </c>
      <c r="K2309" s="105">
        <f t="shared" si="616"/>
        <v>0</v>
      </c>
      <c r="L2309" s="105">
        <f t="shared" si="617"/>
        <v>6307.9139199999991</v>
      </c>
      <c r="M2309" s="109" t="str">
        <f t="shared" si="618"/>
        <v>FOTO</v>
      </c>
      <c r="N2309" s="110" t="s">
        <v>110</v>
      </c>
    </row>
    <row r="2310" spans="1:15" ht="12.75" customHeight="1">
      <c r="A2310" s="103" t="s">
        <v>4108</v>
      </c>
      <c r="B2310" s="13" t="s">
        <v>4081</v>
      </c>
      <c r="C2310" s="242"/>
      <c r="D2310" s="238" t="s">
        <v>9122</v>
      </c>
      <c r="E2310" s="149">
        <v>-5.7354662504877196E-2</v>
      </c>
      <c r="F2310" s="104" t="s">
        <v>4109</v>
      </c>
      <c r="G2310" s="105">
        <v>2.4159999999999999</v>
      </c>
      <c r="H2310" s="106">
        <f t="shared" si="613"/>
        <v>3575.68</v>
      </c>
      <c r="I2310" s="107">
        <f t="shared" si="614"/>
        <v>4326.5727999999999</v>
      </c>
      <c r="J2310" s="108">
        <f t="shared" si="615"/>
        <v>4326.5727999999999</v>
      </c>
      <c r="K2310" s="105">
        <f t="shared" si="616"/>
        <v>0</v>
      </c>
      <c r="L2310" s="105">
        <f t="shared" si="617"/>
        <v>6057.2019199999995</v>
      </c>
      <c r="M2310" s="109" t="str">
        <f t="shared" si="618"/>
        <v>FOTO</v>
      </c>
      <c r="N2310" s="110" t="s">
        <v>110</v>
      </c>
    </row>
    <row r="2311" spans="1:15" ht="12.75" customHeight="1">
      <c r="A2311" s="103" t="s">
        <v>4114</v>
      </c>
      <c r="B2311" s="13"/>
      <c r="C2311" s="242"/>
      <c r="D2311" s="238" t="s">
        <v>9122</v>
      </c>
      <c r="E2311" s="149">
        <v>-3.3052960818293231E-2</v>
      </c>
      <c r="F2311" s="104" t="s">
        <v>4115</v>
      </c>
      <c r="G2311" s="105">
        <v>22.876999999999999</v>
      </c>
      <c r="H2311" s="106">
        <f t="shared" si="613"/>
        <v>33857.96</v>
      </c>
      <c r="I2311" s="107">
        <f t="shared" si="614"/>
        <v>40968.131600000001</v>
      </c>
      <c r="J2311" s="108">
        <f t="shared" si="615"/>
        <v>40968.131600000001</v>
      </c>
      <c r="K2311" s="105">
        <f t="shared" si="616"/>
        <v>0</v>
      </c>
      <c r="L2311" s="105">
        <f t="shared" si="617"/>
        <v>57355.384239999999</v>
      </c>
      <c r="M2311" s="109" t="str">
        <f t="shared" si="618"/>
        <v>FOTO</v>
      </c>
      <c r="N2311" s="110" t="s">
        <v>589</v>
      </c>
      <c r="O2311" s="36"/>
    </row>
    <row r="2312" spans="1:15" ht="12.75" customHeight="1">
      <c r="A2312" s="103" t="s">
        <v>4116</v>
      </c>
      <c r="B2312" s="13" t="s">
        <v>4081</v>
      </c>
      <c r="C2312" s="242"/>
      <c r="D2312" s="238" t="s">
        <v>9122</v>
      </c>
      <c r="E2312" s="149">
        <v>-3.7846273897776062E-2</v>
      </c>
      <c r="F2312" s="104" t="s">
        <v>4117</v>
      </c>
      <c r="G2312" s="105">
        <v>2.4660000000000002</v>
      </c>
      <c r="H2312" s="106">
        <f t="shared" si="613"/>
        <v>3649.6800000000003</v>
      </c>
      <c r="I2312" s="107">
        <f t="shared" si="614"/>
        <v>4416.1127999999999</v>
      </c>
      <c r="J2312" s="108">
        <f t="shared" si="615"/>
        <v>4416.1127999999999</v>
      </c>
      <c r="K2312" s="105">
        <f t="shared" si="616"/>
        <v>0</v>
      </c>
      <c r="L2312" s="105">
        <f t="shared" si="617"/>
        <v>6182.5579199999993</v>
      </c>
      <c r="M2312" s="109" t="str">
        <f t="shared" si="618"/>
        <v>FOTO</v>
      </c>
      <c r="N2312" s="110" t="s">
        <v>110</v>
      </c>
    </row>
    <row r="2313" spans="1:15" ht="12.75" customHeight="1">
      <c r="A2313" s="103" t="s">
        <v>4118</v>
      </c>
      <c r="B2313" s="13" t="s">
        <v>4081</v>
      </c>
      <c r="C2313" s="242"/>
      <c r="D2313" s="238" t="s">
        <v>9122</v>
      </c>
      <c r="E2313" s="149">
        <v>-3.7807986406117267E-2</v>
      </c>
      <c r="F2313" s="104" t="s">
        <v>4119</v>
      </c>
      <c r="G2313" s="105">
        <v>2.2650000000000001</v>
      </c>
      <c r="H2313" s="106">
        <f t="shared" si="613"/>
        <v>3352.2000000000003</v>
      </c>
      <c r="I2313" s="107">
        <f t="shared" si="614"/>
        <v>4056.1620000000003</v>
      </c>
      <c r="J2313" s="108">
        <f t="shared" si="615"/>
        <v>4056.1620000000003</v>
      </c>
      <c r="K2313" s="105">
        <f t="shared" si="616"/>
        <v>0</v>
      </c>
      <c r="L2313" s="105">
        <f t="shared" si="617"/>
        <v>5678.6268</v>
      </c>
      <c r="M2313" s="109" t="str">
        <f t="shared" si="618"/>
        <v>FOTO</v>
      </c>
      <c r="N2313" s="110" t="s">
        <v>110</v>
      </c>
    </row>
    <row r="2314" spans="1:15" ht="12.75" customHeight="1">
      <c r="A2314" s="103" t="s">
        <v>4120</v>
      </c>
      <c r="B2314" s="13" t="s">
        <v>4081</v>
      </c>
      <c r="C2314" s="242"/>
      <c r="D2314" s="238" t="s">
        <v>9122</v>
      </c>
      <c r="E2314" s="149">
        <v>-3.7021630615640566E-2</v>
      </c>
      <c r="F2314" s="104" t="s">
        <v>4121</v>
      </c>
      <c r="G2314" s="105">
        <v>2.3149999999999999</v>
      </c>
      <c r="H2314" s="106">
        <f t="shared" si="613"/>
        <v>3426.2</v>
      </c>
      <c r="I2314" s="107">
        <f t="shared" si="614"/>
        <v>4145.7019999999993</v>
      </c>
      <c r="J2314" s="108">
        <f t="shared" si="615"/>
        <v>4145.7019999999993</v>
      </c>
      <c r="K2314" s="105">
        <f t="shared" si="616"/>
        <v>0</v>
      </c>
      <c r="L2314" s="105">
        <f t="shared" si="617"/>
        <v>5803.9827999999989</v>
      </c>
      <c r="M2314" s="109" t="str">
        <f t="shared" si="618"/>
        <v>FOTO</v>
      </c>
      <c r="N2314" s="110" t="s">
        <v>110</v>
      </c>
    </row>
    <row r="2315" spans="1:15" ht="12.75" customHeight="1">
      <c r="A2315" s="103" t="s">
        <v>4122</v>
      </c>
      <c r="B2315" s="13" t="s">
        <v>4081</v>
      </c>
      <c r="C2315" s="242"/>
      <c r="D2315" s="238" t="s">
        <v>9122</v>
      </c>
      <c r="E2315" s="149">
        <v>-2.7856736782262637E-2</v>
      </c>
      <c r="F2315" s="104" t="s">
        <v>4123</v>
      </c>
      <c r="G2315" s="105">
        <v>1.71</v>
      </c>
      <c r="H2315" s="106">
        <f t="shared" si="613"/>
        <v>2530.7999999999997</v>
      </c>
      <c r="I2315" s="107">
        <f t="shared" si="614"/>
        <v>3062.2679999999996</v>
      </c>
      <c r="J2315" s="108">
        <f t="shared" si="615"/>
        <v>3062.2679999999996</v>
      </c>
      <c r="K2315" s="105">
        <f t="shared" si="616"/>
        <v>0</v>
      </c>
      <c r="L2315" s="105">
        <f t="shared" si="617"/>
        <v>4287.1751999999988</v>
      </c>
      <c r="M2315" s="109" t="str">
        <f t="shared" si="618"/>
        <v>FOTO</v>
      </c>
      <c r="N2315" s="110" t="s">
        <v>218</v>
      </c>
    </row>
    <row r="2316" spans="1:15" ht="12.75" customHeight="1">
      <c r="A2316" s="103" t="s">
        <v>4124</v>
      </c>
      <c r="B2316" s="13" t="s">
        <v>4081</v>
      </c>
      <c r="C2316" s="242"/>
      <c r="D2316" s="238" t="s">
        <v>9122</v>
      </c>
      <c r="E2316" s="149">
        <v>-3.8116261957321651E-2</v>
      </c>
      <c r="F2316" s="104" t="s">
        <v>4125</v>
      </c>
      <c r="G2316" s="105">
        <v>13.071999999999999</v>
      </c>
      <c r="H2316" s="106">
        <f t="shared" si="613"/>
        <v>19346.559999999998</v>
      </c>
      <c r="I2316" s="107">
        <f t="shared" si="614"/>
        <v>23409.337599999995</v>
      </c>
      <c r="J2316" s="108">
        <f t="shared" si="615"/>
        <v>23409.337599999995</v>
      </c>
      <c r="K2316" s="105">
        <f t="shared" si="616"/>
        <v>0</v>
      </c>
      <c r="L2316" s="105">
        <f t="shared" si="617"/>
        <v>32773.072639999991</v>
      </c>
      <c r="M2316" s="109" t="str">
        <f t="shared" si="618"/>
        <v>FOTO</v>
      </c>
      <c r="N2316" s="110"/>
    </row>
    <row r="2317" spans="1:15" ht="12.75" customHeight="1">
      <c r="A2317" s="103" t="s">
        <v>4126</v>
      </c>
      <c r="B2317" s="13" t="s">
        <v>4081</v>
      </c>
      <c r="C2317" s="242"/>
      <c r="D2317" s="238" t="s">
        <v>9122</v>
      </c>
      <c r="E2317" s="150">
        <v>-0.26005230467473028</v>
      </c>
      <c r="F2317" s="104" t="s">
        <v>4127</v>
      </c>
      <c r="G2317" s="105">
        <v>4.5270000000000001</v>
      </c>
      <c r="H2317" s="106">
        <f t="shared" si="613"/>
        <v>6699.96</v>
      </c>
      <c r="I2317" s="107">
        <f t="shared" si="614"/>
        <v>8106.9515999999994</v>
      </c>
      <c r="J2317" s="108">
        <f t="shared" si="615"/>
        <v>8106.9515999999994</v>
      </c>
      <c r="K2317" s="105">
        <f t="shared" si="616"/>
        <v>0</v>
      </c>
      <c r="L2317" s="105">
        <f t="shared" si="617"/>
        <v>11349.732239999999</v>
      </c>
      <c r="M2317" s="109" t="str">
        <f t="shared" si="618"/>
        <v>FOTO</v>
      </c>
      <c r="N2317" s="110" t="s">
        <v>299</v>
      </c>
    </row>
    <row r="2318" spans="1:15" ht="12.75" customHeight="1">
      <c r="A2318" s="103" t="s">
        <v>9342</v>
      </c>
      <c r="B2318" s="13"/>
      <c r="C2318" s="242"/>
      <c r="D2318" s="238"/>
      <c r="E2318" s="149"/>
      <c r="F2318" s="104" t="s">
        <v>9343</v>
      </c>
      <c r="G2318" s="105">
        <v>5.53</v>
      </c>
      <c r="H2318" s="106">
        <f t="shared" si="613"/>
        <v>8184.4000000000005</v>
      </c>
      <c r="I2318" s="107">
        <f t="shared" si="614"/>
        <v>9903.1239999999998</v>
      </c>
      <c r="J2318" s="108">
        <f t="shared" si="615"/>
        <v>9903.1239999999998</v>
      </c>
      <c r="K2318" s="105">
        <f t="shared" si="616"/>
        <v>0</v>
      </c>
      <c r="L2318" s="105">
        <f t="shared" si="617"/>
        <v>13864.373599999999</v>
      </c>
      <c r="M2318" s="109" t="str">
        <f t="shared" si="618"/>
        <v>FOTO</v>
      </c>
      <c r="N2318" s="110"/>
      <c r="O2318" s="101" t="s">
        <v>81</v>
      </c>
    </row>
    <row r="2319" spans="1:15" ht="12.75" customHeight="1">
      <c r="A2319" s="103" t="s">
        <v>4128</v>
      </c>
      <c r="B2319" s="13" t="s">
        <v>4081</v>
      </c>
      <c r="C2319" s="242"/>
      <c r="D2319" s="238" t="s">
        <v>9122</v>
      </c>
      <c r="E2319" s="149">
        <v>-3.7066560382622571E-2</v>
      </c>
      <c r="F2319" s="104" t="s">
        <v>4129</v>
      </c>
      <c r="G2319" s="105">
        <v>2.4159999999999999</v>
      </c>
      <c r="H2319" s="106">
        <f t="shared" si="613"/>
        <v>3575.68</v>
      </c>
      <c r="I2319" s="107">
        <f t="shared" si="614"/>
        <v>4326.5727999999999</v>
      </c>
      <c r="J2319" s="108">
        <f t="shared" si="615"/>
        <v>4326.5727999999999</v>
      </c>
      <c r="K2319" s="105">
        <f t="shared" si="616"/>
        <v>0</v>
      </c>
      <c r="L2319" s="105">
        <f t="shared" si="617"/>
        <v>6057.2019199999995</v>
      </c>
      <c r="M2319" s="109" t="str">
        <f t="shared" si="618"/>
        <v>FOTO</v>
      </c>
      <c r="N2319" s="110" t="s">
        <v>110</v>
      </c>
    </row>
    <row r="2320" spans="1:15" ht="12.75" customHeight="1">
      <c r="A2320" s="103" t="s">
        <v>4130</v>
      </c>
      <c r="B2320" s="13" t="s">
        <v>4081</v>
      </c>
      <c r="C2320" s="242"/>
      <c r="D2320" s="238" t="s">
        <v>9122</v>
      </c>
      <c r="E2320" s="149">
        <v>-3.8031800601632915E-2</v>
      </c>
      <c r="F2320" s="104" t="s">
        <v>9168</v>
      </c>
      <c r="G2320" s="105">
        <v>4.4770000000000003</v>
      </c>
      <c r="H2320" s="106">
        <f t="shared" si="613"/>
        <v>6625.96</v>
      </c>
      <c r="I2320" s="107">
        <f t="shared" si="614"/>
        <v>8017.4115999999995</v>
      </c>
      <c r="J2320" s="108">
        <f t="shared" si="615"/>
        <v>8017.4115999999995</v>
      </c>
      <c r="K2320" s="105">
        <f t="shared" si="616"/>
        <v>0</v>
      </c>
      <c r="L2320" s="105">
        <f t="shared" si="617"/>
        <v>11224.376239999998</v>
      </c>
      <c r="M2320" s="109" t="str">
        <f t="shared" si="618"/>
        <v>FOTO</v>
      </c>
      <c r="N2320" s="110" t="s">
        <v>299</v>
      </c>
    </row>
    <row r="2321" spans="1:15" ht="12.75" customHeight="1">
      <c r="A2321" s="103" t="s">
        <v>4131</v>
      </c>
      <c r="B2321" s="13" t="s">
        <v>4081</v>
      </c>
      <c r="C2321" s="242"/>
      <c r="D2321" s="238" t="s">
        <v>9122</v>
      </c>
      <c r="E2321" s="149">
        <v>-3.7788018433179693E-2</v>
      </c>
      <c r="F2321" s="104" t="s">
        <v>4132</v>
      </c>
      <c r="G2321" s="105">
        <v>4.1760000000000002</v>
      </c>
      <c r="H2321" s="106">
        <f t="shared" si="613"/>
        <v>6180.4800000000005</v>
      </c>
      <c r="I2321" s="107">
        <f t="shared" si="614"/>
        <v>7478.3807999999999</v>
      </c>
      <c r="J2321" s="108">
        <f t="shared" si="615"/>
        <v>7478.3807999999999</v>
      </c>
      <c r="K2321" s="105">
        <f t="shared" si="616"/>
        <v>0</v>
      </c>
      <c r="L2321" s="105">
        <f t="shared" si="617"/>
        <v>10469.733119999999</v>
      </c>
      <c r="M2321" s="109" t="str">
        <f t="shared" si="618"/>
        <v>FOTO</v>
      </c>
      <c r="N2321" s="110" t="s">
        <v>299</v>
      </c>
    </row>
    <row r="2322" spans="1:15" ht="12.75" customHeight="1">
      <c r="A2322" s="103" t="s">
        <v>4133</v>
      </c>
      <c r="B2322" s="13" t="s">
        <v>4081</v>
      </c>
      <c r="C2322" s="242"/>
      <c r="D2322" s="238" t="s">
        <v>9122</v>
      </c>
      <c r="E2322" s="149">
        <v>-3.7788018433179693E-2</v>
      </c>
      <c r="F2322" s="104" t="s">
        <v>4134</v>
      </c>
      <c r="G2322" s="105">
        <v>4.1760000000000002</v>
      </c>
      <c r="H2322" s="106">
        <f t="shared" si="613"/>
        <v>6180.4800000000005</v>
      </c>
      <c r="I2322" s="107">
        <f t="shared" si="614"/>
        <v>7478.3807999999999</v>
      </c>
      <c r="J2322" s="108">
        <f t="shared" si="615"/>
        <v>7478.3807999999999</v>
      </c>
      <c r="K2322" s="105">
        <f t="shared" si="616"/>
        <v>0</v>
      </c>
      <c r="L2322" s="105">
        <f t="shared" si="617"/>
        <v>10469.733119999999</v>
      </c>
      <c r="M2322" s="109" t="str">
        <f t="shared" si="618"/>
        <v>FOTO</v>
      </c>
      <c r="N2322" s="110" t="s">
        <v>299</v>
      </c>
    </row>
    <row r="2323" spans="1:15" ht="12.75" customHeight="1">
      <c r="A2323" s="103" t="s">
        <v>4135</v>
      </c>
      <c r="B2323" s="13" t="s">
        <v>4081</v>
      </c>
      <c r="C2323" s="242"/>
      <c r="D2323" s="238" t="s">
        <v>9122</v>
      </c>
      <c r="E2323" s="149">
        <v>-3.794127350709342E-2</v>
      </c>
      <c r="F2323" s="104" t="s">
        <v>4136</v>
      </c>
      <c r="G2323" s="105">
        <v>2.9159999999999999</v>
      </c>
      <c r="H2323" s="106">
        <f t="shared" si="613"/>
        <v>4315.68</v>
      </c>
      <c r="I2323" s="107">
        <f t="shared" si="614"/>
        <v>5221.9728000000005</v>
      </c>
      <c r="J2323" s="108">
        <f t="shared" si="615"/>
        <v>5221.9728000000005</v>
      </c>
      <c r="K2323" s="105">
        <f t="shared" si="616"/>
        <v>0</v>
      </c>
      <c r="L2323" s="105">
        <f t="shared" si="617"/>
        <v>7310.7619199999999</v>
      </c>
      <c r="M2323" s="109" t="str">
        <f t="shared" si="618"/>
        <v>FOTO</v>
      </c>
      <c r="N2323" s="110"/>
    </row>
    <row r="2324" spans="1:15" ht="12.75" customHeight="1">
      <c r="A2324" s="103" t="s">
        <v>4137</v>
      </c>
      <c r="B2324" s="13" t="s">
        <v>4081</v>
      </c>
      <c r="C2324" s="242"/>
      <c r="D2324" s="238" t="s">
        <v>9122</v>
      </c>
      <c r="E2324" s="149">
        <v>-3.9256198347107363E-2</v>
      </c>
      <c r="F2324" s="104" t="s">
        <v>4138</v>
      </c>
      <c r="G2324" s="105">
        <v>1.86</v>
      </c>
      <c r="H2324" s="106">
        <f t="shared" si="613"/>
        <v>2752.8</v>
      </c>
      <c r="I2324" s="107">
        <f t="shared" si="614"/>
        <v>3330.8879999999999</v>
      </c>
      <c r="J2324" s="108">
        <f t="shared" si="615"/>
        <v>3330.8879999999999</v>
      </c>
      <c r="K2324" s="105">
        <f t="shared" si="616"/>
        <v>0</v>
      </c>
      <c r="L2324" s="105">
        <f t="shared" si="617"/>
        <v>4663.2431999999999</v>
      </c>
      <c r="M2324" s="109" t="str">
        <f t="shared" si="618"/>
        <v>FOTO</v>
      </c>
      <c r="N2324" s="110"/>
    </row>
    <row r="2325" spans="1:15" ht="12.75" customHeight="1">
      <c r="A2325" s="103" t="s">
        <v>4139</v>
      </c>
      <c r="B2325" s="13" t="s">
        <v>4081</v>
      </c>
      <c r="C2325" s="242"/>
      <c r="D2325" s="238" t="s">
        <v>9122</v>
      </c>
      <c r="E2325" s="149">
        <v>-3.8725490196078405E-2</v>
      </c>
      <c r="F2325" s="104" t="s">
        <v>4140</v>
      </c>
      <c r="G2325" s="105">
        <v>1.9610000000000001</v>
      </c>
      <c r="H2325" s="106">
        <f t="shared" si="613"/>
        <v>2902.28</v>
      </c>
      <c r="I2325" s="107">
        <f t="shared" si="614"/>
        <v>3511.7588000000001</v>
      </c>
      <c r="J2325" s="108">
        <f t="shared" si="615"/>
        <v>3511.7588000000001</v>
      </c>
      <c r="K2325" s="105">
        <f t="shared" si="616"/>
        <v>0</v>
      </c>
      <c r="L2325" s="105">
        <f t="shared" si="617"/>
        <v>4916.4623199999996</v>
      </c>
      <c r="M2325" s="109" t="str">
        <f t="shared" si="618"/>
        <v>FOTO</v>
      </c>
      <c r="N2325" s="110" t="s">
        <v>110</v>
      </c>
    </row>
    <row r="2326" spans="1:15" ht="12.75" customHeight="1">
      <c r="A2326" s="111" t="s">
        <v>4141</v>
      </c>
      <c r="B2326" s="13" t="s">
        <v>4081</v>
      </c>
      <c r="C2326" s="242"/>
      <c r="D2326" s="238" t="s">
        <v>9122</v>
      </c>
      <c r="E2326" s="149">
        <v>-3.7845705967976762E-2</v>
      </c>
      <c r="F2326" s="143" t="s">
        <v>4142</v>
      </c>
      <c r="G2326" s="105">
        <v>9.2539999999999996</v>
      </c>
      <c r="H2326" s="106">
        <f t="shared" si="613"/>
        <v>13695.92</v>
      </c>
      <c r="I2326" s="107">
        <f t="shared" si="614"/>
        <v>16572.063200000001</v>
      </c>
      <c r="J2326" s="108">
        <f t="shared" si="615"/>
        <v>16572.063200000001</v>
      </c>
      <c r="K2326" s="105">
        <f t="shared" si="616"/>
        <v>0</v>
      </c>
      <c r="L2326" s="105">
        <f t="shared" si="617"/>
        <v>23200.888479999998</v>
      </c>
      <c r="M2326" s="109" t="str">
        <f t="shared" si="618"/>
        <v>FOTO</v>
      </c>
      <c r="N2326" s="110"/>
    </row>
    <row r="2327" spans="1:15" ht="12.75" customHeight="1">
      <c r="A2327" s="103" t="s">
        <v>4143</v>
      </c>
      <c r="B2327" s="13" t="s">
        <v>4081</v>
      </c>
      <c r="C2327" s="242"/>
      <c r="D2327" s="238" t="s">
        <v>9122</v>
      </c>
      <c r="E2327" s="149">
        <v>-3.7845705967976762E-2</v>
      </c>
      <c r="F2327" s="104" t="s">
        <v>4144</v>
      </c>
      <c r="G2327" s="105">
        <v>9.2539999999999996</v>
      </c>
      <c r="H2327" s="106">
        <f t="shared" si="613"/>
        <v>13695.92</v>
      </c>
      <c r="I2327" s="107">
        <f t="shared" si="614"/>
        <v>16572.063200000001</v>
      </c>
      <c r="J2327" s="108">
        <f t="shared" si="615"/>
        <v>16572.063200000001</v>
      </c>
      <c r="K2327" s="105">
        <f t="shared" si="616"/>
        <v>0</v>
      </c>
      <c r="L2327" s="105">
        <f t="shared" si="617"/>
        <v>23200.888479999998</v>
      </c>
      <c r="M2327" s="109" t="str">
        <f t="shared" si="618"/>
        <v>FOTO</v>
      </c>
      <c r="N2327" s="110"/>
    </row>
    <row r="2328" spans="1:15" ht="12.75" customHeight="1">
      <c r="A2328" s="103" t="s">
        <v>4145</v>
      </c>
      <c r="B2328" s="13" t="s">
        <v>4081</v>
      </c>
      <c r="C2328" s="242"/>
      <c r="D2328" s="238" t="s">
        <v>9122</v>
      </c>
      <c r="E2328" s="149">
        <v>-3.8105867346938771E-2</v>
      </c>
      <c r="F2328" s="104" t="s">
        <v>4146</v>
      </c>
      <c r="G2328" s="105">
        <v>6.0330000000000004</v>
      </c>
      <c r="H2328" s="106">
        <f t="shared" si="613"/>
        <v>8928.84</v>
      </c>
      <c r="I2328" s="107">
        <f t="shared" si="614"/>
        <v>10803.8964</v>
      </c>
      <c r="J2328" s="108">
        <f t="shared" si="615"/>
        <v>10803.8964</v>
      </c>
      <c r="K2328" s="105">
        <f t="shared" si="616"/>
        <v>0</v>
      </c>
      <c r="L2328" s="105">
        <f t="shared" si="617"/>
        <v>15125.454959999999</v>
      </c>
      <c r="M2328" s="109" t="str">
        <f t="shared" si="618"/>
        <v>FOTO</v>
      </c>
      <c r="N2328" s="110"/>
    </row>
    <row r="2329" spans="1:15" ht="12.75" customHeight="1">
      <c r="A2329" s="103" t="s">
        <v>4147</v>
      </c>
      <c r="B2329" s="13" t="s">
        <v>4081</v>
      </c>
      <c r="C2329" s="242"/>
      <c r="D2329" s="238" t="s">
        <v>9122</v>
      </c>
      <c r="E2329" s="149">
        <v>-3.3173076923076916E-2</v>
      </c>
      <c r="F2329" s="104" t="s">
        <v>4148</v>
      </c>
      <c r="G2329" s="105">
        <v>6.0330000000000004</v>
      </c>
      <c r="H2329" s="106">
        <f t="shared" si="613"/>
        <v>8928.84</v>
      </c>
      <c r="I2329" s="107">
        <f t="shared" si="614"/>
        <v>10803.8964</v>
      </c>
      <c r="J2329" s="108">
        <f t="shared" si="615"/>
        <v>10803.8964</v>
      </c>
      <c r="K2329" s="105">
        <f t="shared" si="616"/>
        <v>0</v>
      </c>
      <c r="L2329" s="105">
        <f t="shared" si="617"/>
        <v>15125.454959999999</v>
      </c>
      <c r="M2329" s="109" t="str">
        <f t="shared" si="618"/>
        <v>FOTO</v>
      </c>
      <c r="N2329" s="110"/>
    </row>
    <row r="2330" spans="1:15" ht="12.75" customHeight="1">
      <c r="A2330" s="103" t="s">
        <v>4149</v>
      </c>
      <c r="B2330" s="13" t="s">
        <v>4081</v>
      </c>
      <c r="C2330" s="242"/>
      <c r="D2330" s="238" t="s">
        <v>9122</v>
      </c>
      <c r="E2330" s="149">
        <v>-3.3173076923076916E-2</v>
      </c>
      <c r="F2330" s="104" t="s">
        <v>4150</v>
      </c>
      <c r="G2330" s="105">
        <v>6.0330000000000004</v>
      </c>
      <c r="H2330" s="106">
        <f t="shared" si="613"/>
        <v>8928.84</v>
      </c>
      <c r="I2330" s="107">
        <f t="shared" si="614"/>
        <v>10803.8964</v>
      </c>
      <c r="J2330" s="108">
        <f t="shared" si="615"/>
        <v>10803.8964</v>
      </c>
      <c r="K2330" s="105">
        <f t="shared" si="616"/>
        <v>0</v>
      </c>
      <c r="L2330" s="105">
        <f t="shared" si="617"/>
        <v>15125.454959999999</v>
      </c>
      <c r="M2330" s="109" t="str">
        <f t="shared" si="618"/>
        <v>FOTO</v>
      </c>
      <c r="N2330" s="110"/>
    </row>
    <row r="2331" spans="1:15" ht="12.75" customHeight="1">
      <c r="A2331" s="103" t="s">
        <v>4151</v>
      </c>
      <c r="B2331" s="13" t="s">
        <v>4081</v>
      </c>
      <c r="C2331" s="242"/>
      <c r="D2331" s="238" t="s">
        <v>9122</v>
      </c>
      <c r="E2331" s="149">
        <v>-3.7590945836701639E-2</v>
      </c>
      <c r="F2331" s="104" t="s">
        <v>4152</v>
      </c>
      <c r="G2331" s="105">
        <v>7.1429999999999998</v>
      </c>
      <c r="H2331" s="106">
        <f t="shared" si="613"/>
        <v>10571.64</v>
      </c>
      <c r="I2331" s="107">
        <f t="shared" si="614"/>
        <v>12791.684399999998</v>
      </c>
      <c r="J2331" s="108">
        <f t="shared" si="615"/>
        <v>12791.684399999998</v>
      </c>
      <c r="K2331" s="105">
        <f t="shared" si="616"/>
        <v>0</v>
      </c>
      <c r="L2331" s="105">
        <f t="shared" si="617"/>
        <v>17908.358159999996</v>
      </c>
      <c r="M2331" s="109" t="str">
        <f t="shared" si="618"/>
        <v>FOTO</v>
      </c>
      <c r="N2331" s="110"/>
    </row>
    <row r="2332" spans="1:15" ht="12.75" customHeight="1">
      <c r="A2332" s="103" t="s">
        <v>4153</v>
      </c>
      <c r="B2332" s="13" t="s">
        <v>4081</v>
      </c>
      <c r="C2332" s="242"/>
      <c r="D2332" s="238" t="s">
        <v>9122</v>
      </c>
      <c r="E2332" s="149">
        <v>-3.8105867346938771E-2</v>
      </c>
      <c r="F2332" s="104" t="s">
        <v>4154</v>
      </c>
      <c r="G2332" s="105">
        <v>6.0330000000000004</v>
      </c>
      <c r="H2332" s="106">
        <f t="shared" si="613"/>
        <v>8928.84</v>
      </c>
      <c r="I2332" s="107">
        <f t="shared" si="614"/>
        <v>10803.8964</v>
      </c>
      <c r="J2332" s="108">
        <f t="shared" si="615"/>
        <v>10803.8964</v>
      </c>
      <c r="K2332" s="105">
        <f t="shared" si="616"/>
        <v>0</v>
      </c>
      <c r="L2332" s="105">
        <f t="shared" si="617"/>
        <v>15125.454959999999</v>
      </c>
      <c r="M2332" s="109" t="str">
        <f t="shared" si="618"/>
        <v>FOTO</v>
      </c>
      <c r="N2332" s="110"/>
    </row>
    <row r="2333" spans="1:15" ht="12.75" customHeight="1" thickBot="1">
      <c r="A2333" s="154" t="s">
        <v>4155</v>
      </c>
      <c r="B2333" s="13" t="s">
        <v>4081</v>
      </c>
      <c r="C2333" s="243"/>
      <c r="D2333" s="238" t="s">
        <v>9122</v>
      </c>
      <c r="E2333" s="155">
        <v>-3.8105867346938771E-2</v>
      </c>
      <c r="F2333" s="156" t="s">
        <v>4156</v>
      </c>
      <c r="G2333" s="157">
        <v>6.0330000000000004</v>
      </c>
      <c r="H2333" s="158">
        <f t="shared" si="613"/>
        <v>8928.84</v>
      </c>
      <c r="I2333" s="159">
        <f t="shared" si="614"/>
        <v>10803.8964</v>
      </c>
      <c r="J2333" s="160">
        <f t="shared" si="615"/>
        <v>10803.8964</v>
      </c>
      <c r="K2333" s="157">
        <f t="shared" si="616"/>
        <v>0</v>
      </c>
      <c r="L2333" s="157">
        <f t="shared" si="617"/>
        <v>15125.454959999999</v>
      </c>
      <c r="M2333" s="161" t="str">
        <f t="shared" si="618"/>
        <v>FOTO</v>
      </c>
      <c r="N2333" s="162"/>
    </row>
    <row r="2334" spans="1:15" ht="20.100000000000001" customHeight="1" thickBot="1">
      <c r="A2334" s="219" t="s">
        <v>4157</v>
      </c>
      <c r="B2334" s="34"/>
      <c r="C2334" s="240"/>
      <c r="D2334" s="151"/>
      <c r="E2334" s="221"/>
      <c r="F2334" s="222"/>
      <c r="G2334" s="223"/>
      <c r="H2334" s="224"/>
      <c r="I2334" s="224"/>
      <c r="J2334" s="225"/>
      <c r="K2334" s="223"/>
      <c r="L2334" s="223"/>
      <c r="M2334" s="226"/>
      <c r="N2334" s="227"/>
      <c r="O2334" s="228"/>
    </row>
    <row r="2335" spans="1:15" ht="12.75" customHeight="1">
      <c r="A2335" s="178" t="s">
        <v>9654</v>
      </c>
      <c r="B2335" s="13"/>
      <c r="C2335" s="152"/>
      <c r="D2335" s="238"/>
      <c r="E2335" s="180"/>
      <c r="F2335" s="181" t="s">
        <v>9655</v>
      </c>
      <c r="G2335" s="182">
        <v>5.63</v>
      </c>
      <c r="H2335" s="183">
        <f>+G2335*H$18</f>
        <v>8332.4</v>
      </c>
      <c r="I2335" s="184">
        <f>+H2335*(1+I$18)</f>
        <v>10082.204</v>
      </c>
      <c r="J2335" s="185">
        <f>+I2335*(1-J$18)</f>
        <v>10082.204</v>
      </c>
      <c r="K2335" s="182">
        <f>+I2335*C2335</f>
        <v>0</v>
      </c>
      <c r="L2335" s="182">
        <f>+I2335*(1+L$18)</f>
        <v>14115.085599999999</v>
      </c>
      <c r="M2335" s="186" t="str">
        <f>HYPERLINK(CONCATENATE("https://buscador.neorep.com.ar/",TRIM(A2335),"/"),"FOTO")</f>
        <v>FOTO</v>
      </c>
      <c r="N2335" s="187"/>
      <c r="O2335" s="101" t="s">
        <v>81</v>
      </c>
    </row>
    <row r="2336" spans="1:15" ht="12.75" customHeight="1">
      <c r="A2336" s="178" t="s">
        <v>4158</v>
      </c>
      <c r="B2336" s="13" t="s">
        <v>4081</v>
      </c>
      <c r="C2336" s="179"/>
      <c r="D2336" s="238" t="s">
        <v>9122</v>
      </c>
      <c r="E2336" s="180">
        <v>-3.7627551020408045E-2</v>
      </c>
      <c r="F2336" s="181" t="s">
        <v>4159</v>
      </c>
      <c r="G2336" s="182">
        <v>4.5270000000000001</v>
      </c>
      <c r="H2336" s="106">
        <f>+G2336*H$18</f>
        <v>6699.96</v>
      </c>
      <c r="I2336" s="107">
        <f>+H2336*(1+I$18)</f>
        <v>8106.9515999999994</v>
      </c>
      <c r="J2336" s="108">
        <f>+I2336*(1-J$18)</f>
        <v>8106.9515999999994</v>
      </c>
      <c r="K2336" s="105">
        <f>+I2336*C2336</f>
        <v>0</v>
      </c>
      <c r="L2336" s="105">
        <f>+I2336*(1+L$18)</f>
        <v>11349.732239999999</v>
      </c>
      <c r="M2336" s="109" t="str">
        <f>HYPERLINK(CONCATENATE("https://buscador.neorep.com.ar/",TRIM(A2336),"/"),"FOTO")</f>
        <v>FOTO</v>
      </c>
      <c r="N2336" s="187"/>
    </row>
    <row r="2337" spans="1:15" ht="12.75" customHeight="1">
      <c r="A2337" s="103" t="s">
        <v>4160</v>
      </c>
      <c r="B2337" s="13" t="s">
        <v>4081</v>
      </c>
      <c r="C2337" s="242"/>
      <c r="D2337" s="238" t="s">
        <v>9122</v>
      </c>
      <c r="E2337" s="149">
        <v>-0.12747497219132364</v>
      </c>
      <c r="F2337" s="104" t="s">
        <v>4161</v>
      </c>
      <c r="G2337" s="105">
        <v>3.9220000000000002</v>
      </c>
      <c r="H2337" s="106">
        <f>+G2337*H$18</f>
        <v>5804.56</v>
      </c>
      <c r="I2337" s="107">
        <f>+H2337*(1+I$18)</f>
        <v>7023.5176000000001</v>
      </c>
      <c r="J2337" s="108">
        <f>+I2337*(1-J$18)</f>
        <v>7023.5176000000001</v>
      </c>
      <c r="K2337" s="105">
        <f>+I2337*C2337</f>
        <v>0</v>
      </c>
      <c r="L2337" s="105">
        <f>+I2337*(1+L$18)</f>
        <v>9832.9246399999993</v>
      </c>
      <c r="M2337" s="109" t="str">
        <f>HYPERLINK(CONCATENATE("https://buscador.neorep.com.ar/",TRIM(A2337),"/"),"FOTO")</f>
        <v>FOTO</v>
      </c>
      <c r="N2337" s="110" t="s">
        <v>110</v>
      </c>
    </row>
    <row r="2338" spans="1:15" ht="12.75" customHeight="1">
      <c r="A2338" s="103" t="s">
        <v>4162</v>
      </c>
      <c r="B2338" s="13" t="s">
        <v>4081</v>
      </c>
      <c r="C2338" s="242"/>
      <c r="D2338" s="238" t="s">
        <v>9122</v>
      </c>
      <c r="E2338" s="149">
        <v>-6.9515306122448939E-2</v>
      </c>
      <c r="F2338" s="104" t="s">
        <v>4163</v>
      </c>
      <c r="G2338" s="105">
        <v>4.3769999999999998</v>
      </c>
      <c r="H2338" s="106">
        <f>+G2338*H$18</f>
        <v>6477.96</v>
      </c>
      <c r="I2338" s="107">
        <f>+H2338*(1+I$18)</f>
        <v>7838.3315999999995</v>
      </c>
      <c r="J2338" s="108">
        <f>+I2338*(1-J$18)</f>
        <v>7838.3315999999995</v>
      </c>
      <c r="K2338" s="105">
        <f>+I2338*C2338</f>
        <v>0</v>
      </c>
      <c r="L2338" s="105">
        <f>+I2338*(1+L$18)</f>
        <v>10973.664239999998</v>
      </c>
      <c r="M2338" s="109" t="str">
        <f>HYPERLINK(CONCATENATE("https://buscador.neorep.com.ar/",TRIM(A2338),"/"),"FOTO")</f>
        <v>FOTO</v>
      </c>
      <c r="N2338" s="110" t="s">
        <v>110</v>
      </c>
    </row>
    <row r="2339" spans="1:15" ht="12.75" customHeight="1" thickBot="1">
      <c r="A2339" s="154" t="s">
        <v>4164</v>
      </c>
      <c r="B2339" s="13" t="s">
        <v>4081</v>
      </c>
      <c r="C2339" s="243"/>
      <c r="D2339" s="238" t="s">
        <v>9122</v>
      </c>
      <c r="E2339" s="155">
        <v>-7.0262140094542347E-2</v>
      </c>
      <c r="F2339" s="156" t="s">
        <v>4165</v>
      </c>
      <c r="G2339" s="157">
        <v>4.327</v>
      </c>
      <c r="H2339" s="158">
        <f>+G2339*H$18</f>
        <v>6403.96</v>
      </c>
      <c r="I2339" s="159">
        <f>+H2339*(1+I$18)</f>
        <v>7748.7915999999996</v>
      </c>
      <c r="J2339" s="160">
        <f>+I2339*(1-J$18)</f>
        <v>7748.7915999999996</v>
      </c>
      <c r="K2339" s="157">
        <f>+I2339*C2339</f>
        <v>0</v>
      </c>
      <c r="L2339" s="157">
        <f>+I2339*(1+L$18)</f>
        <v>10848.308239999998</v>
      </c>
      <c r="M2339" s="161" t="str">
        <f>HYPERLINK(CONCATENATE("https://buscador.neorep.com.ar/",TRIM(A2339),"/"),"FOTO")</f>
        <v>FOTO</v>
      </c>
      <c r="N2339" s="162" t="s">
        <v>110</v>
      </c>
    </row>
    <row r="2340" spans="1:15" ht="20.100000000000001" customHeight="1" thickBot="1">
      <c r="A2340" s="219" t="s">
        <v>4166</v>
      </c>
      <c r="B2340" s="34"/>
      <c r="C2340" s="240"/>
      <c r="D2340" s="151"/>
      <c r="E2340" s="221"/>
      <c r="F2340" s="222"/>
      <c r="G2340" s="223"/>
      <c r="H2340" s="224"/>
      <c r="I2340" s="224"/>
      <c r="J2340" s="225"/>
      <c r="K2340" s="223"/>
      <c r="L2340" s="223"/>
      <c r="M2340" s="226"/>
      <c r="N2340" s="227"/>
      <c r="O2340" s="228"/>
    </row>
    <row r="2341" spans="1:15" ht="12.75" customHeight="1">
      <c r="A2341" s="178" t="s">
        <v>4167</v>
      </c>
      <c r="B2341" s="13"/>
      <c r="C2341" s="152"/>
      <c r="D2341" s="238" t="s">
        <v>9122</v>
      </c>
      <c r="E2341" s="180">
        <v>-3.3333333333333326E-2</v>
      </c>
      <c r="F2341" s="181" t="s">
        <v>4168</v>
      </c>
      <c r="G2341" s="182">
        <v>1.1599999999999999</v>
      </c>
      <c r="H2341" s="183">
        <f t="shared" ref="H2341:H2372" si="619">+G2341*H$18</f>
        <v>1716.8</v>
      </c>
      <c r="I2341" s="184">
        <f t="shared" ref="I2341:I2372" si="620">+H2341*(1+I$18)</f>
        <v>2077.328</v>
      </c>
      <c r="J2341" s="185">
        <f t="shared" ref="J2341:J2372" si="621">+I2341*(1-J$18)</f>
        <v>2077.328</v>
      </c>
      <c r="K2341" s="182">
        <f t="shared" ref="K2341:K2372" si="622">+I2341*C2341</f>
        <v>0</v>
      </c>
      <c r="L2341" s="182">
        <f t="shared" ref="L2341:L2372" si="623">+I2341*(1+L$18)</f>
        <v>2908.2592</v>
      </c>
      <c r="M2341" s="186" t="str">
        <f t="shared" ref="M2341:M2372" si="624">HYPERLINK(CONCATENATE("https://buscador.neorep.com.ar/",TRIM(A2341),"/"),"FOTO")</f>
        <v>FOTO</v>
      </c>
      <c r="N2341" s="187"/>
    </row>
    <row r="2342" spans="1:15" ht="12.75" customHeight="1">
      <c r="A2342" s="103" t="s">
        <v>4169</v>
      </c>
      <c r="B2342" s="13" t="s">
        <v>4170</v>
      </c>
      <c r="C2342" s="242"/>
      <c r="D2342" s="238" t="s">
        <v>9122</v>
      </c>
      <c r="E2342" s="149">
        <v>-8.7142857142857078E-2</v>
      </c>
      <c r="F2342" s="104" t="s">
        <v>4171</v>
      </c>
      <c r="G2342" s="105">
        <v>1.278</v>
      </c>
      <c r="H2342" s="106">
        <f t="shared" si="619"/>
        <v>1891.44</v>
      </c>
      <c r="I2342" s="107">
        <f t="shared" si="620"/>
        <v>2288.6424000000002</v>
      </c>
      <c r="J2342" s="108">
        <f t="shared" si="621"/>
        <v>2288.6424000000002</v>
      </c>
      <c r="K2342" s="105">
        <f t="shared" si="622"/>
        <v>0</v>
      </c>
      <c r="L2342" s="105">
        <f t="shared" si="623"/>
        <v>3204.0993600000002</v>
      </c>
      <c r="M2342" s="109" t="str">
        <f t="shared" si="624"/>
        <v>FOTO</v>
      </c>
      <c r="N2342" s="110"/>
    </row>
    <row r="2343" spans="1:15" ht="12.75" customHeight="1">
      <c r="A2343" s="103" t="s">
        <v>4172</v>
      </c>
      <c r="B2343" s="13" t="s">
        <v>4170</v>
      </c>
      <c r="C2343" s="242"/>
      <c r="D2343" s="238" t="s">
        <v>9122</v>
      </c>
      <c r="E2343" s="149">
        <v>-3.3200000000000118E-2</v>
      </c>
      <c r="F2343" s="104" t="s">
        <v>4173</v>
      </c>
      <c r="G2343" s="105">
        <v>9.6679999999999993</v>
      </c>
      <c r="H2343" s="106">
        <f t="shared" si="619"/>
        <v>14308.64</v>
      </c>
      <c r="I2343" s="107">
        <f t="shared" si="620"/>
        <v>17313.454399999999</v>
      </c>
      <c r="J2343" s="108">
        <f t="shared" si="621"/>
        <v>17313.454399999999</v>
      </c>
      <c r="K2343" s="105">
        <f t="shared" si="622"/>
        <v>0</v>
      </c>
      <c r="L2343" s="105">
        <f t="shared" si="623"/>
        <v>24238.836159999995</v>
      </c>
      <c r="M2343" s="109" t="str">
        <f t="shared" si="624"/>
        <v>FOTO</v>
      </c>
      <c r="N2343" s="110" t="s">
        <v>110</v>
      </c>
    </row>
    <row r="2344" spans="1:15" ht="12.75" customHeight="1">
      <c r="A2344" s="103" t="s">
        <v>4174</v>
      </c>
      <c r="B2344" s="13" t="s">
        <v>4170</v>
      </c>
      <c r="C2344" s="242"/>
      <c r="D2344" s="238" t="s">
        <v>9122</v>
      </c>
      <c r="E2344" s="149">
        <v>-3.2377049180327799E-2</v>
      </c>
      <c r="F2344" s="104" t="s">
        <v>4175</v>
      </c>
      <c r="G2344" s="105">
        <v>2.3610000000000002</v>
      </c>
      <c r="H2344" s="106">
        <f t="shared" si="619"/>
        <v>3494.28</v>
      </c>
      <c r="I2344" s="107">
        <f t="shared" si="620"/>
        <v>4228.0788000000002</v>
      </c>
      <c r="J2344" s="108">
        <f t="shared" si="621"/>
        <v>4228.0788000000002</v>
      </c>
      <c r="K2344" s="105">
        <f t="shared" si="622"/>
        <v>0</v>
      </c>
      <c r="L2344" s="105">
        <f t="shared" si="623"/>
        <v>5919.3103199999996</v>
      </c>
      <c r="M2344" s="109" t="str">
        <f t="shared" si="624"/>
        <v>FOTO</v>
      </c>
      <c r="N2344" s="110"/>
    </row>
    <row r="2345" spans="1:15" ht="12.75" customHeight="1">
      <c r="A2345" s="103" t="s">
        <v>4176</v>
      </c>
      <c r="B2345" s="13" t="s">
        <v>4170</v>
      </c>
      <c r="C2345" s="242"/>
      <c r="D2345" s="238"/>
      <c r="E2345" s="149"/>
      <c r="F2345" s="104" t="s">
        <v>4177</v>
      </c>
      <c r="G2345" s="105">
        <v>0.57999999999999996</v>
      </c>
      <c r="H2345" s="116">
        <f t="shared" si="619"/>
        <v>858.4</v>
      </c>
      <c r="I2345" s="117">
        <f t="shared" si="620"/>
        <v>1038.664</v>
      </c>
      <c r="J2345" s="118">
        <f t="shared" si="621"/>
        <v>1038.664</v>
      </c>
      <c r="K2345" s="119">
        <f t="shared" si="622"/>
        <v>0</v>
      </c>
      <c r="L2345" s="119">
        <f t="shared" si="623"/>
        <v>1454.1296</v>
      </c>
      <c r="M2345" s="109" t="str">
        <f t="shared" si="624"/>
        <v>FOTO</v>
      </c>
      <c r="N2345" s="110"/>
    </row>
    <row r="2346" spans="1:15" ht="12.75" customHeight="1">
      <c r="A2346" s="103" t="s">
        <v>4178</v>
      </c>
      <c r="B2346" s="13"/>
      <c r="C2346" s="242"/>
      <c r="D2346" s="238" t="s">
        <v>9122</v>
      </c>
      <c r="E2346" s="149">
        <v>-3.1771247021445403E-2</v>
      </c>
      <c r="F2346" s="104" t="s">
        <v>4179</v>
      </c>
      <c r="G2346" s="105">
        <v>2.4380000000000002</v>
      </c>
      <c r="H2346" s="116">
        <f t="shared" si="619"/>
        <v>3608.2400000000002</v>
      </c>
      <c r="I2346" s="117">
        <f t="shared" si="620"/>
        <v>4365.9704000000002</v>
      </c>
      <c r="J2346" s="118">
        <f t="shared" si="621"/>
        <v>4365.9704000000002</v>
      </c>
      <c r="K2346" s="119">
        <f t="shared" si="622"/>
        <v>0</v>
      </c>
      <c r="L2346" s="119">
        <f t="shared" si="623"/>
        <v>6112.3585599999997</v>
      </c>
      <c r="M2346" s="109" t="str">
        <f t="shared" si="624"/>
        <v>FOTO</v>
      </c>
      <c r="N2346" s="110" t="s">
        <v>173</v>
      </c>
    </row>
    <row r="2347" spans="1:15" ht="12.75" customHeight="1">
      <c r="A2347" s="103" t="s">
        <v>4180</v>
      </c>
      <c r="B2347" s="13" t="s">
        <v>4170</v>
      </c>
      <c r="C2347" s="242"/>
      <c r="D2347" s="238" t="s">
        <v>9122</v>
      </c>
      <c r="E2347" s="149">
        <v>-3.2307692307692371E-2</v>
      </c>
      <c r="F2347" s="104" t="s">
        <v>4181</v>
      </c>
      <c r="G2347" s="105">
        <v>2.516</v>
      </c>
      <c r="H2347" s="106">
        <f t="shared" si="619"/>
        <v>3723.68</v>
      </c>
      <c r="I2347" s="107">
        <f t="shared" si="620"/>
        <v>4505.6527999999998</v>
      </c>
      <c r="J2347" s="108">
        <f t="shared" si="621"/>
        <v>4505.6527999999998</v>
      </c>
      <c r="K2347" s="105">
        <f t="shared" si="622"/>
        <v>0</v>
      </c>
      <c r="L2347" s="105">
        <f t="shared" si="623"/>
        <v>6307.9139199999991</v>
      </c>
      <c r="M2347" s="109" t="str">
        <f t="shared" si="624"/>
        <v>FOTO</v>
      </c>
      <c r="N2347" s="110" t="s">
        <v>218</v>
      </c>
    </row>
    <row r="2348" spans="1:15" ht="12.75" customHeight="1">
      <c r="A2348" s="103" t="s">
        <v>4182</v>
      </c>
      <c r="B2348" s="13" t="s">
        <v>4170</v>
      </c>
      <c r="C2348" s="242"/>
      <c r="D2348" s="238" t="s">
        <v>9122</v>
      </c>
      <c r="E2348" s="149">
        <v>-3.3668864977438373E-2</v>
      </c>
      <c r="F2348" s="104" t="s">
        <v>4183</v>
      </c>
      <c r="G2348" s="105">
        <v>2.7839999999999998</v>
      </c>
      <c r="H2348" s="106">
        <f t="shared" si="619"/>
        <v>4120.32</v>
      </c>
      <c r="I2348" s="107">
        <f t="shared" si="620"/>
        <v>4985.5871999999999</v>
      </c>
      <c r="J2348" s="108">
        <f t="shared" si="621"/>
        <v>4985.5871999999999</v>
      </c>
      <c r="K2348" s="105">
        <f t="shared" si="622"/>
        <v>0</v>
      </c>
      <c r="L2348" s="105">
        <f t="shared" si="623"/>
        <v>6979.8220799999999</v>
      </c>
      <c r="M2348" s="109" t="str">
        <f t="shared" si="624"/>
        <v>FOTO</v>
      </c>
      <c r="N2348" s="110"/>
    </row>
    <row r="2349" spans="1:15" ht="12.75" customHeight="1">
      <c r="A2349" s="103" t="s">
        <v>4184</v>
      </c>
      <c r="B2349" s="13" t="s">
        <v>4170</v>
      </c>
      <c r="C2349" s="242"/>
      <c r="D2349" s="238" t="s">
        <v>9122</v>
      </c>
      <c r="E2349" s="149">
        <v>-5.4226475279106956E-2</v>
      </c>
      <c r="F2349" s="104" t="s">
        <v>4185</v>
      </c>
      <c r="G2349" s="105">
        <v>1.7789999999999999</v>
      </c>
      <c r="H2349" s="106">
        <f t="shared" si="619"/>
        <v>2632.92</v>
      </c>
      <c r="I2349" s="107">
        <f t="shared" si="620"/>
        <v>3185.8332</v>
      </c>
      <c r="J2349" s="108">
        <f t="shared" si="621"/>
        <v>3185.8332</v>
      </c>
      <c r="K2349" s="105">
        <f t="shared" si="622"/>
        <v>0</v>
      </c>
      <c r="L2349" s="105">
        <f t="shared" si="623"/>
        <v>4460.1664799999999</v>
      </c>
      <c r="M2349" s="109" t="str">
        <f t="shared" si="624"/>
        <v>FOTO</v>
      </c>
      <c r="N2349" s="110"/>
    </row>
    <row r="2350" spans="1:15" ht="12.75" customHeight="1">
      <c r="A2350" s="103" t="s">
        <v>4186</v>
      </c>
      <c r="B2350" s="13" t="s">
        <v>4170</v>
      </c>
      <c r="C2350" s="242"/>
      <c r="D2350" s="238" t="s">
        <v>9122</v>
      </c>
      <c r="E2350" s="149">
        <v>-3.3526363913441104E-2</v>
      </c>
      <c r="F2350" s="104" t="s">
        <v>4187</v>
      </c>
      <c r="G2350" s="105">
        <v>3.1709999999999998</v>
      </c>
      <c r="H2350" s="106">
        <f t="shared" si="619"/>
        <v>4693.08</v>
      </c>
      <c r="I2350" s="107">
        <f t="shared" si="620"/>
        <v>5678.6268</v>
      </c>
      <c r="J2350" s="108">
        <f t="shared" si="621"/>
        <v>5678.6268</v>
      </c>
      <c r="K2350" s="105">
        <f t="shared" si="622"/>
        <v>0</v>
      </c>
      <c r="L2350" s="105">
        <f t="shared" si="623"/>
        <v>7950.0775199999998</v>
      </c>
      <c r="M2350" s="109" t="str">
        <f t="shared" si="624"/>
        <v>FOTO</v>
      </c>
      <c r="N2350" s="110"/>
    </row>
    <row r="2351" spans="1:15" ht="12.75" customHeight="1">
      <c r="A2351" s="103" t="s">
        <v>4188</v>
      </c>
      <c r="B2351" s="13" t="s">
        <v>4170</v>
      </c>
      <c r="C2351" s="242"/>
      <c r="D2351" s="238" t="s">
        <v>9122</v>
      </c>
      <c r="E2351" s="149">
        <v>-3.3269230769230829E-2</v>
      </c>
      <c r="F2351" s="104" t="s">
        <v>4189</v>
      </c>
      <c r="G2351" s="105">
        <v>5.0270000000000001</v>
      </c>
      <c r="H2351" s="106">
        <f t="shared" si="619"/>
        <v>7439.96</v>
      </c>
      <c r="I2351" s="107">
        <f t="shared" si="620"/>
        <v>9002.3516</v>
      </c>
      <c r="J2351" s="108">
        <f t="shared" si="621"/>
        <v>9002.3516</v>
      </c>
      <c r="K2351" s="105">
        <f t="shared" si="622"/>
        <v>0</v>
      </c>
      <c r="L2351" s="105">
        <f t="shared" si="623"/>
        <v>12603.292239999999</v>
      </c>
      <c r="M2351" s="109" t="str">
        <f t="shared" si="624"/>
        <v>FOTO</v>
      </c>
      <c r="N2351" s="110"/>
    </row>
    <row r="2352" spans="1:15" ht="12.75" customHeight="1">
      <c r="A2352" s="103" t="s">
        <v>4190</v>
      </c>
      <c r="B2352" s="13" t="s">
        <v>4170</v>
      </c>
      <c r="C2352" s="242"/>
      <c r="D2352" s="238" t="s">
        <v>9122</v>
      </c>
      <c r="E2352" s="149">
        <v>-3.2410533423362642E-2</v>
      </c>
      <c r="F2352" s="104" t="s">
        <v>4191</v>
      </c>
      <c r="G2352" s="105">
        <v>1.4330000000000001</v>
      </c>
      <c r="H2352" s="106">
        <f t="shared" si="619"/>
        <v>2120.84</v>
      </c>
      <c r="I2352" s="107">
        <f t="shared" si="620"/>
        <v>2566.2164000000002</v>
      </c>
      <c r="J2352" s="108">
        <f t="shared" si="621"/>
        <v>2566.2164000000002</v>
      </c>
      <c r="K2352" s="105">
        <f t="shared" si="622"/>
        <v>0</v>
      </c>
      <c r="L2352" s="105">
        <f t="shared" si="623"/>
        <v>3592.7029600000001</v>
      </c>
      <c r="M2352" s="109" t="str">
        <f t="shared" si="624"/>
        <v>FOTO</v>
      </c>
      <c r="N2352" s="110"/>
    </row>
    <row r="2353" spans="1:15" ht="12.75" customHeight="1">
      <c r="A2353" s="103" t="s">
        <v>4192</v>
      </c>
      <c r="B2353" s="13" t="s">
        <v>4170</v>
      </c>
      <c r="C2353" s="242"/>
      <c r="D2353" s="238" t="s">
        <v>9122</v>
      </c>
      <c r="E2353" s="149">
        <v>-3.282532239155922E-2</v>
      </c>
      <c r="F2353" s="104" t="s">
        <v>4193</v>
      </c>
      <c r="G2353" s="105">
        <v>4.95</v>
      </c>
      <c r="H2353" s="106">
        <f t="shared" si="619"/>
        <v>7326</v>
      </c>
      <c r="I2353" s="107">
        <f t="shared" si="620"/>
        <v>8864.4599999999991</v>
      </c>
      <c r="J2353" s="108">
        <f t="shared" si="621"/>
        <v>8864.4599999999991</v>
      </c>
      <c r="K2353" s="105">
        <f t="shared" si="622"/>
        <v>0</v>
      </c>
      <c r="L2353" s="105">
        <f t="shared" si="623"/>
        <v>12410.243999999999</v>
      </c>
      <c r="M2353" s="109" t="str">
        <f t="shared" si="624"/>
        <v>FOTO</v>
      </c>
      <c r="N2353" s="110" t="s">
        <v>173</v>
      </c>
    </row>
    <row r="2354" spans="1:15" ht="12.75" customHeight="1">
      <c r="A2354" s="103" t="s">
        <v>9307</v>
      </c>
      <c r="B2354" s="13"/>
      <c r="C2354" s="242"/>
      <c r="D2354" s="238"/>
      <c r="E2354" s="149"/>
      <c r="F2354" s="104" t="s">
        <v>9308</v>
      </c>
      <c r="G2354" s="105">
        <v>1.74</v>
      </c>
      <c r="H2354" s="106">
        <f t="shared" si="619"/>
        <v>2575.1999999999998</v>
      </c>
      <c r="I2354" s="107">
        <f t="shared" si="620"/>
        <v>3115.9919999999997</v>
      </c>
      <c r="J2354" s="108">
        <f t="shared" si="621"/>
        <v>3115.9919999999997</v>
      </c>
      <c r="K2354" s="105">
        <f t="shared" si="622"/>
        <v>0</v>
      </c>
      <c r="L2354" s="105">
        <f t="shared" si="623"/>
        <v>4362.3887999999997</v>
      </c>
      <c r="M2354" s="109" t="str">
        <f t="shared" si="624"/>
        <v>FOTO</v>
      </c>
      <c r="N2354" s="110"/>
      <c r="O2354" s="101" t="s">
        <v>81</v>
      </c>
    </row>
    <row r="2355" spans="1:15" ht="12.75" customHeight="1">
      <c r="A2355" s="103" t="s">
        <v>4194</v>
      </c>
      <c r="B2355" s="13"/>
      <c r="C2355" s="242"/>
      <c r="D2355" s="238" t="s">
        <v>9122</v>
      </c>
      <c r="E2355" s="149">
        <v>-3.261904761904777E-2</v>
      </c>
      <c r="F2355" s="104" t="s">
        <v>4195</v>
      </c>
      <c r="G2355" s="105">
        <v>4.0629999999999997</v>
      </c>
      <c r="H2355" s="106">
        <f t="shared" si="619"/>
        <v>6013.24</v>
      </c>
      <c r="I2355" s="107">
        <f t="shared" si="620"/>
        <v>7276.0203999999994</v>
      </c>
      <c r="J2355" s="108">
        <f t="shared" si="621"/>
        <v>7276.0203999999994</v>
      </c>
      <c r="K2355" s="105">
        <f t="shared" si="622"/>
        <v>0</v>
      </c>
      <c r="L2355" s="105">
        <f t="shared" si="623"/>
        <v>10186.428559999998</v>
      </c>
      <c r="M2355" s="109" t="str">
        <f t="shared" si="624"/>
        <v>FOTO</v>
      </c>
      <c r="N2355" s="110"/>
    </row>
    <row r="2356" spans="1:15" ht="12.75" customHeight="1">
      <c r="A2356" s="103" t="s">
        <v>4196</v>
      </c>
      <c r="B2356" s="13"/>
      <c r="C2356" s="242"/>
      <c r="D2356" s="238" t="s">
        <v>9122</v>
      </c>
      <c r="E2356" s="149">
        <v>-3.261904761904777E-2</v>
      </c>
      <c r="F2356" s="104" t="s">
        <v>4197</v>
      </c>
      <c r="G2356" s="105">
        <v>4.0629999999999997</v>
      </c>
      <c r="H2356" s="106">
        <f t="shared" si="619"/>
        <v>6013.24</v>
      </c>
      <c r="I2356" s="107">
        <f t="shared" si="620"/>
        <v>7276.0203999999994</v>
      </c>
      <c r="J2356" s="108">
        <f t="shared" si="621"/>
        <v>7276.0203999999994</v>
      </c>
      <c r="K2356" s="105">
        <f t="shared" si="622"/>
        <v>0</v>
      </c>
      <c r="L2356" s="105">
        <f t="shared" si="623"/>
        <v>10186.428559999998</v>
      </c>
      <c r="M2356" s="109" t="str">
        <f t="shared" si="624"/>
        <v>FOTO</v>
      </c>
      <c r="N2356" s="110"/>
    </row>
    <row r="2357" spans="1:15" ht="12.75" customHeight="1">
      <c r="A2357" s="103" t="s">
        <v>4198</v>
      </c>
      <c r="B2357" s="13"/>
      <c r="C2357" s="242"/>
      <c r="D2357" s="238" t="s">
        <v>9122</v>
      </c>
      <c r="E2357" s="149">
        <v>-3.261904761904777E-2</v>
      </c>
      <c r="F2357" s="104" t="s">
        <v>4199</v>
      </c>
      <c r="G2357" s="105">
        <v>4.0629999999999997</v>
      </c>
      <c r="H2357" s="106">
        <f t="shared" si="619"/>
        <v>6013.24</v>
      </c>
      <c r="I2357" s="107">
        <f t="shared" si="620"/>
        <v>7276.0203999999994</v>
      </c>
      <c r="J2357" s="108">
        <f t="shared" si="621"/>
        <v>7276.0203999999994</v>
      </c>
      <c r="K2357" s="105">
        <f t="shared" si="622"/>
        <v>0</v>
      </c>
      <c r="L2357" s="105">
        <f t="shared" si="623"/>
        <v>10186.428559999998</v>
      </c>
      <c r="M2357" s="109" t="str">
        <f t="shared" si="624"/>
        <v>FOTO</v>
      </c>
      <c r="N2357" s="110"/>
    </row>
    <row r="2358" spans="1:15" ht="12.75" customHeight="1">
      <c r="A2358" s="103" t="s">
        <v>4200</v>
      </c>
      <c r="B2358" s="13"/>
      <c r="C2358" s="242"/>
      <c r="D2358" s="238" t="s">
        <v>9122</v>
      </c>
      <c r="E2358" s="149">
        <v>-3.214285714285714E-2</v>
      </c>
      <c r="F2358" s="104" t="s">
        <v>4201</v>
      </c>
      <c r="G2358" s="105">
        <v>1.355</v>
      </c>
      <c r="H2358" s="106">
        <f t="shared" si="619"/>
        <v>2005.3999999999999</v>
      </c>
      <c r="I2358" s="107">
        <f t="shared" si="620"/>
        <v>2426.5339999999997</v>
      </c>
      <c r="J2358" s="108">
        <f t="shared" si="621"/>
        <v>2426.5339999999997</v>
      </c>
      <c r="K2358" s="105">
        <f t="shared" si="622"/>
        <v>0</v>
      </c>
      <c r="L2358" s="105">
        <f t="shared" si="623"/>
        <v>3397.1475999999993</v>
      </c>
      <c r="M2358" s="109" t="str">
        <f t="shared" si="624"/>
        <v>FOTO</v>
      </c>
      <c r="N2358" s="110"/>
    </row>
    <row r="2359" spans="1:15" ht="12.75" customHeight="1">
      <c r="A2359" s="103" t="s">
        <v>4202</v>
      </c>
      <c r="B2359" s="13" t="s">
        <v>4170</v>
      </c>
      <c r="C2359" s="242"/>
      <c r="D2359" s="238" t="s">
        <v>9122</v>
      </c>
      <c r="E2359" s="149">
        <v>-2.5069637883008422E-2</v>
      </c>
      <c r="F2359" s="104" t="s">
        <v>4203</v>
      </c>
      <c r="G2359" s="105">
        <v>0.35</v>
      </c>
      <c r="H2359" s="106">
        <f t="shared" si="619"/>
        <v>518</v>
      </c>
      <c r="I2359" s="107">
        <f t="shared" si="620"/>
        <v>626.78</v>
      </c>
      <c r="J2359" s="108">
        <f t="shared" si="621"/>
        <v>626.78</v>
      </c>
      <c r="K2359" s="105">
        <f t="shared" si="622"/>
        <v>0</v>
      </c>
      <c r="L2359" s="105">
        <f t="shared" si="623"/>
        <v>877.49199999999996</v>
      </c>
      <c r="M2359" s="109" t="str">
        <f t="shared" si="624"/>
        <v>FOTO</v>
      </c>
      <c r="N2359" s="110"/>
    </row>
    <row r="2360" spans="1:15" ht="12.75" customHeight="1">
      <c r="A2360" s="103" t="s">
        <v>4204</v>
      </c>
      <c r="B2360" s="13" t="s">
        <v>4170</v>
      </c>
      <c r="C2360" s="242"/>
      <c r="D2360" s="238" t="s">
        <v>9122</v>
      </c>
      <c r="E2360" s="149">
        <v>-2.5069637883008422E-2</v>
      </c>
      <c r="F2360" s="104" t="s">
        <v>4205</v>
      </c>
      <c r="G2360" s="105">
        <v>0.35</v>
      </c>
      <c r="H2360" s="106">
        <f t="shared" si="619"/>
        <v>518</v>
      </c>
      <c r="I2360" s="107">
        <f t="shared" si="620"/>
        <v>626.78</v>
      </c>
      <c r="J2360" s="108">
        <f t="shared" si="621"/>
        <v>626.78</v>
      </c>
      <c r="K2360" s="105">
        <f t="shared" si="622"/>
        <v>0</v>
      </c>
      <c r="L2360" s="105">
        <f t="shared" si="623"/>
        <v>877.49199999999996</v>
      </c>
      <c r="M2360" s="109" t="str">
        <f t="shared" si="624"/>
        <v>FOTO</v>
      </c>
      <c r="N2360" s="110" t="s">
        <v>444</v>
      </c>
      <c r="O2360" s="12"/>
    </row>
    <row r="2361" spans="1:15" s="12" customFormat="1" ht="12.75" customHeight="1">
      <c r="A2361" s="103" t="s">
        <v>4206</v>
      </c>
      <c r="B2361" s="13" t="s">
        <v>4170</v>
      </c>
      <c r="C2361" s="242"/>
      <c r="D2361" s="238" t="s">
        <v>9122</v>
      </c>
      <c r="E2361" s="149">
        <v>-2.5069637883008422E-2</v>
      </c>
      <c r="F2361" s="104" t="s">
        <v>4207</v>
      </c>
      <c r="G2361" s="105">
        <v>0.35</v>
      </c>
      <c r="H2361" s="106">
        <f t="shared" si="619"/>
        <v>518</v>
      </c>
      <c r="I2361" s="107">
        <f t="shared" si="620"/>
        <v>626.78</v>
      </c>
      <c r="J2361" s="108">
        <f t="shared" si="621"/>
        <v>626.78</v>
      </c>
      <c r="K2361" s="105">
        <f t="shared" si="622"/>
        <v>0</v>
      </c>
      <c r="L2361" s="105">
        <f t="shared" si="623"/>
        <v>877.49199999999996</v>
      </c>
      <c r="M2361" s="109" t="str">
        <f t="shared" si="624"/>
        <v>FOTO</v>
      </c>
      <c r="N2361" s="110" t="s">
        <v>444</v>
      </c>
      <c r="O2361" s="36"/>
    </row>
    <row r="2362" spans="1:15" s="12" customFormat="1" ht="12.75" customHeight="1">
      <c r="A2362" s="103" t="s">
        <v>4208</v>
      </c>
      <c r="B2362" s="13" t="s">
        <v>4170</v>
      </c>
      <c r="C2362" s="242"/>
      <c r="D2362" s="238" t="s">
        <v>9122</v>
      </c>
      <c r="E2362" s="149">
        <v>-2.5069637883008422E-2</v>
      </c>
      <c r="F2362" s="104" t="s">
        <v>4209</v>
      </c>
      <c r="G2362" s="105">
        <v>0.35</v>
      </c>
      <c r="H2362" s="106">
        <f t="shared" si="619"/>
        <v>518</v>
      </c>
      <c r="I2362" s="107">
        <f t="shared" si="620"/>
        <v>626.78</v>
      </c>
      <c r="J2362" s="108">
        <f t="shared" si="621"/>
        <v>626.78</v>
      </c>
      <c r="K2362" s="105">
        <f t="shared" si="622"/>
        <v>0</v>
      </c>
      <c r="L2362" s="105">
        <f t="shared" si="623"/>
        <v>877.49199999999996</v>
      </c>
      <c r="M2362" s="109" t="str">
        <f t="shared" si="624"/>
        <v>FOTO</v>
      </c>
      <c r="N2362" s="110" t="s">
        <v>444</v>
      </c>
      <c r="O2362"/>
    </row>
    <row r="2363" spans="1:15" ht="12.75" customHeight="1">
      <c r="A2363" s="103" t="s">
        <v>4210</v>
      </c>
      <c r="B2363" s="13" t="s">
        <v>4170</v>
      </c>
      <c r="C2363" s="242"/>
      <c r="D2363" s="238" t="s">
        <v>9122</v>
      </c>
      <c r="E2363" s="149">
        <v>-2.5069637883008422E-2</v>
      </c>
      <c r="F2363" s="104" t="s">
        <v>4211</v>
      </c>
      <c r="G2363" s="105">
        <v>0.35</v>
      </c>
      <c r="H2363" s="106">
        <f t="shared" si="619"/>
        <v>518</v>
      </c>
      <c r="I2363" s="107">
        <f t="shared" si="620"/>
        <v>626.78</v>
      </c>
      <c r="J2363" s="108">
        <f t="shared" si="621"/>
        <v>626.78</v>
      </c>
      <c r="K2363" s="105">
        <f t="shared" si="622"/>
        <v>0</v>
      </c>
      <c r="L2363" s="105">
        <f t="shared" si="623"/>
        <v>877.49199999999996</v>
      </c>
      <c r="M2363" s="109" t="str">
        <f t="shared" si="624"/>
        <v>FOTO</v>
      </c>
      <c r="N2363" s="110" t="s">
        <v>2451</v>
      </c>
    </row>
    <row r="2364" spans="1:15" ht="12.75" customHeight="1">
      <c r="A2364" s="103" t="s">
        <v>4212</v>
      </c>
      <c r="B2364" s="13" t="s">
        <v>4170</v>
      </c>
      <c r="C2364" s="242"/>
      <c r="D2364" s="238" t="s">
        <v>9122</v>
      </c>
      <c r="E2364" s="149">
        <v>-2.5069637883008422E-2</v>
      </c>
      <c r="F2364" s="104" t="s">
        <v>4213</v>
      </c>
      <c r="G2364" s="105">
        <v>0.35</v>
      </c>
      <c r="H2364" s="106">
        <f t="shared" si="619"/>
        <v>518</v>
      </c>
      <c r="I2364" s="107">
        <f t="shared" si="620"/>
        <v>626.78</v>
      </c>
      <c r="J2364" s="108">
        <f t="shared" si="621"/>
        <v>626.78</v>
      </c>
      <c r="K2364" s="105">
        <f t="shared" si="622"/>
        <v>0</v>
      </c>
      <c r="L2364" s="105">
        <f t="shared" si="623"/>
        <v>877.49199999999996</v>
      </c>
      <c r="M2364" s="109" t="str">
        <f t="shared" si="624"/>
        <v>FOTO</v>
      </c>
      <c r="N2364" s="110" t="s">
        <v>444</v>
      </c>
    </row>
    <row r="2365" spans="1:15" ht="12.75" customHeight="1">
      <c r="A2365" s="103" t="s">
        <v>4214</v>
      </c>
      <c r="B2365" s="13" t="s">
        <v>4170</v>
      </c>
      <c r="C2365" s="242"/>
      <c r="D2365" s="238" t="s">
        <v>9122</v>
      </c>
      <c r="E2365" s="149">
        <v>-2.5069637883008422E-2</v>
      </c>
      <c r="F2365" s="104" t="s">
        <v>4215</v>
      </c>
      <c r="G2365" s="105">
        <v>0.35</v>
      </c>
      <c r="H2365" s="106">
        <f t="shared" si="619"/>
        <v>518</v>
      </c>
      <c r="I2365" s="107">
        <f t="shared" si="620"/>
        <v>626.78</v>
      </c>
      <c r="J2365" s="108">
        <f t="shared" si="621"/>
        <v>626.78</v>
      </c>
      <c r="K2365" s="105">
        <f t="shared" si="622"/>
        <v>0</v>
      </c>
      <c r="L2365" s="105">
        <f t="shared" si="623"/>
        <v>877.49199999999996</v>
      </c>
      <c r="M2365" s="109" t="str">
        <f t="shared" si="624"/>
        <v>FOTO</v>
      </c>
      <c r="N2365" s="110" t="s">
        <v>2451</v>
      </c>
    </row>
    <row r="2366" spans="1:15" ht="12.75" customHeight="1">
      <c r="A2366" s="103" t="s">
        <v>9309</v>
      </c>
      <c r="B2366" s="13"/>
      <c r="C2366" s="242"/>
      <c r="D2366" s="238"/>
      <c r="E2366" s="149"/>
      <c r="F2366" s="104" t="s">
        <v>9310</v>
      </c>
      <c r="G2366" s="105">
        <v>0.39</v>
      </c>
      <c r="H2366" s="106">
        <f t="shared" si="619"/>
        <v>577.20000000000005</v>
      </c>
      <c r="I2366" s="107">
        <f t="shared" si="620"/>
        <v>698.41200000000003</v>
      </c>
      <c r="J2366" s="108">
        <f t="shared" si="621"/>
        <v>698.41200000000003</v>
      </c>
      <c r="K2366" s="105">
        <f t="shared" si="622"/>
        <v>0</v>
      </c>
      <c r="L2366" s="105">
        <f t="shared" si="623"/>
        <v>977.77679999999998</v>
      </c>
      <c r="M2366" s="109" t="str">
        <f t="shared" si="624"/>
        <v>FOTO</v>
      </c>
      <c r="N2366" s="110"/>
      <c r="O2366" s="101" t="s">
        <v>81</v>
      </c>
    </row>
    <row r="2367" spans="1:15" ht="12.75" customHeight="1">
      <c r="A2367" s="103" t="s">
        <v>4216</v>
      </c>
      <c r="B2367" s="13" t="s">
        <v>4170</v>
      </c>
      <c r="C2367" s="242"/>
      <c r="D2367" s="238" t="s">
        <v>9122</v>
      </c>
      <c r="E2367" s="149">
        <v>-2.5069637883008422E-2</v>
      </c>
      <c r="F2367" s="104" t="s">
        <v>4217</v>
      </c>
      <c r="G2367" s="105">
        <v>0.35</v>
      </c>
      <c r="H2367" s="106">
        <f t="shared" si="619"/>
        <v>518</v>
      </c>
      <c r="I2367" s="107">
        <f t="shared" si="620"/>
        <v>626.78</v>
      </c>
      <c r="J2367" s="108">
        <f t="shared" si="621"/>
        <v>626.78</v>
      </c>
      <c r="K2367" s="105">
        <f t="shared" si="622"/>
        <v>0</v>
      </c>
      <c r="L2367" s="105">
        <f t="shared" si="623"/>
        <v>877.49199999999996</v>
      </c>
      <c r="M2367" s="109" t="str">
        <f t="shared" si="624"/>
        <v>FOTO</v>
      </c>
      <c r="N2367" s="110" t="s">
        <v>2451</v>
      </c>
    </row>
    <row r="2368" spans="1:15" ht="12.75" customHeight="1">
      <c r="A2368" s="103" t="s">
        <v>4218</v>
      </c>
      <c r="B2368" s="13" t="s">
        <v>4170</v>
      </c>
      <c r="C2368" s="242"/>
      <c r="D2368" s="238" t="s">
        <v>9122</v>
      </c>
      <c r="E2368" s="149">
        <v>-2.5069637883008422E-2</v>
      </c>
      <c r="F2368" s="104" t="s">
        <v>4219</v>
      </c>
      <c r="G2368" s="105">
        <v>0.35</v>
      </c>
      <c r="H2368" s="106">
        <f t="shared" si="619"/>
        <v>518</v>
      </c>
      <c r="I2368" s="107">
        <f t="shared" si="620"/>
        <v>626.78</v>
      </c>
      <c r="J2368" s="108">
        <f t="shared" si="621"/>
        <v>626.78</v>
      </c>
      <c r="K2368" s="105">
        <f t="shared" si="622"/>
        <v>0</v>
      </c>
      <c r="L2368" s="105">
        <f t="shared" si="623"/>
        <v>877.49199999999996</v>
      </c>
      <c r="M2368" s="109" t="str">
        <f t="shared" si="624"/>
        <v>FOTO</v>
      </c>
      <c r="N2368" s="110"/>
    </row>
    <row r="2369" spans="1:15" ht="12.75" customHeight="1">
      <c r="A2369" s="103" t="s">
        <v>4220</v>
      </c>
      <c r="B2369" s="13" t="s">
        <v>4170</v>
      </c>
      <c r="C2369" s="242"/>
      <c r="D2369" s="238" t="s">
        <v>9122</v>
      </c>
      <c r="E2369" s="149">
        <v>-2.5069637883008422E-2</v>
      </c>
      <c r="F2369" s="104" t="s">
        <v>4221</v>
      </c>
      <c r="G2369" s="105">
        <v>0.35</v>
      </c>
      <c r="H2369" s="106">
        <f t="shared" si="619"/>
        <v>518</v>
      </c>
      <c r="I2369" s="107">
        <f t="shared" si="620"/>
        <v>626.78</v>
      </c>
      <c r="J2369" s="108">
        <f t="shared" si="621"/>
        <v>626.78</v>
      </c>
      <c r="K2369" s="105">
        <f t="shared" si="622"/>
        <v>0</v>
      </c>
      <c r="L2369" s="105">
        <f t="shared" si="623"/>
        <v>877.49199999999996</v>
      </c>
      <c r="M2369" s="109" t="str">
        <f t="shared" si="624"/>
        <v>FOTO</v>
      </c>
      <c r="N2369" s="110" t="s">
        <v>444</v>
      </c>
    </row>
    <row r="2370" spans="1:15" ht="12.75" customHeight="1">
      <c r="A2370" s="103" t="s">
        <v>4222</v>
      </c>
      <c r="B2370" s="13" t="s">
        <v>4170</v>
      </c>
      <c r="C2370" s="242"/>
      <c r="D2370" s="238" t="s">
        <v>9122</v>
      </c>
      <c r="E2370" s="149">
        <v>-2.5069637883008422E-2</v>
      </c>
      <c r="F2370" s="104" t="s">
        <v>4223</v>
      </c>
      <c r="G2370" s="105">
        <v>0.35</v>
      </c>
      <c r="H2370" s="106">
        <f t="shared" si="619"/>
        <v>518</v>
      </c>
      <c r="I2370" s="107">
        <f t="shared" si="620"/>
        <v>626.78</v>
      </c>
      <c r="J2370" s="108">
        <f t="shared" si="621"/>
        <v>626.78</v>
      </c>
      <c r="K2370" s="105">
        <f t="shared" si="622"/>
        <v>0</v>
      </c>
      <c r="L2370" s="105">
        <f t="shared" si="623"/>
        <v>877.49199999999996</v>
      </c>
      <c r="M2370" s="109" t="str">
        <f t="shared" si="624"/>
        <v>FOTO</v>
      </c>
      <c r="N2370" s="110" t="s">
        <v>2451</v>
      </c>
    </row>
    <row r="2371" spans="1:15" ht="12.75" customHeight="1">
      <c r="A2371" s="103" t="s">
        <v>4224</v>
      </c>
      <c r="B2371" s="13" t="s">
        <v>4170</v>
      </c>
      <c r="C2371" s="242"/>
      <c r="D2371" s="238" t="s">
        <v>9122</v>
      </c>
      <c r="E2371" s="149">
        <v>-2.5069637883008422E-2</v>
      </c>
      <c r="F2371" s="104" t="s">
        <v>4225</v>
      </c>
      <c r="G2371" s="105">
        <v>0.35</v>
      </c>
      <c r="H2371" s="106">
        <f t="shared" si="619"/>
        <v>518</v>
      </c>
      <c r="I2371" s="107">
        <f t="shared" si="620"/>
        <v>626.78</v>
      </c>
      <c r="J2371" s="108">
        <f t="shared" si="621"/>
        <v>626.78</v>
      </c>
      <c r="K2371" s="105">
        <f t="shared" si="622"/>
        <v>0</v>
      </c>
      <c r="L2371" s="105">
        <f t="shared" si="623"/>
        <v>877.49199999999996</v>
      </c>
      <c r="M2371" s="109" t="str">
        <f t="shared" si="624"/>
        <v>FOTO</v>
      </c>
      <c r="N2371" s="110" t="s">
        <v>444</v>
      </c>
    </row>
    <row r="2372" spans="1:15" ht="12.75" customHeight="1" thickBot="1">
      <c r="A2372" s="154" t="s">
        <v>4226</v>
      </c>
      <c r="B2372" s="13" t="s">
        <v>4170</v>
      </c>
      <c r="C2372" s="243"/>
      <c r="D2372" s="238"/>
      <c r="E2372" s="155"/>
      <c r="F2372" s="156" t="s">
        <v>4227</v>
      </c>
      <c r="G2372" s="157">
        <v>1.4830000000000001</v>
      </c>
      <c r="H2372" s="158">
        <f t="shared" si="619"/>
        <v>2194.84</v>
      </c>
      <c r="I2372" s="159">
        <f t="shared" si="620"/>
        <v>2655.7564000000002</v>
      </c>
      <c r="J2372" s="160">
        <f t="shared" si="621"/>
        <v>2655.7564000000002</v>
      </c>
      <c r="K2372" s="157">
        <f t="shared" si="622"/>
        <v>0</v>
      </c>
      <c r="L2372" s="157">
        <f t="shared" si="623"/>
        <v>3718.0589599999998</v>
      </c>
      <c r="M2372" s="161" t="str">
        <f t="shared" si="624"/>
        <v>FOTO</v>
      </c>
      <c r="N2372" s="162" t="s">
        <v>444</v>
      </c>
    </row>
    <row r="2373" spans="1:15" ht="20.100000000000001" customHeight="1" thickBot="1">
      <c r="A2373" s="219" t="s">
        <v>4228</v>
      </c>
      <c r="B2373" s="34"/>
      <c r="C2373" s="240"/>
      <c r="D2373" s="151"/>
      <c r="E2373" s="221"/>
      <c r="F2373" s="222"/>
      <c r="G2373" s="223"/>
      <c r="H2373" s="224"/>
      <c r="I2373" s="224"/>
      <c r="J2373" s="225"/>
      <c r="K2373" s="223"/>
      <c r="L2373" s="223"/>
      <c r="M2373" s="226"/>
      <c r="N2373" s="227"/>
      <c r="O2373" s="228"/>
    </row>
    <row r="2374" spans="1:15" ht="12.75" customHeight="1">
      <c r="A2374" s="178" t="s">
        <v>4229</v>
      </c>
      <c r="B2374" s="13" t="s">
        <v>4230</v>
      </c>
      <c r="C2374" s="152"/>
      <c r="D2374" s="238" t="s">
        <v>9122</v>
      </c>
      <c r="E2374" s="180">
        <v>-0.13000000000000012</v>
      </c>
      <c r="F2374" s="181" t="s">
        <v>4231</v>
      </c>
      <c r="G2374" s="182">
        <v>0.69599999999999995</v>
      </c>
      <c r="H2374" s="183">
        <f t="shared" ref="H2374:H2395" si="625">+G2374*H$18</f>
        <v>1030.08</v>
      </c>
      <c r="I2374" s="184">
        <f t="shared" ref="I2374:I2395" si="626">+H2374*(1+I$18)</f>
        <v>1246.3968</v>
      </c>
      <c r="J2374" s="185">
        <f t="shared" ref="J2374:J2395" si="627">+I2374*(1-J$18)</f>
        <v>1246.3968</v>
      </c>
      <c r="K2374" s="182">
        <f t="shared" ref="K2374:K2395" si="628">+I2374*C2374</f>
        <v>0</v>
      </c>
      <c r="L2374" s="182">
        <f t="shared" ref="L2374:L2395" si="629">+I2374*(1+L$18)</f>
        <v>1744.95552</v>
      </c>
      <c r="M2374" s="186" t="str">
        <f t="shared" ref="M2374:M2395" si="630">HYPERLINK(CONCATENATE("https://buscador.neorep.com.ar/",TRIM(A2374),"/"),"FOTO")</f>
        <v>FOTO</v>
      </c>
      <c r="N2374" s="187" t="s">
        <v>458</v>
      </c>
    </row>
    <row r="2375" spans="1:15" ht="12.75" customHeight="1">
      <c r="A2375" s="103" t="s">
        <v>4234</v>
      </c>
      <c r="B2375" s="13" t="s">
        <v>4230</v>
      </c>
      <c r="C2375" s="242"/>
      <c r="D2375" s="238" t="s">
        <v>9122</v>
      </c>
      <c r="E2375" s="150">
        <v>-0.58259555171669186</v>
      </c>
      <c r="F2375" s="104" t="s">
        <v>9127</v>
      </c>
      <c r="G2375" s="105">
        <v>1.9330000000000001</v>
      </c>
      <c r="H2375" s="106">
        <f t="shared" si="625"/>
        <v>2860.84</v>
      </c>
      <c r="I2375" s="107">
        <f t="shared" si="626"/>
        <v>3461.6163999999999</v>
      </c>
      <c r="J2375" s="108">
        <f t="shared" si="627"/>
        <v>3461.6163999999999</v>
      </c>
      <c r="K2375" s="105">
        <f t="shared" si="628"/>
        <v>0</v>
      </c>
      <c r="L2375" s="105">
        <f t="shared" si="629"/>
        <v>4846.2629599999991</v>
      </c>
      <c r="M2375" s="109" t="str">
        <f t="shared" si="630"/>
        <v>FOTO</v>
      </c>
      <c r="N2375" s="110" t="s">
        <v>1115</v>
      </c>
    </row>
    <row r="2376" spans="1:15" ht="12.75" customHeight="1">
      <c r="A2376" s="103" t="s">
        <v>4235</v>
      </c>
      <c r="B2376" s="13" t="s">
        <v>4230</v>
      </c>
      <c r="C2376" s="242"/>
      <c r="D2376" s="238" t="s">
        <v>9122</v>
      </c>
      <c r="E2376" s="149">
        <v>-3.3152173913043481E-2</v>
      </c>
      <c r="F2376" s="104" t="s">
        <v>4236</v>
      </c>
      <c r="G2376" s="105">
        <v>8.8949999999999996</v>
      </c>
      <c r="H2376" s="106">
        <f t="shared" si="625"/>
        <v>13164.599999999999</v>
      </c>
      <c r="I2376" s="107">
        <f t="shared" si="626"/>
        <v>15929.165999999997</v>
      </c>
      <c r="J2376" s="108">
        <f t="shared" si="627"/>
        <v>15929.165999999997</v>
      </c>
      <c r="K2376" s="105">
        <f t="shared" si="628"/>
        <v>0</v>
      </c>
      <c r="L2376" s="105">
        <f t="shared" si="629"/>
        <v>22300.832399999996</v>
      </c>
      <c r="M2376" s="109" t="str">
        <f t="shared" si="630"/>
        <v>FOTO</v>
      </c>
      <c r="N2376" s="110" t="s">
        <v>99</v>
      </c>
    </row>
    <row r="2377" spans="1:15" ht="12.75" customHeight="1">
      <c r="A2377" s="103" t="s">
        <v>4237</v>
      </c>
      <c r="B2377" s="13" t="s">
        <v>4230</v>
      </c>
      <c r="C2377" s="242"/>
      <c r="D2377" s="238" t="s">
        <v>9122</v>
      </c>
      <c r="E2377" s="149">
        <v>-3.2920394585914337E-2</v>
      </c>
      <c r="F2377" s="104" t="s">
        <v>4238</v>
      </c>
      <c r="G2377" s="105">
        <v>8.4309999999999992</v>
      </c>
      <c r="H2377" s="106">
        <f t="shared" si="625"/>
        <v>12477.88</v>
      </c>
      <c r="I2377" s="107">
        <f t="shared" si="626"/>
        <v>15098.234799999998</v>
      </c>
      <c r="J2377" s="108">
        <f t="shared" si="627"/>
        <v>15098.234799999998</v>
      </c>
      <c r="K2377" s="105">
        <f t="shared" si="628"/>
        <v>0</v>
      </c>
      <c r="L2377" s="105">
        <f t="shared" si="629"/>
        <v>21137.528719999995</v>
      </c>
      <c r="M2377" s="109" t="str">
        <f t="shared" si="630"/>
        <v>FOTO</v>
      </c>
      <c r="N2377" s="110" t="s">
        <v>99</v>
      </c>
    </row>
    <row r="2378" spans="1:15" ht="12.75" customHeight="1">
      <c r="A2378" s="103" t="s">
        <v>9569</v>
      </c>
      <c r="B2378" s="13"/>
      <c r="C2378" s="242"/>
      <c r="D2378" s="238"/>
      <c r="E2378" s="149"/>
      <c r="F2378" s="104" t="s">
        <v>9570</v>
      </c>
      <c r="G2378" s="105">
        <v>4.22</v>
      </c>
      <c r="H2378" s="106">
        <f t="shared" si="625"/>
        <v>6245.5999999999995</v>
      </c>
      <c r="I2378" s="107">
        <f t="shared" si="626"/>
        <v>7557.1759999999995</v>
      </c>
      <c r="J2378" s="108">
        <f t="shared" si="627"/>
        <v>7557.1759999999995</v>
      </c>
      <c r="K2378" s="105">
        <f t="shared" si="628"/>
        <v>0</v>
      </c>
      <c r="L2378" s="105">
        <f t="shared" si="629"/>
        <v>10580.046399999999</v>
      </c>
      <c r="M2378" s="109" t="str">
        <f t="shared" si="630"/>
        <v>FOTO</v>
      </c>
      <c r="N2378" s="110"/>
      <c r="O2378" s="101" t="s">
        <v>81</v>
      </c>
    </row>
    <row r="2379" spans="1:15" ht="12.75" customHeight="1">
      <c r="A2379" s="103" t="s">
        <v>4239</v>
      </c>
      <c r="B2379" s="13" t="s">
        <v>4230</v>
      </c>
      <c r="C2379" s="242"/>
      <c r="D2379" s="238" t="s">
        <v>9122</v>
      </c>
      <c r="E2379" s="149">
        <v>-3.1446540880503138E-2</v>
      </c>
      <c r="F2379" s="104" t="s">
        <v>4240</v>
      </c>
      <c r="G2379" s="105">
        <v>0.154</v>
      </c>
      <c r="H2379" s="106">
        <f t="shared" si="625"/>
        <v>227.92</v>
      </c>
      <c r="I2379" s="107">
        <f t="shared" si="626"/>
        <v>275.78319999999997</v>
      </c>
      <c r="J2379" s="108">
        <f t="shared" si="627"/>
        <v>275.78319999999997</v>
      </c>
      <c r="K2379" s="105">
        <f t="shared" si="628"/>
        <v>0</v>
      </c>
      <c r="L2379" s="105">
        <f t="shared" si="629"/>
        <v>386.09647999999993</v>
      </c>
      <c r="M2379" s="109" t="str">
        <f t="shared" si="630"/>
        <v>FOTO</v>
      </c>
      <c r="N2379" s="110" t="s">
        <v>444</v>
      </c>
    </row>
    <row r="2380" spans="1:15" ht="12.75" customHeight="1">
      <c r="A2380" s="103" t="s">
        <v>4241</v>
      </c>
      <c r="B2380" s="13" t="s">
        <v>4230</v>
      </c>
      <c r="C2380" s="242"/>
      <c r="D2380" s="238" t="s">
        <v>9122</v>
      </c>
      <c r="E2380" s="149">
        <v>-7.8750000000000098E-2</v>
      </c>
      <c r="F2380" s="104" t="s">
        <v>4242</v>
      </c>
      <c r="G2380" s="105">
        <v>0.73699999999999999</v>
      </c>
      <c r="H2380" s="106">
        <f t="shared" si="625"/>
        <v>1090.76</v>
      </c>
      <c r="I2380" s="107">
        <f t="shared" si="626"/>
        <v>1319.8196</v>
      </c>
      <c r="J2380" s="108">
        <f t="shared" si="627"/>
        <v>1319.8196</v>
      </c>
      <c r="K2380" s="105">
        <f t="shared" si="628"/>
        <v>0</v>
      </c>
      <c r="L2380" s="105">
        <f t="shared" si="629"/>
        <v>1847.7474399999999</v>
      </c>
      <c r="M2380" s="109" t="str">
        <f t="shared" si="630"/>
        <v>FOTO</v>
      </c>
      <c r="N2380" s="110" t="s">
        <v>458</v>
      </c>
    </row>
    <row r="2381" spans="1:15" ht="12.75" customHeight="1">
      <c r="A2381" s="103" t="s">
        <v>4243</v>
      </c>
      <c r="B2381" s="13" t="s">
        <v>4230</v>
      </c>
      <c r="C2381" s="242"/>
      <c r="D2381" s="238" t="s">
        <v>9122</v>
      </c>
      <c r="E2381" s="149">
        <v>-3.1000000000000028E-2</v>
      </c>
      <c r="F2381" s="104" t="s">
        <v>4244</v>
      </c>
      <c r="G2381" s="105">
        <v>0.96899999999999997</v>
      </c>
      <c r="H2381" s="106">
        <f t="shared" si="625"/>
        <v>1434.12</v>
      </c>
      <c r="I2381" s="107">
        <f t="shared" si="626"/>
        <v>1735.2851999999998</v>
      </c>
      <c r="J2381" s="108">
        <f t="shared" si="627"/>
        <v>1735.2851999999998</v>
      </c>
      <c r="K2381" s="105">
        <f t="shared" si="628"/>
        <v>0</v>
      </c>
      <c r="L2381" s="105">
        <f t="shared" si="629"/>
        <v>2429.3992799999996</v>
      </c>
      <c r="M2381" s="109" t="str">
        <f t="shared" si="630"/>
        <v>FOTO</v>
      </c>
      <c r="N2381" s="110" t="s">
        <v>458</v>
      </c>
    </row>
    <row r="2382" spans="1:15" ht="12.75" customHeight="1">
      <c r="A2382" s="103" t="s">
        <v>4232</v>
      </c>
      <c r="B2382" s="13"/>
      <c r="C2382" s="242"/>
      <c r="D2382" s="238" t="s">
        <v>9122</v>
      </c>
      <c r="E2382" s="149">
        <v>-3.1000000000000028E-2</v>
      </c>
      <c r="F2382" s="104" t="s">
        <v>4233</v>
      </c>
      <c r="G2382" s="105">
        <v>0.96899999999999997</v>
      </c>
      <c r="H2382" s="106">
        <f t="shared" si="625"/>
        <v>1434.12</v>
      </c>
      <c r="I2382" s="107">
        <f t="shared" si="626"/>
        <v>1735.2851999999998</v>
      </c>
      <c r="J2382" s="108">
        <f t="shared" si="627"/>
        <v>1735.2851999999998</v>
      </c>
      <c r="K2382" s="105">
        <f t="shared" si="628"/>
        <v>0</v>
      </c>
      <c r="L2382" s="105">
        <f t="shared" si="629"/>
        <v>2429.3992799999996</v>
      </c>
      <c r="M2382" s="109" t="str">
        <f t="shared" si="630"/>
        <v>FOTO</v>
      </c>
      <c r="N2382" s="110"/>
      <c r="O2382" s="101" t="s">
        <v>81</v>
      </c>
    </row>
    <row r="2383" spans="1:15" ht="12.75" customHeight="1">
      <c r="A2383" s="103" t="s">
        <v>4255</v>
      </c>
      <c r="B2383" s="13" t="s">
        <v>4230</v>
      </c>
      <c r="C2383" s="242"/>
      <c r="D2383" s="238" t="s">
        <v>9122</v>
      </c>
      <c r="E2383" s="149">
        <v>-2.9545454545454541E-2</v>
      </c>
      <c r="F2383" s="104" t="s">
        <v>4256</v>
      </c>
      <c r="G2383" s="105">
        <v>0.42699999999999999</v>
      </c>
      <c r="H2383" s="106">
        <f t="shared" si="625"/>
        <v>631.96</v>
      </c>
      <c r="I2383" s="107">
        <f t="shared" si="626"/>
        <v>764.67160000000001</v>
      </c>
      <c r="J2383" s="108">
        <f t="shared" si="627"/>
        <v>764.67160000000001</v>
      </c>
      <c r="K2383" s="105">
        <f t="shared" si="628"/>
        <v>0</v>
      </c>
      <c r="L2383" s="105">
        <f t="shared" si="629"/>
        <v>1070.54024</v>
      </c>
      <c r="M2383" s="109" t="str">
        <f t="shared" si="630"/>
        <v>FOTO</v>
      </c>
      <c r="N2383" s="110"/>
    </row>
    <row r="2384" spans="1:15" ht="12.75" customHeight="1">
      <c r="A2384" s="103" t="s">
        <v>4245</v>
      </c>
      <c r="B2384" s="13" t="s">
        <v>4230</v>
      </c>
      <c r="C2384" s="242"/>
      <c r="D2384" s="238" t="s">
        <v>9122</v>
      </c>
      <c r="E2384" s="149">
        <v>-3.2305433186490484E-2</v>
      </c>
      <c r="F2384" s="104" t="s">
        <v>4246</v>
      </c>
      <c r="G2384" s="105">
        <v>0.65900000000000003</v>
      </c>
      <c r="H2384" s="106">
        <f t="shared" si="625"/>
        <v>975.32</v>
      </c>
      <c r="I2384" s="107">
        <f t="shared" si="626"/>
        <v>1180.1372000000001</v>
      </c>
      <c r="J2384" s="108">
        <f t="shared" si="627"/>
        <v>1180.1372000000001</v>
      </c>
      <c r="K2384" s="105">
        <f t="shared" si="628"/>
        <v>0</v>
      </c>
      <c r="L2384" s="105">
        <f t="shared" si="629"/>
        <v>1652.19208</v>
      </c>
      <c r="M2384" s="109" t="str">
        <f t="shared" si="630"/>
        <v>FOTO</v>
      </c>
      <c r="N2384" s="110" t="s">
        <v>458</v>
      </c>
    </row>
    <row r="2385" spans="1:15" ht="12.75" customHeight="1">
      <c r="A2385" s="103" t="s">
        <v>4247</v>
      </c>
      <c r="B2385" s="13" t="s">
        <v>4230</v>
      </c>
      <c r="C2385" s="242"/>
      <c r="D2385" s="238" t="s">
        <v>9122</v>
      </c>
      <c r="E2385" s="149">
        <v>-2.8469750889679735E-2</v>
      </c>
      <c r="F2385" s="104" t="s">
        <v>4248</v>
      </c>
      <c r="G2385" s="105">
        <v>0.27300000000000002</v>
      </c>
      <c r="H2385" s="106">
        <f t="shared" si="625"/>
        <v>404.04</v>
      </c>
      <c r="I2385" s="107">
        <f t="shared" si="626"/>
        <v>488.88839999999999</v>
      </c>
      <c r="J2385" s="108">
        <f t="shared" si="627"/>
        <v>488.88839999999999</v>
      </c>
      <c r="K2385" s="105">
        <f t="shared" si="628"/>
        <v>0</v>
      </c>
      <c r="L2385" s="105">
        <f t="shared" si="629"/>
        <v>684.44376</v>
      </c>
      <c r="M2385" s="109" t="str">
        <f t="shared" si="630"/>
        <v>FOTO</v>
      </c>
      <c r="N2385" s="110"/>
    </row>
    <row r="2386" spans="1:15" ht="12.75" customHeight="1">
      <c r="A2386" s="103" t="s">
        <v>4249</v>
      </c>
      <c r="B2386" s="13" t="s">
        <v>4230</v>
      </c>
      <c r="C2386" s="242"/>
      <c r="D2386" s="238" t="s">
        <v>9122</v>
      </c>
      <c r="E2386" s="149">
        <v>-9.0588235294117636E-2</v>
      </c>
      <c r="F2386" s="104" t="s">
        <v>4250</v>
      </c>
      <c r="G2386" s="105">
        <v>0.77300000000000002</v>
      </c>
      <c r="H2386" s="106">
        <f t="shared" si="625"/>
        <v>1144.04</v>
      </c>
      <c r="I2386" s="107">
        <f t="shared" si="626"/>
        <v>1384.2883999999999</v>
      </c>
      <c r="J2386" s="108">
        <f t="shared" si="627"/>
        <v>1384.2883999999999</v>
      </c>
      <c r="K2386" s="105">
        <f t="shared" si="628"/>
        <v>0</v>
      </c>
      <c r="L2386" s="105">
        <f t="shared" si="629"/>
        <v>1938.0037599999998</v>
      </c>
      <c r="M2386" s="109" t="str">
        <f t="shared" si="630"/>
        <v>FOTO</v>
      </c>
      <c r="N2386" s="110" t="s">
        <v>458</v>
      </c>
    </row>
    <row r="2387" spans="1:15" ht="12.75" customHeight="1">
      <c r="A2387" s="103" t="s">
        <v>4251</v>
      </c>
      <c r="B2387" s="13" t="s">
        <v>4230</v>
      </c>
      <c r="C2387" s="242"/>
      <c r="D2387" s="238" t="s">
        <v>9122</v>
      </c>
      <c r="E2387" s="149">
        <v>-3.0640668523676862E-2</v>
      </c>
      <c r="F2387" s="104" t="s">
        <v>9126</v>
      </c>
      <c r="G2387" s="105">
        <v>0.69599999999999995</v>
      </c>
      <c r="H2387" s="106">
        <f t="shared" si="625"/>
        <v>1030.08</v>
      </c>
      <c r="I2387" s="107">
        <f t="shared" si="626"/>
        <v>1246.3968</v>
      </c>
      <c r="J2387" s="108">
        <f t="shared" si="627"/>
        <v>1246.3968</v>
      </c>
      <c r="K2387" s="105">
        <f t="shared" si="628"/>
        <v>0</v>
      </c>
      <c r="L2387" s="105">
        <f t="shared" si="629"/>
        <v>1744.95552</v>
      </c>
      <c r="M2387" s="109" t="str">
        <f t="shared" si="630"/>
        <v>FOTO</v>
      </c>
      <c r="N2387" s="110" t="s">
        <v>458</v>
      </c>
    </row>
    <row r="2388" spans="1:15" ht="12.75" customHeight="1">
      <c r="A2388" s="103" t="s">
        <v>4252</v>
      </c>
      <c r="B2388" s="13" t="s">
        <v>4230</v>
      </c>
      <c r="C2388" s="242"/>
      <c r="D2388" s="238" t="s">
        <v>9122</v>
      </c>
      <c r="E2388" s="149">
        <v>-3.0000000000000027E-2</v>
      </c>
      <c r="F2388" s="104" t="s">
        <v>4253</v>
      </c>
      <c r="G2388" s="105">
        <v>0.58199999999999996</v>
      </c>
      <c r="H2388" s="106">
        <f t="shared" si="625"/>
        <v>861.3599999999999</v>
      </c>
      <c r="I2388" s="107">
        <f t="shared" si="626"/>
        <v>1042.2455999999997</v>
      </c>
      <c r="J2388" s="108">
        <f t="shared" si="627"/>
        <v>1042.2455999999997</v>
      </c>
      <c r="K2388" s="105">
        <f t="shared" si="628"/>
        <v>0</v>
      </c>
      <c r="L2388" s="105">
        <f t="shared" si="629"/>
        <v>1459.1438399999995</v>
      </c>
      <c r="M2388" s="109" t="str">
        <f t="shared" si="630"/>
        <v>FOTO</v>
      </c>
      <c r="N2388" s="110" t="s">
        <v>4254</v>
      </c>
    </row>
    <row r="2389" spans="1:15" ht="12.75" customHeight="1">
      <c r="A2389" s="103" t="s">
        <v>4269</v>
      </c>
      <c r="B2389" s="14" t="s">
        <v>533</v>
      </c>
      <c r="C2389" s="242"/>
      <c r="D2389" s="238" t="s">
        <v>9122</v>
      </c>
      <c r="E2389" s="149">
        <v>-3.261904761904777E-2</v>
      </c>
      <c r="F2389" s="125" t="s">
        <v>4270</v>
      </c>
      <c r="G2389" s="105">
        <v>4.0629999999999997</v>
      </c>
      <c r="H2389" s="106">
        <f t="shared" si="625"/>
        <v>6013.24</v>
      </c>
      <c r="I2389" s="107">
        <f t="shared" si="626"/>
        <v>7276.0203999999994</v>
      </c>
      <c r="J2389" s="108">
        <f t="shared" si="627"/>
        <v>7276.0203999999994</v>
      </c>
      <c r="K2389" s="105">
        <f t="shared" si="628"/>
        <v>0</v>
      </c>
      <c r="L2389" s="105">
        <f t="shared" si="629"/>
        <v>10186.428559999998</v>
      </c>
      <c r="M2389" s="109" t="str">
        <f t="shared" si="630"/>
        <v>FOTO</v>
      </c>
      <c r="N2389" s="110"/>
    </row>
    <row r="2390" spans="1:15" ht="12.75" customHeight="1">
      <c r="A2390" s="103" t="s">
        <v>4257</v>
      </c>
      <c r="B2390" s="13"/>
      <c r="C2390" s="242"/>
      <c r="D2390" s="238" t="s">
        <v>9122</v>
      </c>
      <c r="E2390" s="149">
        <v>-3.2666666666666622E-2</v>
      </c>
      <c r="F2390" s="104" t="s">
        <v>4258</v>
      </c>
      <c r="G2390" s="105">
        <v>2.9020000000000001</v>
      </c>
      <c r="H2390" s="106">
        <f t="shared" si="625"/>
        <v>4294.96</v>
      </c>
      <c r="I2390" s="107">
        <f t="shared" si="626"/>
        <v>5196.9016000000001</v>
      </c>
      <c r="J2390" s="108">
        <f t="shared" si="627"/>
        <v>5196.9016000000001</v>
      </c>
      <c r="K2390" s="105">
        <f t="shared" si="628"/>
        <v>0</v>
      </c>
      <c r="L2390" s="105">
        <f t="shared" si="629"/>
        <v>7275.6622399999997</v>
      </c>
      <c r="M2390" s="109" t="str">
        <f t="shared" si="630"/>
        <v>FOTO</v>
      </c>
      <c r="N2390" s="110"/>
    </row>
    <row r="2391" spans="1:15" ht="12.75" customHeight="1">
      <c r="A2391" s="103" t="s">
        <v>4259</v>
      </c>
      <c r="B2391" s="13"/>
      <c r="C2391" s="242"/>
      <c r="D2391" s="238" t="s">
        <v>9122</v>
      </c>
      <c r="E2391" s="149">
        <v>-3.1793132683340497E-2</v>
      </c>
      <c r="F2391" s="104" t="s">
        <v>4260</v>
      </c>
      <c r="G2391" s="105">
        <v>2.2839999999999998</v>
      </c>
      <c r="H2391" s="106">
        <f t="shared" si="625"/>
        <v>3380.3199999999997</v>
      </c>
      <c r="I2391" s="107">
        <f t="shared" si="626"/>
        <v>4090.1871999999994</v>
      </c>
      <c r="J2391" s="108">
        <f t="shared" si="627"/>
        <v>4090.1871999999994</v>
      </c>
      <c r="K2391" s="105">
        <f t="shared" si="628"/>
        <v>0</v>
      </c>
      <c r="L2391" s="105">
        <f t="shared" si="629"/>
        <v>5726.2620799999986</v>
      </c>
      <c r="M2391" s="109" t="str">
        <f t="shared" si="630"/>
        <v>FOTO</v>
      </c>
      <c r="N2391" s="110" t="s">
        <v>110</v>
      </c>
    </row>
    <row r="2392" spans="1:15" ht="12.75" customHeight="1">
      <c r="A2392" s="103" t="s">
        <v>4261</v>
      </c>
      <c r="B2392" s="13"/>
      <c r="C2392" s="242"/>
      <c r="D2392" s="238" t="s">
        <v>9122</v>
      </c>
      <c r="E2392" s="149">
        <v>-4.592186429061007E-2</v>
      </c>
      <c r="F2392" s="104" t="s">
        <v>4262</v>
      </c>
      <c r="G2392" s="105">
        <v>2.7839999999999998</v>
      </c>
      <c r="H2392" s="106">
        <f t="shared" si="625"/>
        <v>4120.32</v>
      </c>
      <c r="I2392" s="107">
        <f t="shared" si="626"/>
        <v>4985.5871999999999</v>
      </c>
      <c r="J2392" s="108">
        <f t="shared" si="627"/>
        <v>4985.5871999999999</v>
      </c>
      <c r="K2392" s="105">
        <f t="shared" si="628"/>
        <v>0</v>
      </c>
      <c r="L2392" s="105">
        <f t="shared" si="629"/>
        <v>6979.8220799999999</v>
      </c>
      <c r="M2392" s="109" t="str">
        <f t="shared" si="630"/>
        <v>FOTO</v>
      </c>
      <c r="N2392" s="110"/>
    </row>
    <row r="2393" spans="1:15" ht="12.75" customHeight="1">
      <c r="A2393" s="103" t="s">
        <v>4263</v>
      </c>
      <c r="B2393" s="13"/>
      <c r="C2393" s="242"/>
      <c r="D2393" s="238" t="s">
        <v>9122</v>
      </c>
      <c r="E2393" s="149">
        <v>-3.2744665194996303E-2</v>
      </c>
      <c r="F2393" s="104" t="s">
        <v>4264</v>
      </c>
      <c r="G2393" s="105">
        <v>2.629</v>
      </c>
      <c r="H2393" s="106">
        <f t="shared" si="625"/>
        <v>3890.92</v>
      </c>
      <c r="I2393" s="107">
        <f t="shared" si="626"/>
        <v>4708.0132000000003</v>
      </c>
      <c r="J2393" s="108">
        <f t="shared" si="627"/>
        <v>4708.0132000000003</v>
      </c>
      <c r="K2393" s="105">
        <f t="shared" si="628"/>
        <v>0</v>
      </c>
      <c r="L2393" s="105">
        <f t="shared" si="629"/>
        <v>6591.2184800000005</v>
      </c>
      <c r="M2393" s="109" t="str">
        <f t="shared" si="630"/>
        <v>FOTO</v>
      </c>
      <c r="N2393" s="110" t="s">
        <v>110</v>
      </c>
    </row>
    <row r="2394" spans="1:15" ht="12.75" customHeight="1">
      <c r="A2394" s="103" t="s">
        <v>4265</v>
      </c>
      <c r="B2394" s="13"/>
      <c r="C2394" s="242"/>
      <c r="D2394" s="238" t="s">
        <v>9122</v>
      </c>
      <c r="E2394" s="149">
        <v>-8.6388888888888848E-2</v>
      </c>
      <c r="F2394" s="104" t="s">
        <v>4266</v>
      </c>
      <c r="G2394" s="105">
        <v>3.2890000000000001</v>
      </c>
      <c r="H2394" s="106">
        <f t="shared" si="625"/>
        <v>4867.72</v>
      </c>
      <c r="I2394" s="107">
        <f t="shared" si="626"/>
        <v>5889.9412000000002</v>
      </c>
      <c r="J2394" s="108">
        <f t="shared" si="627"/>
        <v>5889.9412000000002</v>
      </c>
      <c r="K2394" s="105">
        <f t="shared" si="628"/>
        <v>0</v>
      </c>
      <c r="L2394" s="105">
        <f t="shared" si="629"/>
        <v>8245.9176800000005</v>
      </c>
      <c r="M2394" s="109" t="str">
        <f t="shared" si="630"/>
        <v>FOTO</v>
      </c>
      <c r="N2394" s="110"/>
    </row>
    <row r="2395" spans="1:15" ht="12.75" customHeight="1" thickBot="1">
      <c r="A2395" s="154" t="s">
        <v>4267</v>
      </c>
      <c r="B2395" s="13"/>
      <c r="C2395" s="243"/>
      <c r="D2395" s="238" t="s">
        <v>9122</v>
      </c>
      <c r="E2395" s="155">
        <v>-3.0640668523676862E-2</v>
      </c>
      <c r="F2395" s="156" t="s">
        <v>4268</v>
      </c>
      <c r="G2395" s="157">
        <v>0.69599999999999995</v>
      </c>
      <c r="H2395" s="158">
        <f t="shared" si="625"/>
        <v>1030.08</v>
      </c>
      <c r="I2395" s="159">
        <f t="shared" si="626"/>
        <v>1246.3968</v>
      </c>
      <c r="J2395" s="160">
        <f t="shared" si="627"/>
        <v>1246.3968</v>
      </c>
      <c r="K2395" s="157">
        <f t="shared" si="628"/>
        <v>0</v>
      </c>
      <c r="L2395" s="157">
        <f t="shared" si="629"/>
        <v>1744.95552</v>
      </c>
      <c r="M2395" s="161" t="str">
        <f t="shared" si="630"/>
        <v>FOTO</v>
      </c>
      <c r="N2395" s="162"/>
    </row>
    <row r="2396" spans="1:15" ht="20.100000000000001" customHeight="1" thickBot="1">
      <c r="A2396" s="219" t="s">
        <v>4271</v>
      </c>
      <c r="B2396" s="34"/>
      <c r="C2396" s="240"/>
      <c r="D2396" s="151"/>
      <c r="E2396" s="221"/>
      <c r="F2396" s="222"/>
      <c r="G2396" s="223"/>
      <c r="H2396" s="224"/>
      <c r="I2396" s="224"/>
      <c r="J2396" s="225"/>
      <c r="K2396" s="223"/>
      <c r="L2396" s="223"/>
      <c r="M2396" s="226"/>
      <c r="N2396" s="227"/>
      <c r="O2396" s="228"/>
    </row>
    <row r="2397" spans="1:15" ht="12.75" customHeight="1">
      <c r="A2397" s="178" t="s">
        <v>9287</v>
      </c>
      <c r="B2397" s="13"/>
      <c r="C2397" s="152"/>
      <c r="D2397" s="238"/>
      <c r="E2397" s="180"/>
      <c r="F2397" s="181" t="s">
        <v>9288</v>
      </c>
      <c r="G2397" s="182">
        <v>6.11</v>
      </c>
      <c r="H2397" s="183">
        <f t="shared" ref="H2397:H2428" si="631">+G2397*H$18</f>
        <v>9042.8000000000011</v>
      </c>
      <c r="I2397" s="184">
        <f t="shared" ref="I2397:I2428" si="632">+H2397*(1+I$18)</f>
        <v>10941.788</v>
      </c>
      <c r="J2397" s="185">
        <f t="shared" ref="J2397:J2428" si="633">+I2397*(1-J$18)</f>
        <v>10941.788</v>
      </c>
      <c r="K2397" s="182">
        <f t="shared" ref="K2397:K2428" si="634">+I2397*C2397</f>
        <v>0</v>
      </c>
      <c r="L2397" s="182">
        <f t="shared" ref="L2397:L2428" si="635">+I2397*(1+L$18)</f>
        <v>15318.503199999999</v>
      </c>
      <c r="M2397" s="186" t="str">
        <f t="shared" ref="M2397:M2428" si="636">HYPERLINK(CONCATENATE("https://buscador.neorep.com.ar/",TRIM(A2397),"/"),"FOTO")</f>
        <v>FOTO</v>
      </c>
      <c r="N2397" s="187"/>
      <c r="O2397" s="101" t="s">
        <v>81</v>
      </c>
    </row>
    <row r="2398" spans="1:15" ht="12.75" customHeight="1">
      <c r="A2398" s="103" t="s">
        <v>4272</v>
      </c>
      <c r="B2398" s="13" t="s">
        <v>236</v>
      </c>
      <c r="C2398" s="242"/>
      <c r="D2398" s="238" t="s">
        <v>9122</v>
      </c>
      <c r="E2398" s="149">
        <v>-9.7777777777777741E-2</v>
      </c>
      <c r="F2398" s="104" t="s">
        <v>4273</v>
      </c>
      <c r="G2398" s="105">
        <v>1.6240000000000001</v>
      </c>
      <c r="H2398" s="106">
        <f t="shared" si="631"/>
        <v>2403.52</v>
      </c>
      <c r="I2398" s="107">
        <f t="shared" si="632"/>
        <v>2908.2592</v>
      </c>
      <c r="J2398" s="108">
        <f t="shared" si="633"/>
        <v>2908.2592</v>
      </c>
      <c r="K2398" s="105">
        <f t="shared" si="634"/>
        <v>0</v>
      </c>
      <c r="L2398" s="105">
        <f t="shared" si="635"/>
        <v>4071.5628799999995</v>
      </c>
      <c r="M2398" s="109" t="str">
        <f t="shared" si="636"/>
        <v>FOTO</v>
      </c>
      <c r="N2398" s="110" t="s">
        <v>218</v>
      </c>
    </row>
    <row r="2399" spans="1:15" ht="12.75" customHeight="1">
      <c r="A2399" s="103" t="s">
        <v>4274</v>
      </c>
      <c r="B2399" s="13" t="s">
        <v>236</v>
      </c>
      <c r="C2399" s="242"/>
      <c r="D2399" s="238" t="s">
        <v>9122</v>
      </c>
      <c r="E2399" s="150">
        <v>-0.30152848540991195</v>
      </c>
      <c r="F2399" s="104" t="s">
        <v>4275</v>
      </c>
      <c r="G2399" s="105">
        <v>3.016</v>
      </c>
      <c r="H2399" s="106">
        <f t="shared" si="631"/>
        <v>4463.68</v>
      </c>
      <c r="I2399" s="107">
        <f t="shared" si="632"/>
        <v>5401.0528000000004</v>
      </c>
      <c r="J2399" s="108">
        <f t="shared" si="633"/>
        <v>5401.0528000000004</v>
      </c>
      <c r="K2399" s="105">
        <f t="shared" si="634"/>
        <v>0</v>
      </c>
      <c r="L2399" s="105">
        <f t="shared" si="635"/>
        <v>7561.4739200000004</v>
      </c>
      <c r="M2399" s="109" t="str">
        <f t="shared" si="636"/>
        <v>FOTO</v>
      </c>
      <c r="N2399" s="110" t="s">
        <v>110</v>
      </c>
    </row>
    <row r="2400" spans="1:15" ht="12.75" customHeight="1">
      <c r="A2400" s="103" t="s">
        <v>4276</v>
      </c>
      <c r="B2400" s="13" t="s">
        <v>236</v>
      </c>
      <c r="C2400" s="242"/>
      <c r="D2400" s="238"/>
      <c r="E2400" s="150"/>
      <c r="F2400" s="104" t="s">
        <v>9594</v>
      </c>
      <c r="G2400" s="105">
        <v>3.06</v>
      </c>
      <c r="H2400" s="106">
        <f t="shared" si="631"/>
        <v>4528.8</v>
      </c>
      <c r="I2400" s="107">
        <f t="shared" si="632"/>
        <v>5479.848</v>
      </c>
      <c r="J2400" s="108">
        <f t="shared" si="633"/>
        <v>5479.848</v>
      </c>
      <c r="K2400" s="105">
        <f t="shared" si="634"/>
        <v>0</v>
      </c>
      <c r="L2400" s="105">
        <f t="shared" si="635"/>
        <v>7671.7871999999998</v>
      </c>
      <c r="M2400" s="109" t="str">
        <f t="shared" si="636"/>
        <v>FOTO</v>
      </c>
      <c r="N2400" s="110" t="s">
        <v>110</v>
      </c>
    </row>
    <row r="2401" spans="1:15" ht="12.75" customHeight="1">
      <c r="A2401" s="103" t="s">
        <v>9648</v>
      </c>
      <c r="B2401" s="13"/>
      <c r="C2401" s="242"/>
      <c r="D2401" s="238"/>
      <c r="E2401" s="149"/>
      <c r="F2401" s="104" t="s">
        <v>9649</v>
      </c>
      <c r="G2401" s="105">
        <v>3.02</v>
      </c>
      <c r="H2401" s="106">
        <f t="shared" si="631"/>
        <v>4469.6000000000004</v>
      </c>
      <c r="I2401" s="107">
        <f t="shared" si="632"/>
        <v>5408.2160000000003</v>
      </c>
      <c r="J2401" s="108">
        <f t="shared" si="633"/>
        <v>5408.2160000000003</v>
      </c>
      <c r="K2401" s="105">
        <f t="shared" si="634"/>
        <v>0</v>
      </c>
      <c r="L2401" s="105">
        <f t="shared" si="635"/>
        <v>7571.5024000000003</v>
      </c>
      <c r="M2401" s="109" t="str">
        <f t="shared" si="636"/>
        <v>FOTO</v>
      </c>
      <c r="N2401" s="110"/>
      <c r="O2401" s="101" t="s">
        <v>81</v>
      </c>
    </row>
    <row r="2402" spans="1:15" ht="12.75" customHeight="1">
      <c r="A2402" s="103" t="s">
        <v>4277</v>
      </c>
      <c r="B2402" s="13" t="s">
        <v>236</v>
      </c>
      <c r="C2402" s="242"/>
      <c r="D2402" s="238" t="s">
        <v>9122</v>
      </c>
      <c r="E2402" s="149">
        <v>-3.3444816053511794E-2</v>
      </c>
      <c r="F2402" s="104" t="s">
        <v>4278</v>
      </c>
      <c r="G2402" s="105">
        <v>5.4909999999999997</v>
      </c>
      <c r="H2402" s="106">
        <f t="shared" si="631"/>
        <v>8126.6799999999994</v>
      </c>
      <c r="I2402" s="107">
        <f t="shared" si="632"/>
        <v>9833.282799999999</v>
      </c>
      <c r="J2402" s="108">
        <f t="shared" si="633"/>
        <v>9833.282799999999</v>
      </c>
      <c r="K2402" s="105">
        <f t="shared" si="634"/>
        <v>0</v>
      </c>
      <c r="L2402" s="105">
        <f t="shared" si="635"/>
        <v>13766.595919999998</v>
      </c>
      <c r="M2402" s="109" t="str">
        <f t="shared" si="636"/>
        <v>FOTO</v>
      </c>
      <c r="N2402" s="110" t="s">
        <v>218</v>
      </c>
    </row>
    <row r="2403" spans="1:15" ht="12.75" customHeight="1">
      <c r="A2403" s="103" t="s">
        <v>4279</v>
      </c>
      <c r="B2403" s="13" t="s">
        <v>236</v>
      </c>
      <c r="C2403" s="242"/>
      <c r="D2403" s="238" t="s">
        <v>9122</v>
      </c>
      <c r="E2403" s="149">
        <v>-3.302950997202414E-2</v>
      </c>
      <c r="F2403" s="104" t="s">
        <v>4280</v>
      </c>
      <c r="G2403" s="105">
        <v>10.715</v>
      </c>
      <c r="H2403" s="106">
        <f t="shared" si="631"/>
        <v>15858.199999999999</v>
      </c>
      <c r="I2403" s="107">
        <f t="shared" si="632"/>
        <v>19188.421999999999</v>
      </c>
      <c r="J2403" s="108">
        <f t="shared" si="633"/>
        <v>19188.421999999999</v>
      </c>
      <c r="K2403" s="105">
        <f t="shared" si="634"/>
        <v>0</v>
      </c>
      <c r="L2403" s="105">
        <f t="shared" si="635"/>
        <v>26863.790799999995</v>
      </c>
      <c r="M2403" s="109" t="str">
        <f t="shared" si="636"/>
        <v>FOTO</v>
      </c>
      <c r="N2403" s="110"/>
    </row>
    <row r="2404" spans="1:15" ht="12.75" customHeight="1">
      <c r="A2404" s="103" t="s">
        <v>4281</v>
      </c>
      <c r="B2404" s="13" t="s">
        <v>236</v>
      </c>
      <c r="C2404" s="242"/>
      <c r="D2404" s="238" t="s">
        <v>9122</v>
      </c>
      <c r="E2404" s="149">
        <v>-3.327205882352946E-2</v>
      </c>
      <c r="F2404" s="104" t="s">
        <v>4282</v>
      </c>
      <c r="G2404" s="105">
        <v>5.2590000000000003</v>
      </c>
      <c r="H2404" s="106">
        <f t="shared" si="631"/>
        <v>7783.3200000000006</v>
      </c>
      <c r="I2404" s="107">
        <f t="shared" si="632"/>
        <v>9417.8172000000013</v>
      </c>
      <c r="J2404" s="108">
        <f t="shared" si="633"/>
        <v>9417.8172000000013</v>
      </c>
      <c r="K2404" s="105">
        <f t="shared" si="634"/>
        <v>0</v>
      </c>
      <c r="L2404" s="105">
        <f t="shared" si="635"/>
        <v>13184.944080000001</v>
      </c>
      <c r="M2404" s="109" t="str">
        <f t="shared" si="636"/>
        <v>FOTO</v>
      </c>
      <c r="N2404" s="110" t="s">
        <v>299</v>
      </c>
      <c r="O2404" s="37"/>
    </row>
    <row r="2405" spans="1:15" ht="12.75" customHeight="1">
      <c r="A2405" s="103" t="s">
        <v>4283</v>
      </c>
      <c r="B2405" s="13" t="s">
        <v>236</v>
      </c>
      <c r="C2405" s="242"/>
      <c r="D2405" s="238" t="s">
        <v>9122</v>
      </c>
      <c r="E2405" s="149">
        <v>-3.3313964749176916E-2</v>
      </c>
      <c r="F2405" s="104" t="s">
        <v>4284</v>
      </c>
      <c r="G2405" s="105">
        <v>4.9909999999999997</v>
      </c>
      <c r="H2405" s="106">
        <f t="shared" si="631"/>
        <v>7386.6799999999994</v>
      </c>
      <c r="I2405" s="107">
        <f t="shared" si="632"/>
        <v>8937.8827999999994</v>
      </c>
      <c r="J2405" s="108">
        <f t="shared" si="633"/>
        <v>8937.8827999999994</v>
      </c>
      <c r="K2405" s="105">
        <f t="shared" si="634"/>
        <v>0</v>
      </c>
      <c r="L2405" s="105">
        <f t="shared" si="635"/>
        <v>12513.035919999998</v>
      </c>
      <c r="M2405" s="109" t="str">
        <f t="shared" si="636"/>
        <v>FOTO</v>
      </c>
      <c r="N2405" s="110" t="s">
        <v>130</v>
      </c>
    </row>
    <row r="2406" spans="1:15" ht="12.75" customHeight="1">
      <c r="A2406" s="103" t="s">
        <v>4285</v>
      </c>
      <c r="B2406" s="13" t="s">
        <v>236</v>
      </c>
      <c r="C2406" s="242"/>
      <c r="D2406" s="238" t="s">
        <v>9122</v>
      </c>
      <c r="E2406" s="149">
        <v>-4.3956043956044022E-2</v>
      </c>
      <c r="F2406" s="104" t="s">
        <v>4286</v>
      </c>
      <c r="G2406" s="105">
        <v>3.48</v>
      </c>
      <c r="H2406" s="106">
        <f t="shared" si="631"/>
        <v>5150.3999999999996</v>
      </c>
      <c r="I2406" s="107">
        <f t="shared" si="632"/>
        <v>6231.9839999999995</v>
      </c>
      <c r="J2406" s="108">
        <f t="shared" si="633"/>
        <v>6231.9839999999995</v>
      </c>
      <c r="K2406" s="105">
        <f t="shared" si="634"/>
        <v>0</v>
      </c>
      <c r="L2406" s="105">
        <f t="shared" si="635"/>
        <v>8724.7775999999994</v>
      </c>
      <c r="M2406" s="109" t="str">
        <f t="shared" si="636"/>
        <v>FOTO</v>
      </c>
      <c r="N2406" s="110"/>
    </row>
    <row r="2407" spans="1:15" ht="12.75" customHeight="1">
      <c r="A2407" s="103" t="s">
        <v>4287</v>
      </c>
      <c r="B2407" s="13" t="s">
        <v>236</v>
      </c>
      <c r="C2407" s="242"/>
      <c r="D2407" s="238" t="s">
        <v>9122</v>
      </c>
      <c r="E2407" s="149">
        <v>-3.2297231665857296E-2</v>
      </c>
      <c r="F2407" s="104" t="s">
        <v>4288</v>
      </c>
      <c r="G2407" s="105">
        <v>3.9849999999999999</v>
      </c>
      <c r="H2407" s="106">
        <f t="shared" si="631"/>
        <v>5897.8</v>
      </c>
      <c r="I2407" s="107">
        <f t="shared" si="632"/>
        <v>7136.3379999999997</v>
      </c>
      <c r="J2407" s="108">
        <f t="shared" si="633"/>
        <v>7136.3379999999997</v>
      </c>
      <c r="K2407" s="105">
        <f t="shared" si="634"/>
        <v>0</v>
      </c>
      <c r="L2407" s="105">
        <f t="shared" si="635"/>
        <v>9990.8731999999982</v>
      </c>
      <c r="M2407" s="109" t="str">
        <f t="shared" si="636"/>
        <v>FOTO</v>
      </c>
      <c r="N2407" s="110"/>
    </row>
    <row r="2408" spans="1:15" ht="12.75" customHeight="1">
      <c r="A2408" s="103" t="s">
        <v>4289</v>
      </c>
      <c r="B2408" s="13" t="s">
        <v>236</v>
      </c>
      <c r="C2408" s="242"/>
      <c r="D2408" s="238" t="s">
        <v>9122</v>
      </c>
      <c r="E2408" s="149">
        <v>-3.2898953215124926E-2</v>
      </c>
      <c r="F2408" s="104" t="s">
        <v>4290</v>
      </c>
      <c r="G2408" s="105">
        <v>4.5270000000000001</v>
      </c>
      <c r="H2408" s="106">
        <f t="shared" si="631"/>
        <v>6699.96</v>
      </c>
      <c r="I2408" s="107">
        <f t="shared" si="632"/>
        <v>8106.9515999999994</v>
      </c>
      <c r="J2408" s="108">
        <f t="shared" si="633"/>
        <v>8106.9515999999994</v>
      </c>
      <c r="K2408" s="105">
        <f t="shared" si="634"/>
        <v>0</v>
      </c>
      <c r="L2408" s="105">
        <f t="shared" si="635"/>
        <v>11349.732239999999</v>
      </c>
      <c r="M2408" s="109" t="str">
        <f t="shared" si="636"/>
        <v>FOTO</v>
      </c>
      <c r="N2408" s="110"/>
    </row>
    <row r="2409" spans="1:15" ht="12.75" customHeight="1">
      <c r="A2409" s="103" t="s">
        <v>4291</v>
      </c>
      <c r="B2409" s="13" t="s">
        <v>236</v>
      </c>
      <c r="C2409" s="242"/>
      <c r="D2409" s="238" t="s">
        <v>9122</v>
      </c>
      <c r="E2409" s="149">
        <v>-2.8985507246376829E-2</v>
      </c>
      <c r="F2409" s="104" t="s">
        <v>4292</v>
      </c>
      <c r="G2409" s="105">
        <v>0.73699999999999999</v>
      </c>
      <c r="H2409" s="106">
        <f t="shared" si="631"/>
        <v>1090.76</v>
      </c>
      <c r="I2409" s="107">
        <f t="shared" si="632"/>
        <v>1319.8196</v>
      </c>
      <c r="J2409" s="108">
        <f t="shared" si="633"/>
        <v>1319.8196</v>
      </c>
      <c r="K2409" s="105">
        <f t="shared" si="634"/>
        <v>0</v>
      </c>
      <c r="L2409" s="105">
        <f t="shared" si="635"/>
        <v>1847.7474399999999</v>
      </c>
      <c r="M2409" s="109" t="str">
        <f t="shared" si="636"/>
        <v>FOTO</v>
      </c>
      <c r="N2409" s="110"/>
    </row>
    <row r="2410" spans="1:15" ht="12.75" customHeight="1">
      <c r="A2410" s="103" t="s">
        <v>4293</v>
      </c>
      <c r="B2410" s="13" t="s">
        <v>236</v>
      </c>
      <c r="C2410" s="242"/>
      <c r="D2410" s="238" t="s">
        <v>9122</v>
      </c>
      <c r="E2410" s="149">
        <v>-3.1105990783410142E-2</v>
      </c>
      <c r="F2410" s="104" t="s">
        <v>4294</v>
      </c>
      <c r="G2410" s="105">
        <v>0.84099999999999997</v>
      </c>
      <c r="H2410" s="106">
        <f t="shared" si="631"/>
        <v>1244.68</v>
      </c>
      <c r="I2410" s="107">
        <f t="shared" si="632"/>
        <v>1506.0627999999999</v>
      </c>
      <c r="J2410" s="108">
        <f t="shared" si="633"/>
        <v>1506.0627999999999</v>
      </c>
      <c r="K2410" s="105">
        <f t="shared" si="634"/>
        <v>0</v>
      </c>
      <c r="L2410" s="105">
        <f t="shared" si="635"/>
        <v>2108.4879199999996</v>
      </c>
      <c r="M2410" s="109" t="str">
        <f t="shared" si="636"/>
        <v>FOTO</v>
      </c>
      <c r="N2410" s="110"/>
    </row>
    <row r="2411" spans="1:15" ht="12.75" customHeight="1">
      <c r="A2411" s="103" t="s">
        <v>4295</v>
      </c>
      <c r="B2411" s="13" t="s">
        <v>236</v>
      </c>
      <c r="C2411" s="242"/>
      <c r="D2411" s="238" t="s">
        <v>9122</v>
      </c>
      <c r="E2411" s="149">
        <v>-3.3668864977438373E-2</v>
      </c>
      <c r="F2411" s="104" t="s">
        <v>4296</v>
      </c>
      <c r="G2411" s="105">
        <v>2.7839999999999998</v>
      </c>
      <c r="H2411" s="106">
        <f t="shared" si="631"/>
        <v>4120.32</v>
      </c>
      <c r="I2411" s="107">
        <f t="shared" si="632"/>
        <v>4985.5871999999999</v>
      </c>
      <c r="J2411" s="108">
        <f t="shared" si="633"/>
        <v>4985.5871999999999</v>
      </c>
      <c r="K2411" s="105">
        <f t="shared" si="634"/>
        <v>0</v>
      </c>
      <c r="L2411" s="105">
        <f t="shared" si="635"/>
        <v>6979.8220799999999</v>
      </c>
      <c r="M2411" s="109" t="str">
        <f t="shared" si="636"/>
        <v>FOTO</v>
      </c>
      <c r="N2411" s="110"/>
    </row>
    <row r="2412" spans="1:15" ht="12.75" customHeight="1">
      <c r="A2412" s="103" t="s">
        <v>4297</v>
      </c>
      <c r="B2412" s="13"/>
      <c r="C2412" s="242"/>
      <c r="D2412" s="238"/>
      <c r="E2412" s="149"/>
      <c r="F2412" s="104" t="s">
        <v>4298</v>
      </c>
      <c r="G2412" s="105">
        <v>4.641</v>
      </c>
      <c r="H2412" s="106">
        <f t="shared" si="631"/>
        <v>6868.68</v>
      </c>
      <c r="I2412" s="107">
        <f t="shared" si="632"/>
        <v>8311.1028000000006</v>
      </c>
      <c r="J2412" s="108">
        <f t="shared" si="633"/>
        <v>8311.1028000000006</v>
      </c>
      <c r="K2412" s="105">
        <f t="shared" si="634"/>
        <v>0</v>
      </c>
      <c r="L2412" s="105">
        <f t="shared" si="635"/>
        <v>11635.54392</v>
      </c>
      <c r="M2412" s="109" t="str">
        <f t="shared" si="636"/>
        <v>FOTO</v>
      </c>
      <c r="N2412" s="110" t="s">
        <v>280</v>
      </c>
      <c r="O2412" s="36"/>
    </row>
    <row r="2413" spans="1:15" ht="12.75" customHeight="1">
      <c r="A2413" s="103" t="s">
        <v>4299</v>
      </c>
      <c r="B2413" s="13" t="s">
        <v>236</v>
      </c>
      <c r="C2413" s="242"/>
      <c r="D2413" s="238" t="s">
        <v>9122</v>
      </c>
      <c r="E2413" s="149">
        <v>-3.2749209997127271E-2</v>
      </c>
      <c r="F2413" s="104" t="s">
        <v>4300</v>
      </c>
      <c r="G2413" s="105">
        <v>3.367</v>
      </c>
      <c r="H2413" s="106">
        <f t="shared" si="631"/>
        <v>4983.16</v>
      </c>
      <c r="I2413" s="107">
        <f t="shared" si="632"/>
        <v>6029.6235999999999</v>
      </c>
      <c r="J2413" s="108">
        <f t="shared" si="633"/>
        <v>6029.6235999999999</v>
      </c>
      <c r="K2413" s="105">
        <f t="shared" si="634"/>
        <v>0</v>
      </c>
      <c r="L2413" s="105">
        <f t="shared" si="635"/>
        <v>8441.4730399999989</v>
      </c>
      <c r="M2413" s="109" t="str">
        <f t="shared" si="636"/>
        <v>FOTO</v>
      </c>
      <c r="N2413" s="110"/>
    </row>
    <row r="2414" spans="1:15" ht="12.75" customHeight="1">
      <c r="A2414" s="103" t="s">
        <v>9650</v>
      </c>
      <c r="B2414" s="13"/>
      <c r="C2414" s="242"/>
      <c r="D2414" s="238"/>
      <c r="E2414" s="149"/>
      <c r="F2414" s="104" t="s">
        <v>9651</v>
      </c>
      <c r="G2414" s="105">
        <v>4.83</v>
      </c>
      <c r="H2414" s="106">
        <f t="shared" si="631"/>
        <v>7148.4000000000005</v>
      </c>
      <c r="I2414" s="107">
        <f t="shared" si="632"/>
        <v>8649.5640000000003</v>
      </c>
      <c r="J2414" s="108">
        <f t="shared" si="633"/>
        <v>8649.5640000000003</v>
      </c>
      <c r="K2414" s="105">
        <f t="shared" si="634"/>
        <v>0</v>
      </c>
      <c r="L2414" s="105">
        <f t="shared" si="635"/>
        <v>12109.3896</v>
      </c>
      <c r="M2414" s="109" t="str">
        <f t="shared" si="636"/>
        <v>FOTO</v>
      </c>
      <c r="N2414" s="110"/>
      <c r="O2414" s="101" t="s">
        <v>81</v>
      </c>
    </row>
    <row r="2415" spans="1:15" ht="12.75" customHeight="1">
      <c r="A2415" s="103" t="s">
        <v>9253</v>
      </c>
      <c r="B2415" s="13"/>
      <c r="C2415" s="242"/>
      <c r="D2415" s="238"/>
      <c r="E2415" s="149"/>
      <c r="F2415" s="104" t="s">
        <v>9254</v>
      </c>
      <c r="G2415" s="105">
        <v>3.09</v>
      </c>
      <c r="H2415" s="106">
        <f t="shared" si="631"/>
        <v>4573.2</v>
      </c>
      <c r="I2415" s="107">
        <f t="shared" si="632"/>
        <v>5533.5719999999992</v>
      </c>
      <c r="J2415" s="108">
        <f t="shared" si="633"/>
        <v>5533.5719999999992</v>
      </c>
      <c r="K2415" s="105">
        <f t="shared" si="634"/>
        <v>0</v>
      </c>
      <c r="L2415" s="105">
        <f t="shared" si="635"/>
        <v>7747.000799999998</v>
      </c>
      <c r="M2415" s="109" t="str">
        <f t="shared" si="636"/>
        <v>FOTO</v>
      </c>
      <c r="N2415" s="110"/>
      <c r="O2415" s="101" t="s">
        <v>81</v>
      </c>
    </row>
    <row r="2416" spans="1:15" ht="12.75" customHeight="1">
      <c r="A2416" s="103" t="s">
        <v>4301</v>
      </c>
      <c r="B2416" s="13" t="s">
        <v>236</v>
      </c>
      <c r="C2416" s="242"/>
      <c r="D2416" s="238" t="s">
        <v>9122</v>
      </c>
      <c r="E2416" s="150">
        <v>-0.19692307692307687</v>
      </c>
      <c r="F2416" s="104" t="s">
        <v>4302</v>
      </c>
      <c r="G2416" s="105">
        <v>2.0880000000000001</v>
      </c>
      <c r="H2416" s="106">
        <f t="shared" si="631"/>
        <v>3090.2400000000002</v>
      </c>
      <c r="I2416" s="107">
        <f t="shared" si="632"/>
        <v>3739.1904</v>
      </c>
      <c r="J2416" s="108">
        <f t="shared" si="633"/>
        <v>3739.1904</v>
      </c>
      <c r="K2416" s="105">
        <f t="shared" si="634"/>
        <v>0</v>
      </c>
      <c r="L2416" s="105">
        <f t="shared" si="635"/>
        <v>5234.8665599999995</v>
      </c>
      <c r="M2416" s="109" t="str">
        <f t="shared" si="636"/>
        <v>FOTO</v>
      </c>
      <c r="N2416" s="110" t="s">
        <v>110</v>
      </c>
    </row>
    <row r="2417" spans="1:15" ht="12.75" customHeight="1">
      <c r="A2417" s="103" t="s">
        <v>4303</v>
      </c>
      <c r="B2417" s="13" t="s">
        <v>236</v>
      </c>
      <c r="C2417" s="242"/>
      <c r="D2417" s="238" t="s">
        <v>9122</v>
      </c>
      <c r="E2417" s="149">
        <v>-3.2749209997127271E-2</v>
      </c>
      <c r="F2417" s="104" t="s">
        <v>4304</v>
      </c>
      <c r="G2417" s="105">
        <v>3.367</v>
      </c>
      <c r="H2417" s="106">
        <f t="shared" si="631"/>
        <v>4983.16</v>
      </c>
      <c r="I2417" s="107">
        <f t="shared" si="632"/>
        <v>6029.6235999999999</v>
      </c>
      <c r="J2417" s="108">
        <f t="shared" si="633"/>
        <v>6029.6235999999999</v>
      </c>
      <c r="K2417" s="105">
        <f t="shared" si="634"/>
        <v>0</v>
      </c>
      <c r="L2417" s="105">
        <f t="shared" si="635"/>
        <v>8441.4730399999989</v>
      </c>
      <c r="M2417" s="109" t="str">
        <f t="shared" si="636"/>
        <v>FOTO</v>
      </c>
      <c r="N2417" s="110" t="s">
        <v>110</v>
      </c>
    </row>
    <row r="2418" spans="1:15" ht="12.75" customHeight="1">
      <c r="A2418" s="103" t="s">
        <v>4305</v>
      </c>
      <c r="B2418" s="13" t="s">
        <v>236</v>
      </c>
      <c r="C2418" s="242"/>
      <c r="D2418" s="238" t="s">
        <v>9122</v>
      </c>
      <c r="E2418" s="149">
        <v>-3.2631578947368345E-2</v>
      </c>
      <c r="F2418" s="104" t="s">
        <v>4306</v>
      </c>
      <c r="G2418" s="105">
        <v>3.6760000000000002</v>
      </c>
      <c r="H2418" s="106">
        <f t="shared" si="631"/>
        <v>5440.4800000000005</v>
      </c>
      <c r="I2418" s="107">
        <f t="shared" si="632"/>
        <v>6582.9808000000003</v>
      </c>
      <c r="J2418" s="108">
        <f t="shared" si="633"/>
        <v>6582.9808000000003</v>
      </c>
      <c r="K2418" s="105">
        <f t="shared" si="634"/>
        <v>0</v>
      </c>
      <c r="L2418" s="105">
        <f t="shared" si="635"/>
        <v>9216.1731199999995</v>
      </c>
      <c r="M2418" s="109" t="str">
        <f t="shared" si="636"/>
        <v>FOTO</v>
      </c>
      <c r="N2418" s="110"/>
    </row>
    <row r="2419" spans="1:15" ht="12.75" customHeight="1">
      <c r="A2419" s="103" t="s">
        <v>9405</v>
      </c>
      <c r="B2419" s="13"/>
      <c r="C2419" s="242"/>
      <c r="D2419" s="238"/>
      <c r="E2419" s="149"/>
      <c r="F2419" s="104" t="s">
        <v>9406</v>
      </c>
      <c r="G2419" s="105">
        <v>3.75</v>
      </c>
      <c r="H2419" s="106">
        <f t="shared" si="631"/>
        <v>5550</v>
      </c>
      <c r="I2419" s="107">
        <f t="shared" si="632"/>
        <v>6715.5</v>
      </c>
      <c r="J2419" s="108">
        <f t="shared" si="633"/>
        <v>6715.5</v>
      </c>
      <c r="K2419" s="105">
        <f t="shared" si="634"/>
        <v>0</v>
      </c>
      <c r="L2419" s="105">
        <f t="shared" si="635"/>
        <v>9401.6999999999989</v>
      </c>
      <c r="M2419" s="109" t="str">
        <f t="shared" si="636"/>
        <v>FOTO</v>
      </c>
      <c r="N2419" s="110"/>
      <c r="O2419" s="101" t="s">
        <v>81</v>
      </c>
    </row>
    <row r="2420" spans="1:15" ht="12.75" customHeight="1">
      <c r="A2420" s="103" t="s">
        <v>4307</v>
      </c>
      <c r="B2420" s="13" t="s">
        <v>236</v>
      </c>
      <c r="C2420" s="242"/>
      <c r="D2420" s="238" t="s">
        <v>9122</v>
      </c>
      <c r="E2420" s="150">
        <v>-0.31829419035846729</v>
      </c>
      <c r="F2420" s="104" t="s">
        <v>4308</v>
      </c>
      <c r="G2420" s="105">
        <v>2.206</v>
      </c>
      <c r="H2420" s="106">
        <f t="shared" si="631"/>
        <v>3264.88</v>
      </c>
      <c r="I2420" s="107">
        <f t="shared" si="632"/>
        <v>3950.5048000000002</v>
      </c>
      <c r="J2420" s="108">
        <f t="shared" si="633"/>
        <v>3950.5048000000002</v>
      </c>
      <c r="K2420" s="105">
        <f t="shared" si="634"/>
        <v>0</v>
      </c>
      <c r="L2420" s="105">
        <f t="shared" si="635"/>
        <v>5530.7067200000001</v>
      </c>
      <c r="M2420" s="109" t="str">
        <f t="shared" si="636"/>
        <v>FOTO</v>
      </c>
      <c r="N2420" s="110" t="s">
        <v>110</v>
      </c>
    </row>
    <row r="2421" spans="1:15" ht="12.75" customHeight="1">
      <c r="A2421" s="103" t="s">
        <v>4309</v>
      </c>
      <c r="B2421" s="13" t="s">
        <v>236</v>
      </c>
      <c r="C2421" s="242"/>
      <c r="D2421" s="238" t="s">
        <v>9122</v>
      </c>
      <c r="E2421" s="149">
        <v>-5.0995628946090443E-2</v>
      </c>
      <c r="F2421" s="104" t="s">
        <v>4310</v>
      </c>
      <c r="G2421" s="105">
        <v>3.9079999999999999</v>
      </c>
      <c r="H2421" s="106">
        <f t="shared" si="631"/>
        <v>5783.84</v>
      </c>
      <c r="I2421" s="107">
        <f t="shared" si="632"/>
        <v>6998.4463999999998</v>
      </c>
      <c r="J2421" s="108">
        <f t="shared" si="633"/>
        <v>6998.4463999999998</v>
      </c>
      <c r="K2421" s="105">
        <f t="shared" si="634"/>
        <v>0</v>
      </c>
      <c r="L2421" s="105">
        <f t="shared" si="635"/>
        <v>9797.8249599999999</v>
      </c>
      <c r="M2421" s="109" t="str">
        <f t="shared" si="636"/>
        <v>FOTO</v>
      </c>
      <c r="N2421" s="110" t="s">
        <v>299</v>
      </c>
    </row>
    <row r="2422" spans="1:15" ht="12.75" customHeight="1">
      <c r="A2422" s="103" t="s">
        <v>4414</v>
      </c>
      <c r="B2422" s="13"/>
      <c r="C2422" s="242"/>
      <c r="D2422" s="238"/>
      <c r="E2422" s="149"/>
      <c r="F2422" s="104" t="s">
        <v>4415</v>
      </c>
      <c r="G2422" s="105">
        <v>0.34100000000000003</v>
      </c>
      <c r="H2422" s="106">
        <f t="shared" si="631"/>
        <v>504.68000000000006</v>
      </c>
      <c r="I2422" s="107">
        <f t="shared" si="632"/>
        <v>610.66280000000006</v>
      </c>
      <c r="J2422" s="108">
        <f t="shared" si="633"/>
        <v>610.66280000000006</v>
      </c>
      <c r="K2422" s="105">
        <f t="shared" si="634"/>
        <v>0</v>
      </c>
      <c r="L2422" s="105">
        <f t="shared" si="635"/>
        <v>854.92792000000009</v>
      </c>
      <c r="M2422" s="109" t="str">
        <f t="shared" si="636"/>
        <v>FOTO</v>
      </c>
      <c r="N2422" s="110"/>
    </row>
    <row r="2423" spans="1:15" ht="12.75" customHeight="1">
      <c r="A2423" s="103" t="s">
        <v>4311</v>
      </c>
      <c r="B2423" s="13" t="s">
        <v>236</v>
      </c>
      <c r="C2423" s="242"/>
      <c r="D2423" s="238" t="s">
        <v>9122</v>
      </c>
      <c r="E2423" s="149">
        <v>-3.2288698955365569E-2</v>
      </c>
      <c r="F2423" s="104" t="s">
        <v>4312</v>
      </c>
      <c r="G2423" s="105">
        <v>3.0569999999999999</v>
      </c>
      <c r="H2423" s="106">
        <f t="shared" si="631"/>
        <v>4524.3599999999997</v>
      </c>
      <c r="I2423" s="107">
        <f t="shared" si="632"/>
        <v>5474.4755999999998</v>
      </c>
      <c r="J2423" s="108">
        <f t="shared" si="633"/>
        <v>5474.4755999999998</v>
      </c>
      <c r="K2423" s="105">
        <f t="shared" si="634"/>
        <v>0</v>
      </c>
      <c r="L2423" s="105">
        <f t="shared" si="635"/>
        <v>7664.2658399999991</v>
      </c>
      <c r="M2423" s="109" t="str">
        <f t="shared" si="636"/>
        <v>FOTO</v>
      </c>
      <c r="N2423" s="110"/>
    </row>
    <row r="2424" spans="1:15" ht="12.75" customHeight="1">
      <c r="A2424" s="103" t="s">
        <v>9270</v>
      </c>
      <c r="B2424" s="13"/>
      <c r="C2424" s="242"/>
      <c r="D2424" s="238"/>
      <c r="E2424" s="149"/>
      <c r="F2424" s="104" t="s">
        <v>9271</v>
      </c>
      <c r="G2424" s="105">
        <v>3.48</v>
      </c>
      <c r="H2424" s="106">
        <f t="shared" si="631"/>
        <v>5150.3999999999996</v>
      </c>
      <c r="I2424" s="107">
        <f t="shared" si="632"/>
        <v>6231.9839999999995</v>
      </c>
      <c r="J2424" s="108">
        <f t="shared" si="633"/>
        <v>6231.9839999999995</v>
      </c>
      <c r="K2424" s="105">
        <f t="shared" si="634"/>
        <v>0</v>
      </c>
      <c r="L2424" s="105">
        <f t="shared" si="635"/>
        <v>8724.7775999999994</v>
      </c>
      <c r="M2424" s="109" t="str">
        <f t="shared" si="636"/>
        <v>FOTO</v>
      </c>
      <c r="N2424" s="110"/>
      <c r="O2424" s="101" t="s">
        <v>81</v>
      </c>
    </row>
    <row r="2425" spans="1:15" ht="12.75" customHeight="1">
      <c r="A2425" s="103" t="s">
        <v>9403</v>
      </c>
      <c r="B2425" s="13"/>
      <c r="C2425" s="242"/>
      <c r="D2425" s="238"/>
      <c r="E2425" s="149"/>
      <c r="F2425" s="104" t="s">
        <v>9404</v>
      </c>
      <c r="G2425" s="105">
        <v>3.02</v>
      </c>
      <c r="H2425" s="106">
        <f t="shared" si="631"/>
        <v>4469.6000000000004</v>
      </c>
      <c r="I2425" s="107">
        <f t="shared" si="632"/>
        <v>5408.2160000000003</v>
      </c>
      <c r="J2425" s="108">
        <f t="shared" si="633"/>
        <v>5408.2160000000003</v>
      </c>
      <c r="K2425" s="105">
        <f t="shared" si="634"/>
        <v>0</v>
      </c>
      <c r="L2425" s="105">
        <f t="shared" si="635"/>
        <v>7571.5024000000003</v>
      </c>
      <c r="M2425" s="109" t="str">
        <f t="shared" si="636"/>
        <v>FOTO</v>
      </c>
      <c r="N2425" s="110"/>
      <c r="O2425" s="101" t="s">
        <v>81</v>
      </c>
    </row>
    <row r="2426" spans="1:15" ht="12.75" customHeight="1">
      <c r="A2426" s="103" t="s">
        <v>4313</v>
      </c>
      <c r="B2426" s="13" t="s">
        <v>236</v>
      </c>
      <c r="C2426" s="242"/>
      <c r="D2426" s="238" t="s">
        <v>9122</v>
      </c>
      <c r="E2426" s="149">
        <v>-3.3570203381524277E-2</v>
      </c>
      <c r="F2426" s="104" t="s">
        <v>4314</v>
      </c>
      <c r="G2426" s="105">
        <v>3.944</v>
      </c>
      <c r="H2426" s="106">
        <f t="shared" si="631"/>
        <v>5837.12</v>
      </c>
      <c r="I2426" s="107">
        <f t="shared" si="632"/>
        <v>7062.9151999999995</v>
      </c>
      <c r="J2426" s="108">
        <f t="shared" si="633"/>
        <v>7062.9151999999995</v>
      </c>
      <c r="K2426" s="105">
        <f t="shared" si="634"/>
        <v>0</v>
      </c>
      <c r="L2426" s="105">
        <f t="shared" si="635"/>
        <v>9888.0812799999985</v>
      </c>
      <c r="M2426" s="109" t="str">
        <f t="shared" si="636"/>
        <v>FOTO</v>
      </c>
      <c r="N2426" s="110"/>
    </row>
    <row r="2427" spans="1:15" ht="12.75" customHeight="1">
      <c r="A2427" s="103" t="s">
        <v>4315</v>
      </c>
      <c r="B2427" s="13" t="s">
        <v>236</v>
      </c>
      <c r="C2427" s="242"/>
      <c r="D2427" s="238" t="s">
        <v>9122</v>
      </c>
      <c r="E2427" s="150">
        <v>-0.31719050673508653</v>
      </c>
      <c r="F2427" s="104" t="s">
        <v>4316</v>
      </c>
      <c r="G2427" s="105">
        <v>2.129</v>
      </c>
      <c r="H2427" s="106">
        <f t="shared" si="631"/>
        <v>3150.92</v>
      </c>
      <c r="I2427" s="107">
        <f t="shared" si="632"/>
        <v>3812.6131999999998</v>
      </c>
      <c r="J2427" s="108">
        <f t="shared" si="633"/>
        <v>3812.6131999999998</v>
      </c>
      <c r="K2427" s="105">
        <f t="shared" si="634"/>
        <v>0</v>
      </c>
      <c r="L2427" s="105">
        <f t="shared" si="635"/>
        <v>5337.6584799999991</v>
      </c>
      <c r="M2427" s="109" t="str">
        <f t="shared" si="636"/>
        <v>FOTO</v>
      </c>
      <c r="N2427" s="110" t="s">
        <v>110</v>
      </c>
      <c r="O2427" s="36"/>
    </row>
    <row r="2428" spans="1:15" ht="12.75" customHeight="1">
      <c r="A2428" s="103" t="s">
        <v>4317</v>
      </c>
      <c r="B2428" s="13" t="s">
        <v>236</v>
      </c>
      <c r="C2428" s="242"/>
      <c r="D2428" s="238" t="s">
        <v>9122</v>
      </c>
      <c r="E2428" s="149">
        <v>-6.9275176395125038E-2</v>
      </c>
      <c r="F2428" s="104" t="s">
        <v>4318</v>
      </c>
      <c r="G2428" s="105">
        <v>2.9020000000000001</v>
      </c>
      <c r="H2428" s="106">
        <f t="shared" si="631"/>
        <v>4294.96</v>
      </c>
      <c r="I2428" s="107">
        <f t="shared" si="632"/>
        <v>5196.9016000000001</v>
      </c>
      <c r="J2428" s="108">
        <f t="shared" si="633"/>
        <v>5196.9016000000001</v>
      </c>
      <c r="K2428" s="105">
        <f t="shared" si="634"/>
        <v>0</v>
      </c>
      <c r="L2428" s="105">
        <f t="shared" si="635"/>
        <v>7275.6622399999997</v>
      </c>
      <c r="M2428" s="109" t="str">
        <f t="shared" si="636"/>
        <v>FOTO</v>
      </c>
      <c r="N2428" s="110"/>
      <c r="O2428" s="36"/>
    </row>
    <row r="2429" spans="1:15" ht="12.75" customHeight="1">
      <c r="A2429" s="103" t="s">
        <v>4319</v>
      </c>
      <c r="B2429" s="13"/>
      <c r="C2429" s="242"/>
      <c r="D2429" s="238" t="s">
        <v>9122</v>
      </c>
      <c r="E2429" s="149">
        <v>-5.1190476190476231E-2</v>
      </c>
      <c r="F2429" s="104" t="s">
        <v>4320</v>
      </c>
      <c r="G2429" s="105">
        <v>3.9849999999999999</v>
      </c>
      <c r="H2429" s="106">
        <f t="shared" ref="H2429:H2460" si="637">+G2429*H$18</f>
        <v>5897.8</v>
      </c>
      <c r="I2429" s="107">
        <f t="shared" ref="I2429:I2460" si="638">+H2429*(1+I$18)</f>
        <v>7136.3379999999997</v>
      </c>
      <c r="J2429" s="108">
        <f t="shared" ref="J2429:J2460" si="639">+I2429*(1-J$18)</f>
        <v>7136.3379999999997</v>
      </c>
      <c r="K2429" s="105">
        <f t="shared" ref="K2429:K2460" si="640">+I2429*C2429</f>
        <v>0</v>
      </c>
      <c r="L2429" s="105">
        <f t="shared" ref="L2429:L2460" si="641">+I2429*(1+L$18)</f>
        <v>9990.8731999999982</v>
      </c>
      <c r="M2429" s="109" t="str">
        <f t="shared" ref="M2429:M2460" si="642">HYPERLINK(CONCATENATE("https://buscador.neorep.com.ar/",TRIM(A2429),"/"),"FOTO")</f>
        <v>FOTO</v>
      </c>
      <c r="N2429" s="110"/>
      <c r="O2429" s="36"/>
    </row>
    <row r="2430" spans="1:15" ht="12.75" customHeight="1">
      <c r="A2430" s="103" t="s">
        <v>4321</v>
      </c>
      <c r="B2430" s="247" t="s">
        <v>236</v>
      </c>
      <c r="C2430" s="242"/>
      <c r="D2430" s="238"/>
      <c r="E2430" s="249"/>
      <c r="F2430" s="104" t="s">
        <v>4322</v>
      </c>
      <c r="G2430" s="105">
        <v>3.06</v>
      </c>
      <c r="H2430" s="106">
        <f t="shared" si="637"/>
        <v>4528.8</v>
      </c>
      <c r="I2430" s="107">
        <f t="shared" si="638"/>
        <v>5479.848</v>
      </c>
      <c r="J2430" s="108">
        <f t="shared" si="639"/>
        <v>5479.848</v>
      </c>
      <c r="K2430" s="105">
        <f t="shared" si="640"/>
        <v>0</v>
      </c>
      <c r="L2430" s="105">
        <f t="shared" si="641"/>
        <v>7671.7871999999998</v>
      </c>
      <c r="M2430" s="109" t="str">
        <f t="shared" si="642"/>
        <v>FOTO</v>
      </c>
      <c r="N2430" s="110"/>
    </row>
    <row r="2431" spans="1:15" ht="12.75" customHeight="1">
      <c r="A2431" s="103" t="s">
        <v>4323</v>
      </c>
      <c r="B2431" s="247" t="s">
        <v>236</v>
      </c>
      <c r="C2431" s="242"/>
      <c r="D2431" s="238" t="s">
        <v>9122</v>
      </c>
      <c r="E2431" s="249">
        <v>-0.29716981132075471</v>
      </c>
      <c r="F2431" s="104" t="s">
        <v>4324</v>
      </c>
      <c r="G2431" s="105">
        <v>2.98</v>
      </c>
      <c r="H2431" s="106">
        <f t="shared" si="637"/>
        <v>4410.3999999999996</v>
      </c>
      <c r="I2431" s="107">
        <f t="shared" si="638"/>
        <v>5336.5839999999998</v>
      </c>
      <c r="J2431" s="108">
        <f t="shared" si="639"/>
        <v>5336.5839999999998</v>
      </c>
      <c r="K2431" s="105">
        <f t="shared" si="640"/>
        <v>0</v>
      </c>
      <c r="L2431" s="105">
        <f t="shared" si="641"/>
        <v>7471.217599999999</v>
      </c>
      <c r="M2431" s="109" t="str">
        <f t="shared" si="642"/>
        <v>FOTO</v>
      </c>
      <c r="N2431" s="110" t="s">
        <v>2104</v>
      </c>
    </row>
    <row r="2432" spans="1:15" ht="12.75" customHeight="1">
      <c r="A2432" s="103" t="s">
        <v>4416</v>
      </c>
      <c r="B2432" s="13"/>
      <c r="C2432" s="242"/>
      <c r="D2432" s="238"/>
      <c r="E2432" s="149"/>
      <c r="F2432" s="104" t="s">
        <v>4417</v>
      </c>
      <c r="G2432" s="105">
        <v>0.29499999999999998</v>
      </c>
      <c r="H2432" s="106">
        <f t="shared" si="637"/>
        <v>436.59999999999997</v>
      </c>
      <c r="I2432" s="107">
        <f t="shared" si="638"/>
        <v>528.28599999999994</v>
      </c>
      <c r="J2432" s="108">
        <f t="shared" si="639"/>
        <v>528.28599999999994</v>
      </c>
      <c r="K2432" s="105">
        <f t="shared" si="640"/>
        <v>0</v>
      </c>
      <c r="L2432" s="105">
        <f t="shared" si="641"/>
        <v>739.60039999999992</v>
      </c>
      <c r="M2432" s="109" t="str">
        <f t="shared" si="642"/>
        <v>FOTO</v>
      </c>
      <c r="N2432" s="110"/>
    </row>
    <row r="2433" spans="1:15" ht="12.75" customHeight="1">
      <c r="A2433" s="103" t="s">
        <v>4325</v>
      </c>
      <c r="B2433" s="13" t="s">
        <v>236</v>
      </c>
      <c r="C2433" s="242"/>
      <c r="D2433" s="238" t="s">
        <v>9122</v>
      </c>
      <c r="E2433" s="149">
        <v>-3.3181818181818312E-2</v>
      </c>
      <c r="F2433" s="104" t="s">
        <v>4326</v>
      </c>
      <c r="G2433" s="105">
        <v>4.2539999999999996</v>
      </c>
      <c r="H2433" s="106">
        <f t="shared" si="637"/>
        <v>6295.9199999999992</v>
      </c>
      <c r="I2433" s="107">
        <f t="shared" si="638"/>
        <v>7618.0631999999987</v>
      </c>
      <c r="J2433" s="108">
        <f t="shared" si="639"/>
        <v>7618.0631999999987</v>
      </c>
      <c r="K2433" s="105">
        <f t="shared" si="640"/>
        <v>0</v>
      </c>
      <c r="L2433" s="105">
        <f t="shared" si="641"/>
        <v>10665.288479999997</v>
      </c>
      <c r="M2433" s="109" t="str">
        <f t="shared" si="642"/>
        <v>FOTO</v>
      </c>
      <c r="N2433" s="110"/>
    </row>
    <row r="2434" spans="1:15" ht="12.75" customHeight="1">
      <c r="A2434" s="103" t="s">
        <v>4327</v>
      </c>
      <c r="B2434" s="13" t="s">
        <v>236</v>
      </c>
      <c r="C2434" s="242"/>
      <c r="D2434" s="238" t="s">
        <v>9122</v>
      </c>
      <c r="E2434" s="149">
        <v>-3.2279314888010502E-2</v>
      </c>
      <c r="F2434" s="104" t="s">
        <v>4328</v>
      </c>
      <c r="G2434" s="105">
        <v>1.4690000000000001</v>
      </c>
      <c r="H2434" s="106">
        <f t="shared" si="637"/>
        <v>2174.1200000000003</v>
      </c>
      <c r="I2434" s="107">
        <f t="shared" si="638"/>
        <v>2630.6852000000003</v>
      </c>
      <c r="J2434" s="108">
        <f t="shared" si="639"/>
        <v>2630.6852000000003</v>
      </c>
      <c r="K2434" s="105">
        <f t="shared" si="640"/>
        <v>0</v>
      </c>
      <c r="L2434" s="105">
        <f t="shared" si="641"/>
        <v>3682.95928</v>
      </c>
      <c r="M2434" s="109" t="str">
        <f t="shared" si="642"/>
        <v>FOTO</v>
      </c>
      <c r="N2434" s="110"/>
    </row>
    <row r="2435" spans="1:15" ht="12.75" customHeight="1">
      <c r="A2435" s="103" t="s">
        <v>4329</v>
      </c>
      <c r="B2435" s="13"/>
      <c r="C2435" s="242"/>
      <c r="D2435" s="238" t="s">
        <v>9122</v>
      </c>
      <c r="E2435" s="149">
        <v>-3.2315183709605955E-2</v>
      </c>
      <c r="F2435" s="104" t="s">
        <v>4330</v>
      </c>
      <c r="G2435" s="105">
        <v>4.3719999999999999</v>
      </c>
      <c r="H2435" s="106">
        <f t="shared" si="637"/>
        <v>6470.5599999999995</v>
      </c>
      <c r="I2435" s="107">
        <f t="shared" si="638"/>
        <v>7829.3775999999989</v>
      </c>
      <c r="J2435" s="108">
        <f t="shared" si="639"/>
        <v>7829.3775999999989</v>
      </c>
      <c r="K2435" s="105">
        <f t="shared" si="640"/>
        <v>0</v>
      </c>
      <c r="L2435" s="105">
        <f t="shared" si="641"/>
        <v>10961.128639999997</v>
      </c>
      <c r="M2435" s="109" t="str">
        <f t="shared" si="642"/>
        <v>FOTO</v>
      </c>
      <c r="N2435" s="110" t="s">
        <v>4331</v>
      </c>
    </row>
    <row r="2436" spans="1:15" ht="12.75" customHeight="1">
      <c r="A2436" s="103" t="s">
        <v>4332</v>
      </c>
      <c r="B2436" s="13" t="s">
        <v>236</v>
      </c>
      <c r="C2436" s="242"/>
      <c r="D2436" s="238" t="s">
        <v>9122</v>
      </c>
      <c r="E2436" s="149">
        <v>-3.2666666666666622E-2</v>
      </c>
      <c r="F2436" s="104" t="s">
        <v>4333</v>
      </c>
      <c r="G2436" s="105">
        <v>2.9020000000000001</v>
      </c>
      <c r="H2436" s="106">
        <f t="shared" si="637"/>
        <v>4294.96</v>
      </c>
      <c r="I2436" s="107">
        <f t="shared" si="638"/>
        <v>5196.9016000000001</v>
      </c>
      <c r="J2436" s="108">
        <f t="shared" si="639"/>
        <v>5196.9016000000001</v>
      </c>
      <c r="K2436" s="105">
        <f t="shared" si="640"/>
        <v>0</v>
      </c>
      <c r="L2436" s="105">
        <f t="shared" si="641"/>
        <v>7275.6622399999997</v>
      </c>
      <c r="M2436" s="109" t="str">
        <f t="shared" si="642"/>
        <v>FOTO</v>
      </c>
      <c r="N2436" s="110"/>
    </row>
    <row r="2437" spans="1:15" ht="12.75" customHeight="1">
      <c r="A2437" s="103" t="s">
        <v>4334</v>
      </c>
      <c r="B2437" s="13" t="s">
        <v>236</v>
      </c>
      <c r="C2437" s="242"/>
      <c r="D2437" s="238" t="s">
        <v>9122</v>
      </c>
      <c r="E2437" s="149">
        <v>-3.2288698955365569E-2</v>
      </c>
      <c r="F2437" s="104" t="s">
        <v>4335</v>
      </c>
      <c r="G2437" s="105">
        <v>3.0569999999999999</v>
      </c>
      <c r="H2437" s="106">
        <f t="shared" si="637"/>
        <v>4524.3599999999997</v>
      </c>
      <c r="I2437" s="107">
        <f t="shared" si="638"/>
        <v>5474.4755999999998</v>
      </c>
      <c r="J2437" s="108">
        <f t="shared" si="639"/>
        <v>5474.4755999999998</v>
      </c>
      <c r="K2437" s="105">
        <f t="shared" si="640"/>
        <v>0</v>
      </c>
      <c r="L2437" s="105">
        <f t="shared" si="641"/>
        <v>7664.2658399999991</v>
      </c>
      <c r="M2437" s="109" t="str">
        <f t="shared" si="642"/>
        <v>FOTO</v>
      </c>
      <c r="N2437" s="110" t="s">
        <v>110</v>
      </c>
    </row>
    <row r="2438" spans="1:15" ht="12.75" customHeight="1">
      <c r="A2438" s="103" t="s">
        <v>4336</v>
      </c>
      <c r="B2438" s="13" t="s">
        <v>236</v>
      </c>
      <c r="C2438" s="242"/>
      <c r="D2438" s="238" t="s">
        <v>9122</v>
      </c>
      <c r="E2438" s="149">
        <v>-2.8985507246376829E-2</v>
      </c>
      <c r="F2438" s="104" t="s">
        <v>4337</v>
      </c>
      <c r="G2438" s="105">
        <v>0.73699999999999999</v>
      </c>
      <c r="H2438" s="106">
        <f t="shared" si="637"/>
        <v>1090.76</v>
      </c>
      <c r="I2438" s="107">
        <f t="shared" si="638"/>
        <v>1319.8196</v>
      </c>
      <c r="J2438" s="108">
        <f t="shared" si="639"/>
        <v>1319.8196</v>
      </c>
      <c r="K2438" s="105">
        <f t="shared" si="640"/>
        <v>0</v>
      </c>
      <c r="L2438" s="105">
        <f t="shared" si="641"/>
        <v>1847.7474399999999</v>
      </c>
      <c r="M2438" s="109" t="str">
        <f t="shared" si="642"/>
        <v>FOTO</v>
      </c>
      <c r="N2438" s="110"/>
    </row>
    <row r="2439" spans="1:15" ht="12.75" customHeight="1">
      <c r="A2439" s="103" t="s">
        <v>4338</v>
      </c>
      <c r="B2439" s="13" t="s">
        <v>236</v>
      </c>
      <c r="C2439" s="242"/>
      <c r="D2439" s="238" t="s">
        <v>9122</v>
      </c>
      <c r="E2439" s="150">
        <v>-0.24475725366274059</v>
      </c>
      <c r="F2439" s="104" t="s">
        <v>4339</v>
      </c>
      <c r="G2439" s="105">
        <v>2.629</v>
      </c>
      <c r="H2439" s="106">
        <f t="shared" si="637"/>
        <v>3890.92</v>
      </c>
      <c r="I2439" s="107">
        <f t="shared" si="638"/>
        <v>4708.0132000000003</v>
      </c>
      <c r="J2439" s="108">
        <f t="shared" si="639"/>
        <v>4708.0132000000003</v>
      </c>
      <c r="K2439" s="105">
        <f t="shared" si="640"/>
        <v>0</v>
      </c>
      <c r="L2439" s="105">
        <f t="shared" si="641"/>
        <v>6591.2184800000005</v>
      </c>
      <c r="M2439" s="109" t="str">
        <f t="shared" si="642"/>
        <v>FOTO</v>
      </c>
      <c r="N2439" s="110"/>
    </row>
    <row r="2440" spans="1:15" ht="12.75" customHeight="1">
      <c r="A2440" s="103" t="s">
        <v>4340</v>
      </c>
      <c r="B2440" s="13" t="s">
        <v>236</v>
      </c>
      <c r="C2440" s="242"/>
      <c r="D2440" s="238" t="s">
        <v>9122</v>
      </c>
      <c r="E2440" s="149">
        <v>-6.7730496453900613E-2</v>
      </c>
      <c r="F2440" s="104" t="s">
        <v>4341</v>
      </c>
      <c r="G2440" s="105">
        <v>2.629</v>
      </c>
      <c r="H2440" s="106">
        <f t="shared" si="637"/>
        <v>3890.92</v>
      </c>
      <c r="I2440" s="107">
        <f t="shared" si="638"/>
        <v>4708.0132000000003</v>
      </c>
      <c r="J2440" s="108">
        <f t="shared" si="639"/>
        <v>4708.0132000000003</v>
      </c>
      <c r="K2440" s="105">
        <f t="shared" si="640"/>
        <v>0</v>
      </c>
      <c r="L2440" s="105">
        <f t="shared" si="641"/>
        <v>6591.2184800000005</v>
      </c>
      <c r="M2440" s="109" t="str">
        <f t="shared" si="642"/>
        <v>FOTO</v>
      </c>
      <c r="N2440" s="110"/>
    </row>
    <row r="2441" spans="1:15" ht="12.75" customHeight="1">
      <c r="A2441" s="103" t="s">
        <v>9251</v>
      </c>
      <c r="B2441" s="13"/>
      <c r="C2441" s="242"/>
      <c r="D2441" s="238"/>
      <c r="E2441" s="149"/>
      <c r="F2441" s="104" t="s">
        <v>9252</v>
      </c>
      <c r="G2441" s="105">
        <v>4.0599999999999996</v>
      </c>
      <c r="H2441" s="106">
        <f t="shared" si="637"/>
        <v>6008.7999999999993</v>
      </c>
      <c r="I2441" s="107">
        <f t="shared" si="638"/>
        <v>7270.6479999999992</v>
      </c>
      <c r="J2441" s="108">
        <f t="shared" si="639"/>
        <v>7270.6479999999992</v>
      </c>
      <c r="K2441" s="105">
        <f t="shared" si="640"/>
        <v>0</v>
      </c>
      <c r="L2441" s="105">
        <f t="shared" si="641"/>
        <v>10178.907199999998</v>
      </c>
      <c r="M2441" s="109" t="str">
        <f t="shared" si="642"/>
        <v>FOTO</v>
      </c>
      <c r="N2441" s="110"/>
      <c r="O2441" s="101" t="s">
        <v>81</v>
      </c>
    </row>
    <row r="2442" spans="1:15" ht="12.75" customHeight="1">
      <c r="A2442" s="103" t="s">
        <v>4342</v>
      </c>
      <c r="B2442" s="13" t="s">
        <v>236</v>
      </c>
      <c r="C2442" s="242"/>
      <c r="D2442" s="238" t="s">
        <v>9122</v>
      </c>
      <c r="E2442" s="150">
        <v>-0.32109603617983506</v>
      </c>
      <c r="F2442" s="104" t="s">
        <v>4343</v>
      </c>
      <c r="G2442" s="105">
        <v>2.552</v>
      </c>
      <c r="H2442" s="106">
        <f t="shared" si="637"/>
        <v>3776.96</v>
      </c>
      <c r="I2442" s="107">
        <f t="shared" si="638"/>
        <v>4570.1215999999995</v>
      </c>
      <c r="J2442" s="108">
        <f t="shared" si="639"/>
        <v>4570.1215999999995</v>
      </c>
      <c r="K2442" s="105">
        <f t="shared" si="640"/>
        <v>0</v>
      </c>
      <c r="L2442" s="105">
        <f t="shared" si="641"/>
        <v>6398.1702399999986</v>
      </c>
      <c r="M2442" s="109" t="str">
        <f t="shared" si="642"/>
        <v>FOTO</v>
      </c>
      <c r="N2442" s="110" t="s">
        <v>110</v>
      </c>
    </row>
    <row r="2443" spans="1:15" ht="12.75" customHeight="1">
      <c r="A2443" s="103" t="s">
        <v>4344</v>
      </c>
      <c r="B2443" s="13" t="s">
        <v>236</v>
      </c>
      <c r="C2443" s="242"/>
      <c r="D2443" s="238" t="s">
        <v>9122</v>
      </c>
      <c r="E2443" s="150">
        <v>-0.27833333333333332</v>
      </c>
      <c r="F2443" s="104" t="s">
        <v>4345</v>
      </c>
      <c r="G2443" s="105">
        <v>2.165</v>
      </c>
      <c r="H2443" s="106">
        <f t="shared" si="637"/>
        <v>3204.2000000000003</v>
      </c>
      <c r="I2443" s="107">
        <f t="shared" si="638"/>
        <v>3877.0820000000003</v>
      </c>
      <c r="J2443" s="108">
        <f t="shared" si="639"/>
        <v>3877.0820000000003</v>
      </c>
      <c r="K2443" s="105">
        <f t="shared" si="640"/>
        <v>0</v>
      </c>
      <c r="L2443" s="105">
        <f t="shared" si="641"/>
        <v>5427.9148000000005</v>
      </c>
      <c r="M2443" s="109" t="str">
        <f t="shared" si="642"/>
        <v>FOTO</v>
      </c>
      <c r="N2443" s="110"/>
      <c r="O2443" s="36"/>
    </row>
    <row r="2444" spans="1:15" ht="12.75" customHeight="1">
      <c r="A2444" s="103" t="s">
        <v>4346</v>
      </c>
      <c r="B2444" s="13" t="s">
        <v>236</v>
      </c>
      <c r="C2444" s="242"/>
      <c r="D2444" s="238" t="s">
        <v>9122</v>
      </c>
      <c r="E2444" s="150">
        <v>-0.30111111111111111</v>
      </c>
      <c r="F2444" s="104" t="s">
        <v>4347</v>
      </c>
      <c r="G2444" s="105">
        <v>2.516</v>
      </c>
      <c r="H2444" s="106">
        <f t="shared" si="637"/>
        <v>3723.68</v>
      </c>
      <c r="I2444" s="107">
        <f t="shared" si="638"/>
        <v>4505.6527999999998</v>
      </c>
      <c r="J2444" s="108">
        <f t="shared" si="639"/>
        <v>4505.6527999999998</v>
      </c>
      <c r="K2444" s="105">
        <f t="shared" si="640"/>
        <v>0</v>
      </c>
      <c r="L2444" s="105">
        <f t="shared" si="641"/>
        <v>6307.9139199999991</v>
      </c>
      <c r="M2444" s="109" t="str">
        <f t="shared" si="642"/>
        <v>FOTO</v>
      </c>
      <c r="N2444" s="110"/>
    </row>
    <row r="2445" spans="1:15" ht="12.75" customHeight="1">
      <c r="A2445" s="103" t="s">
        <v>4348</v>
      </c>
      <c r="B2445" s="13"/>
      <c r="C2445" s="242"/>
      <c r="D2445" s="238" t="s">
        <v>9122</v>
      </c>
      <c r="E2445" s="149">
        <v>-3.2826086956521672E-2</v>
      </c>
      <c r="F2445" s="104" t="s">
        <v>4349</v>
      </c>
      <c r="G2445" s="105">
        <v>4.4489999999999998</v>
      </c>
      <c r="H2445" s="106">
        <f t="shared" si="637"/>
        <v>6584.5199999999995</v>
      </c>
      <c r="I2445" s="107">
        <f t="shared" si="638"/>
        <v>7967.2691999999988</v>
      </c>
      <c r="J2445" s="108">
        <f t="shared" si="639"/>
        <v>7967.2691999999988</v>
      </c>
      <c r="K2445" s="105">
        <f t="shared" si="640"/>
        <v>0</v>
      </c>
      <c r="L2445" s="105">
        <f t="shared" si="641"/>
        <v>11154.176879999997</v>
      </c>
      <c r="M2445" s="109" t="str">
        <f t="shared" si="642"/>
        <v>FOTO</v>
      </c>
      <c r="N2445" s="110"/>
    </row>
    <row r="2446" spans="1:15" ht="12.75" customHeight="1">
      <c r="A2446" s="103" t="s">
        <v>4350</v>
      </c>
      <c r="B2446" s="13"/>
      <c r="C2446" s="242"/>
      <c r="D2446" s="238" t="s">
        <v>9122</v>
      </c>
      <c r="E2446" s="149">
        <v>-3.2689027856736663E-2</v>
      </c>
      <c r="F2446" s="104" t="s">
        <v>4351</v>
      </c>
      <c r="G2446" s="105">
        <v>3.403</v>
      </c>
      <c r="H2446" s="106">
        <f t="shared" si="637"/>
        <v>5036.4399999999996</v>
      </c>
      <c r="I2446" s="107">
        <f t="shared" si="638"/>
        <v>6094.0923999999995</v>
      </c>
      <c r="J2446" s="108">
        <f t="shared" si="639"/>
        <v>6094.0923999999995</v>
      </c>
      <c r="K2446" s="105">
        <f t="shared" si="640"/>
        <v>0</v>
      </c>
      <c r="L2446" s="105">
        <f t="shared" si="641"/>
        <v>8531.7293599999994</v>
      </c>
      <c r="M2446" s="109" t="str">
        <f t="shared" si="642"/>
        <v>FOTO</v>
      </c>
      <c r="N2446" s="110" t="s">
        <v>314</v>
      </c>
    </row>
    <row r="2447" spans="1:15" ht="12.75" customHeight="1">
      <c r="A2447" s="103" t="s">
        <v>4352</v>
      </c>
      <c r="B2447" s="13"/>
      <c r="C2447" s="242"/>
      <c r="D2447" s="238" t="s">
        <v>9122</v>
      </c>
      <c r="E2447" s="149">
        <v>-3.2826086956521672E-2</v>
      </c>
      <c r="F2447" s="104" t="s">
        <v>4353</v>
      </c>
      <c r="G2447" s="105">
        <v>4.4489999999999998</v>
      </c>
      <c r="H2447" s="106">
        <f t="shared" si="637"/>
        <v>6584.5199999999995</v>
      </c>
      <c r="I2447" s="107">
        <f t="shared" si="638"/>
        <v>7967.2691999999988</v>
      </c>
      <c r="J2447" s="108">
        <f t="shared" si="639"/>
        <v>7967.2691999999988</v>
      </c>
      <c r="K2447" s="105">
        <f t="shared" si="640"/>
        <v>0</v>
      </c>
      <c r="L2447" s="105">
        <f t="shared" si="641"/>
        <v>11154.176879999997</v>
      </c>
      <c r="M2447" s="109" t="str">
        <f t="shared" si="642"/>
        <v>FOTO</v>
      </c>
      <c r="N2447" s="110" t="s">
        <v>299</v>
      </c>
    </row>
    <row r="2448" spans="1:15" ht="12.75" customHeight="1">
      <c r="A2448" s="103" t="s">
        <v>4354</v>
      </c>
      <c r="B2448" s="13"/>
      <c r="C2448" s="245"/>
      <c r="D2448" s="238" t="s">
        <v>9122</v>
      </c>
      <c r="E2448" s="149">
        <v>-4.6998767822566512E-2</v>
      </c>
      <c r="F2448" s="104" t="s">
        <v>4355</v>
      </c>
      <c r="G2448" s="105">
        <v>5.4139999999999997</v>
      </c>
      <c r="H2448" s="106">
        <f t="shared" si="637"/>
        <v>8012.7199999999993</v>
      </c>
      <c r="I2448" s="107">
        <f t="shared" si="638"/>
        <v>9695.3911999999982</v>
      </c>
      <c r="J2448" s="108">
        <f t="shared" si="639"/>
        <v>9695.3911999999982</v>
      </c>
      <c r="K2448" s="105">
        <f t="shared" si="640"/>
        <v>0</v>
      </c>
      <c r="L2448" s="105">
        <f t="shared" si="641"/>
        <v>13573.547679999996</v>
      </c>
      <c r="M2448" s="109" t="str">
        <f t="shared" si="642"/>
        <v>FOTO</v>
      </c>
      <c r="N2448" s="110"/>
    </row>
    <row r="2449" spans="1:15" ht="12.75" customHeight="1">
      <c r="A2449" s="103" t="s">
        <v>4356</v>
      </c>
      <c r="B2449" s="13" t="s">
        <v>236</v>
      </c>
      <c r="C2449" s="242"/>
      <c r="D2449" s="238" t="s">
        <v>9122</v>
      </c>
      <c r="E2449" s="149">
        <v>-3.3382667324453275E-2</v>
      </c>
      <c r="F2449" s="104" t="s">
        <v>4357</v>
      </c>
      <c r="G2449" s="105">
        <v>5.8780000000000001</v>
      </c>
      <c r="H2449" s="106">
        <f t="shared" si="637"/>
        <v>8699.44</v>
      </c>
      <c r="I2449" s="107">
        <f t="shared" si="638"/>
        <v>10526.322400000001</v>
      </c>
      <c r="J2449" s="108">
        <f t="shared" si="639"/>
        <v>10526.322400000001</v>
      </c>
      <c r="K2449" s="105">
        <f t="shared" si="640"/>
        <v>0</v>
      </c>
      <c r="L2449" s="105">
        <f t="shared" si="641"/>
        <v>14736.851360000001</v>
      </c>
      <c r="M2449" s="109" t="str">
        <f t="shared" si="642"/>
        <v>FOTO</v>
      </c>
      <c r="N2449" s="110"/>
    </row>
    <row r="2450" spans="1:15" ht="12.75" customHeight="1">
      <c r="A2450" s="103" t="s">
        <v>4358</v>
      </c>
      <c r="B2450" s="13" t="s">
        <v>236</v>
      </c>
      <c r="C2450" s="242"/>
      <c r="D2450" s="238" t="s">
        <v>9122</v>
      </c>
      <c r="E2450" s="149">
        <v>-3.2346658529142647E-2</v>
      </c>
      <c r="F2450" s="104" t="s">
        <v>4359</v>
      </c>
      <c r="G2450" s="105">
        <v>3.1709999999999998</v>
      </c>
      <c r="H2450" s="106">
        <f t="shared" si="637"/>
        <v>4693.08</v>
      </c>
      <c r="I2450" s="107">
        <f t="shared" si="638"/>
        <v>5678.6268</v>
      </c>
      <c r="J2450" s="108">
        <f t="shared" si="639"/>
        <v>5678.6268</v>
      </c>
      <c r="K2450" s="105">
        <f t="shared" si="640"/>
        <v>0</v>
      </c>
      <c r="L2450" s="105">
        <f t="shared" si="641"/>
        <v>7950.0775199999998</v>
      </c>
      <c r="M2450" s="109" t="str">
        <f t="shared" si="642"/>
        <v>FOTO</v>
      </c>
      <c r="N2450" s="110"/>
    </row>
    <row r="2451" spans="1:15" ht="12.75" customHeight="1">
      <c r="A2451" s="103" t="s">
        <v>4360</v>
      </c>
      <c r="B2451" s="13" t="s">
        <v>236</v>
      </c>
      <c r="C2451" s="242"/>
      <c r="D2451" s="238"/>
      <c r="E2451" s="150"/>
      <c r="F2451" s="104" t="s">
        <v>4361</v>
      </c>
      <c r="G2451" s="105">
        <v>2.59</v>
      </c>
      <c r="H2451" s="106">
        <f t="shared" si="637"/>
        <v>3833.2</v>
      </c>
      <c r="I2451" s="107">
        <f t="shared" si="638"/>
        <v>4638.1719999999996</v>
      </c>
      <c r="J2451" s="108">
        <f t="shared" si="639"/>
        <v>4638.1719999999996</v>
      </c>
      <c r="K2451" s="105">
        <f t="shared" si="640"/>
        <v>0</v>
      </c>
      <c r="L2451" s="105">
        <f t="shared" si="641"/>
        <v>6493.4407999999994</v>
      </c>
      <c r="M2451" s="109" t="str">
        <f t="shared" si="642"/>
        <v>FOTO</v>
      </c>
      <c r="N2451" s="110" t="s">
        <v>110</v>
      </c>
    </row>
    <row r="2452" spans="1:15" ht="12.75" customHeight="1">
      <c r="A2452" s="103" t="s">
        <v>4362</v>
      </c>
      <c r="B2452" s="13" t="s">
        <v>236</v>
      </c>
      <c r="C2452" s="242"/>
      <c r="D2452" s="238" t="s">
        <v>9122</v>
      </c>
      <c r="E2452" s="149">
        <v>-3.2749209997127271E-2</v>
      </c>
      <c r="F2452" s="104" t="s">
        <v>4363</v>
      </c>
      <c r="G2452" s="105">
        <v>3.367</v>
      </c>
      <c r="H2452" s="106">
        <f t="shared" si="637"/>
        <v>4983.16</v>
      </c>
      <c r="I2452" s="107">
        <f t="shared" si="638"/>
        <v>6029.6235999999999</v>
      </c>
      <c r="J2452" s="108">
        <f t="shared" si="639"/>
        <v>6029.6235999999999</v>
      </c>
      <c r="K2452" s="105">
        <f t="shared" si="640"/>
        <v>0</v>
      </c>
      <c r="L2452" s="105">
        <f t="shared" si="641"/>
        <v>8441.4730399999989</v>
      </c>
      <c r="M2452" s="109" t="str">
        <f t="shared" si="642"/>
        <v>FOTO</v>
      </c>
      <c r="N2452" s="110"/>
    </row>
    <row r="2453" spans="1:15" ht="12.75" customHeight="1">
      <c r="A2453" s="103" t="s">
        <v>4364</v>
      </c>
      <c r="B2453" s="13" t="s">
        <v>236</v>
      </c>
      <c r="C2453" s="242"/>
      <c r="D2453" s="238" t="s">
        <v>9122</v>
      </c>
      <c r="E2453" s="149">
        <v>-7.5522955718554718E-2</v>
      </c>
      <c r="F2453" s="104" t="s">
        <v>4365</v>
      </c>
      <c r="G2453" s="105">
        <v>3.403</v>
      </c>
      <c r="H2453" s="106">
        <f t="shared" si="637"/>
        <v>5036.4399999999996</v>
      </c>
      <c r="I2453" s="107">
        <f t="shared" si="638"/>
        <v>6094.0923999999995</v>
      </c>
      <c r="J2453" s="108">
        <f t="shared" si="639"/>
        <v>6094.0923999999995</v>
      </c>
      <c r="K2453" s="105">
        <f t="shared" si="640"/>
        <v>0</v>
      </c>
      <c r="L2453" s="105">
        <f t="shared" si="641"/>
        <v>8531.7293599999994</v>
      </c>
      <c r="M2453" s="109" t="str">
        <f t="shared" si="642"/>
        <v>FOTO</v>
      </c>
      <c r="N2453" s="110" t="s">
        <v>299</v>
      </c>
    </row>
    <row r="2454" spans="1:15" ht="12.75" customHeight="1">
      <c r="A2454" s="103" t="s">
        <v>4366</v>
      </c>
      <c r="B2454" s="13" t="s">
        <v>236</v>
      </c>
      <c r="C2454" s="242"/>
      <c r="D2454" s="238" t="s">
        <v>9122</v>
      </c>
      <c r="E2454" s="149">
        <v>-3.1946955997588899E-2</v>
      </c>
      <c r="F2454" s="104" t="s">
        <v>4367</v>
      </c>
      <c r="G2454" s="105">
        <v>3.2120000000000002</v>
      </c>
      <c r="H2454" s="106">
        <f t="shared" si="637"/>
        <v>4753.76</v>
      </c>
      <c r="I2454" s="107">
        <f t="shared" si="638"/>
        <v>5752.0496000000003</v>
      </c>
      <c r="J2454" s="108">
        <f t="shared" si="639"/>
        <v>5752.0496000000003</v>
      </c>
      <c r="K2454" s="105">
        <f t="shared" si="640"/>
        <v>0</v>
      </c>
      <c r="L2454" s="105">
        <f t="shared" si="641"/>
        <v>8052.8694399999995</v>
      </c>
      <c r="M2454" s="109" t="str">
        <f t="shared" si="642"/>
        <v>FOTO</v>
      </c>
      <c r="N2454" s="110"/>
    </row>
    <row r="2455" spans="1:15" ht="12.75" customHeight="1">
      <c r="A2455" s="103" t="s">
        <v>4368</v>
      </c>
      <c r="B2455" s="13" t="s">
        <v>236</v>
      </c>
      <c r="C2455" s="242"/>
      <c r="D2455" s="238" t="s">
        <v>9122</v>
      </c>
      <c r="E2455" s="149">
        <v>-3.345588235294128E-2</v>
      </c>
      <c r="F2455" s="104" t="s">
        <v>4369</v>
      </c>
      <c r="G2455" s="105">
        <v>2.629</v>
      </c>
      <c r="H2455" s="106">
        <f t="shared" si="637"/>
        <v>3890.92</v>
      </c>
      <c r="I2455" s="107">
        <f t="shared" si="638"/>
        <v>4708.0132000000003</v>
      </c>
      <c r="J2455" s="108">
        <f t="shared" si="639"/>
        <v>4708.0132000000003</v>
      </c>
      <c r="K2455" s="105">
        <f t="shared" si="640"/>
        <v>0</v>
      </c>
      <c r="L2455" s="105">
        <f t="shared" si="641"/>
        <v>6591.2184800000005</v>
      </c>
      <c r="M2455" s="109" t="str">
        <f t="shared" si="642"/>
        <v>FOTO</v>
      </c>
      <c r="N2455" s="110"/>
    </row>
    <row r="2456" spans="1:15" ht="12.75" customHeight="1">
      <c r="A2456" s="103" t="s">
        <v>4370</v>
      </c>
      <c r="B2456" s="13"/>
      <c r="C2456" s="242"/>
      <c r="D2456" s="238" t="s">
        <v>9122</v>
      </c>
      <c r="E2456" s="149">
        <v>-3.2689027856736663E-2</v>
      </c>
      <c r="F2456" s="104" t="s">
        <v>4371</v>
      </c>
      <c r="G2456" s="105">
        <v>3.403</v>
      </c>
      <c r="H2456" s="106">
        <f t="shared" si="637"/>
        <v>5036.4399999999996</v>
      </c>
      <c r="I2456" s="107">
        <f t="shared" si="638"/>
        <v>6094.0923999999995</v>
      </c>
      <c r="J2456" s="108">
        <f t="shared" si="639"/>
        <v>6094.0923999999995</v>
      </c>
      <c r="K2456" s="105">
        <f t="shared" si="640"/>
        <v>0</v>
      </c>
      <c r="L2456" s="105">
        <f t="shared" si="641"/>
        <v>8531.7293599999994</v>
      </c>
      <c r="M2456" s="109" t="str">
        <f t="shared" si="642"/>
        <v>FOTO</v>
      </c>
      <c r="N2456" s="110" t="s">
        <v>110</v>
      </c>
    </row>
    <row r="2457" spans="1:15" ht="12.75" customHeight="1">
      <c r="A2457" s="103" t="s">
        <v>4372</v>
      </c>
      <c r="B2457" s="13" t="s">
        <v>236</v>
      </c>
      <c r="C2457" s="242"/>
      <c r="D2457" s="238" t="s">
        <v>9122</v>
      </c>
      <c r="E2457" s="149">
        <v>-3.106125970664364E-2</v>
      </c>
      <c r="F2457" s="104" t="s">
        <v>4373</v>
      </c>
      <c r="G2457" s="105">
        <v>1.123</v>
      </c>
      <c r="H2457" s="106">
        <f t="shared" si="637"/>
        <v>1662.04</v>
      </c>
      <c r="I2457" s="107">
        <f t="shared" si="638"/>
        <v>2011.0683999999999</v>
      </c>
      <c r="J2457" s="108">
        <f t="shared" si="639"/>
        <v>2011.0683999999999</v>
      </c>
      <c r="K2457" s="105">
        <f t="shared" si="640"/>
        <v>0</v>
      </c>
      <c r="L2457" s="105">
        <f t="shared" si="641"/>
        <v>2815.4957599999998</v>
      </c>
      <c r="M2457" s="109" t="str">
        <f t="shared" si="642"/>
        <v>FOTO</v>
      </c>
      <c r="N2457" s="110" t="s">
        <v>173</v>
      </c>
    </row>
    <row r="2458" spans="1:15" ht="12.75" customHeight="1">
      <c r="A2458" s="103" t="s">
        <v>4374</v>
      </c>
      <c r="B2458" s="13" t="s">
        <v>236</v>
      </c>
      <c r="C2458" s="242"/>
      <c r="D2458" s="238" t="s">
        <v>9122</v>
      </c>
      <c r="E2458" s="149">
        <v>-3.3570203381524277E-2</v>
      </c>
      <c r="F2458" s="104" t="s">
        <v>4375</v>
      </c>
      <c r="G2458" s="105">
        <v>3.944</v>
      </c>
      <c r="H2458" s="106">
        <f t="shared" si="637"/>
        <v>5837.12</v>
      </c>
      <c r="I2458" s="107">
        <f t="shared" si="638"/>
        <v>7062.9151999999995</v>
      </c>
      <c r="J2458" s="108">
        <f t="shared" si="639"/>
        <v>7062.9151999999995</v>
      </c>
      <c r="K2458" s="105">
        <f t="shared" si="640"/>
        <v>0</v>
      </c>
      <c r="L2458" s="105">
        <f t="shared" si="641"/>
        <v>9888.0812799999985</v>
      </c>
      <c r="M2458" s="109" t="str">
        <f t="shared" si="642"/>
        <v>FOTO</v>
      </c>
      <c r="N2458" s="110"/>
    </row>
    <row r="2459" spans="1:15" ht="12.75" customHeight="1">
      <c r="A2459" s="103" t="s">
        <v>4376</v>
      </c>
      <c r="B2459" s="13" t="s">
        <v>236</v>
      </c>
      <c r="C2459" s="242"/>
      <c r="D2459" s="238" t="s">
        <v>9122</v>
      </c>
      <c r="E2459" s="150">
        <v>-0.23792486583184258</v>
      </c>
      <c r="F2459" s="104" t="s">
        <v>4377</v>
      </c>
      <c r="G2459" s="105">
        <v>1.278</v>
      </c>
      <c r="H2459" s="106">
        <f t="shared" si="637"/>
        <v>1891.44</v>
      </c>
      <c r="I2459" s="107">
        <f t="shared" si="638"/>
        <v>2288.6424000000002</v>
      </c>
      <c r="J2459" s="108">
        <f t="shared" si="639"/>
        <v>2288.6424000000002</v>
      </c>
      <c r="K2459" s="105">
        <f t="shared" si="640"/>
        <v>0</v>
      </c>
      <c r="L2459" s="105">
        <f t="shared" si="641"/>
        <v>3204.0993600000002</v>
      </c>
      <c r="M2459" s="109" t="str">
        <f t="shared" si="642"/>
        <v>FOTO</v>
      </c>
      <c r="N2459" s="110"/>
    </row>
    <row r="2460" spans="1:15" ht="12.75" customHeight="1">
      <c r="A2460" s="103" t="s">
        <v>4418</v>
      </c>
      <c r="B2460" s="13"/>
      <c r="C2460" s="242"/>
      <c r="D2460" s="238"/>
      <c r="E2460" s="149"/>
      <c r="F2460" s="104" t="s">
        <v>4419</v>
      </c>
      <c r="G2460" s="105">
        <v>0.66400000000000003</v>
      </c>
      <c r="H2460" s="106">
        <f t="shared" si="637"/>
        <v>982.72</v>
      </c>
      <c r="I2460" s="107">
        <f t="shared" si="638"/>
        <v>1189.0912000000001</v>
      </c>
      <c r="J2460" s="108">
        <f t="shared" si="639"/>
        <v>1189.0912000000001</v>
      </c>
      <c r="K2460" s="105">
        <f t="shared" si="640"/>
        <v>0</v>
      </c>
      <c r="L2460" s="105">
        <f t="shared" si="641"/>
        <v>1664.72768</v>
      </c>
      <c r="M2460" s="109" t="str">
        <f t="shared" si="642"/>
        <v>FOTO</v>
      </c>
      <c r="N2460" s="110"/>
      <c r="O2460" s="36"/>
    </row>
    <row r="2461" spans="1:15" ht="12.75" customHeight="1">
      <c r="A2461" s="103" t="s">
        <v>4378</v>
      </c>
      <c r="B2461" s="13" t="s">
        <v>236</v>
      </c>
      <c r="C2461" s="242"/>
      <c r="D2461" s="238" t="s">
        <v>9122</v>
      </c>
      <c r="E2461" s="149">
        <v>-3.3333333333333326E-2</v>
      </c>
      <c r="F2461" s="104" t="s">
        <v>4379</v>
      </c>
      <c r="G2461" s="105">
        <v>1.1599999999999999</v>
      </c>
      <c r="H2461" s="106">
        <f t="shared" ref="H2461:H2484" si="643">+G2461*H$18</f>
        <v>1716.8</v>
      </c>
      <c r="I2461" s="107">
        <f t="shared" ref="I2461:I2484" si="644">+H2461*(1+I$18)</f>
        <v>2077.328</v>
      </c>
      <c r="J2461" s="108">
        <f t="shared" ref="J2461:J2484" si="645">+I2461*(1-J$18)</f>
        <v>2077.328</v>
      </c>
      <c r="K2461" s="105">
        <f t="shared" ref="K2461:K2484" si="646">+I2461*C2461</f>
        <v>0</v>
      </c>
      <c r="L2461" s="105">
        <f t="shared" ref="L2461:L2484" si="647">+I2461*(1+L$18)</f>
        <v>2908.2592</v>
      </c>
      <c r="M2461" s="109" t="str">
        <f t="shared" ref="M2461:M2484" si="648">HYPERLINK(CONCATENATE("https://buscador.neorep.com.ar/",TRIM(A2461),"/"),"FOTO")</f>
        <v>FOTO</v>
      </c>
      <c r="N2461" s="110" t="s">
        <v>173</v>
      </c>
    </row>
    <row r="2462" spans="1:15" ht="12.75" customHeight="1">
      <c r="A2462" s="103" t="s">
        <v>4382</v>
      </c>
      <c r="B2462" s="13"/>
      <c r="C2462" s="242"/>
      <c r="D2462" s="238" t="s">
        <v>9122</v>
      </c>
      <c r="E2462" s="149">
        <v>-0.14309523809523805</v>
      </c>
      <c r="F2462" s="104" t="s">
        <v>4383</v>
      </c>
      <c r="G2462" s="105">
        <v>3.5990000000000002</v>
      </c>
      <c r="H2462" s="106">
        <f t="shared" si="643"/>
        <v>5326.52</v>
      </c>
      <c r="I2462" s="107">
        <f t="shared" si="644"/>
        <v>6445.0892000000003</v>
      </c>
      <c r="J2462" s="108">
        <f t="shared" si="645"/>
        <v>6445.0892000000003</v>
      </c>
      <c r="K2462" s="105">
        <f t="shared" si="646"/>
        <v>0</v>
      </c>
      <c r="L2462" s="105">
        <f t="shared" si="647"/>
        <v>9023.1248799999994</v>
      </c>
      <c r="M2462" s="109" t="str">
        <f t="shared" si="648"/>
        <v>FOTO</v>
      </c>
      <c r="N2462" s="110"/>
    </row>
    <row r="2463" spans="1:15" ht="12.75" customHeight="1">
      <c r="A2463" s="103" t="s">
        <v>4380</v>
      </c>
      <c r="B2463" s="13" t="s">
        <v>236</v>
      </c>
      <c r="C2463" s="242"/>
      <c r="D2463" s="238" t="s">
        <v>9122</v>
      </c>
      <c r="E2463" s="150">
        <v>-0.22650000000000003</v>
      </c>
      <c r="F2463" s="104" t="s">
        <v>4381</v>
      </c>
      <c r="G2463" s="105">
        <v>3.44</v>
      </c>
      <c r="H2463" s="106">
        <f t="shared" si="643"/>
        <v>5091.2</v>
      </c>
      <c r="I2463" s="107">
        <f t="shared" si="644"/>
        <v>6160.3519999999999</v>
      </c>
      <c r="J2463" s="108">
        <f t="shared" si="645"/>
        <v>6160.3519999999999</v>
      </c>
      <c r="K2463" s="105">
        <f t="shared" si="646"/>
        <v>0</v>
      </c>
      <c r="L2463" s="105">
        <f t="shared" si="647"/>
        <v>8624.4928</v>
      </c>
      <c r="M2463" s="109" t="str">
        <f t="shared" si="648"/>
        <v>FOTO</v>
      </c>
      <c r="N2463" s="110" t="s">
        <v>299</v>
      </c>
    </row>
    <row r="2464" spans="1:15" ht="12.75" customHeight="1">
      <c r="A2464" s="103" t="s">
        <v>4384</v>
      </c>
      <c r="B2464" s="13" t="s">
        <v>236</v>
      </c>
      <c r="C2464" s="242"/>
      <c r="D2464" s="238" t="s">
        <v>9122</v>
      </c>
      <c r="E2464" s="149">
        <v>-3.3570203381524277E-2</v>
      </c>
      <c r="F2464" s="104" t="s">
        <v>4385</v>
      </c>
      <c r="G2464" s="105">
        <v>3.944</v>
      </c>
      <c r="H2464" s="106">
        <f t="shared" si="643"/>
        <v>5837.12</v>
      </c>
      <c r="I2464" s="107">
        <f t="shared" si="644"/>
        <v>7062.9151999999995</v>
      </c>
      <c r="J2464" s="108">
        <f t="shared" si="645"/>
        <v>7062.9151999999995</v>
      </c>
      <c r="K2464" s="105">
        <f t="shared" si="646"/>
        <v>0</v>
      </c>
      <c r="L2464" s="105">
        <f t="shared" si="647"/>
        <v>9888.0812799999985</v>
      </c>
      <c r="M2464" s="109" t="str">
        <f t="shared" si="648"/>
        <v>FOTO</v>
      </c>
      <c r="N2464" s="110"/>
    </row>
    <row r="2465" spans="1:15" ht="12.75" customHeight="1">
      <c r="A2465" s="103" t="s">
        <v>4386</v>
      </c>
      <c r="B2465" s="13" t="s">
        <v>236</v>
      </c>
      <c r="C2465" s="242"/>
      <c r="D2465" s="238"/>
      <c r="E2465" s="150"/>
      <c r="F2465" s="104" t="s">
        <v>4387</v>
      </c>
      <c r="G2465" s="105">
        <v>2.67</v>
      </c>
      <c r="H2465" s="106">
        <f t="shared" si="643"/>
        <v>3951.6</v>
      </c>
      <c r="I2465" s="107">
        <f t="shared" si="644"/>
        <v>4781.4359999999997</v>
      </c>
      <c r="J2465" s="108">
        <f t="shared" si="645"/>
        <v>4781.4359999999997</v>
      </c>
      <c r="K2465" s="105">
        <f t="shared" si="646"/>
        <v>0</v>
      </c>
      <c r="L2465" s="105">
        <f t="shared" si="647"/>
        <v>6694.0103999999992</v>
      </c>
      <c r="M2465" s="109" t="str">
        <f t="shared" si="648"/>
        <v>FOTO</v>
      </c>
      <c r="N2465" s="110" t="s">
        <v>110</v>
      </c>
    </row>
    <row r="2466" spans="1:15" ht="12.75" customHeight="1">
      <c r="A2466" s="103" t="s">
        <v>4388</v>
      </c>
      <c r="B2466" s="13" t="s">
        <v>236</v>
      </c>
      <c r="C2466" s="242"/>
      <c r="D2466" s="238" t="s">
        <v>9122</v>
      </c>
      <c r="E2466" s="149">
        <v>-6.5109890109890101E-2</v>
      </c>
      <c r="F2466" s="104" t="s">
        <v>4389</v>
      </c>
      <c r="G2466" s="105">
        <v>3.403</v>
      </c>
      <c r="H2466" s="106">
        <f t="shared" si="643"/>
        <v>5036.4399999999996</v>
      </c>
      <c r="I2466" s="107">
        <f t="shared" si="644"/>
        <v>6094.0923999999995</v>
      </c>
      <c r="J2466" s="108">
        <f t="shared" si="645"/>
        <v>6094.0923999999995</v>
      </c>
      <c r="K2466" s="105">
        <f t="shared" si="646"/>
        <v>0</v>
      </c>
      <c r="L2466" s="105">
        <f t="shared" si="647"/>
        <v>8531.7293599999994</v>
      </c>
      <c r="M2466" s="109" t="str">
        <f t="shared" si="648"/>
        <v>FOTO</v>
      </c>
      <c r="N2466" s="110" t="s">
        <v>110</v>
      </c>
    </row>
    <row r="2467" spans="1:15" ht="12.75" customHeight="1">
      <c r="A2467" s="103" t="s">
        <v>9442</v>
      </c>
      <c r="B2467" s="13"/>
      <c r="C2467" s="242"/>
      <c r="D2467" s="238"/>
      <c r="E2467" s="149"/>
      <c r="F2467" s="104" t="s">
        <v>9443</v>
      </c>
      <c r="G2467" s="105">
        <v>3.06</v>
      </c>
      <c r="H2467" s="106">
        <f t="shared" si="643"/>
        <v>4528.8</v>
      </c>
      <c r="I2467" s="107">
        <f t="shared" si="644"/>
        <v>5479.848</v>
      </c>
      <c r="J2467" s="108">
        <f t="shared" si="645"/>
        <v>5479.848</v>
      </c>
      <c r="K2467" s="105">
        <f t="shared" si="646"/>
        <v>0</v>
      </c>
      <c r="L2467" s="105">
        <f t="shared" si="647"/>
        <v>7671.7871999999998</v>
      </c>
      <c r="M2467" s="109" t="str">
        <f t="shared" si="648"/>
        <v>FOTO</v>
      </c>
      <c r="N2467" s="110"/>
      <c r="O2467" s="101" t="s">
        <v>81</v>
      </c>
    </row>
    <row r="2468" spans="1:15" ht="12.75" customHeight="1">
      <c r="A2468" s="103" t="s">
        <v>4390</v>
      </c>
      <c r="B2468" s="13" t="s">
        <v>236</v>
      </c>
      <c r="C2468" s="242"/>
      <c r="D2468" s="238" t="s">
        <v>9122</v>
      </c>
      <c r="E2468" s="149">
        <v>-6.2351072279586806E-2</v>
      </c>
      <c r="F2468" s="104" t="s">
        <v>4391</v>
      </c>
      <c r="G2468" s="105">
        <v>2.3610000000000002</v>
      </c>
      <c r="H2468" s="106">
        <f t="shared" si="643"/>
        <v>3494.28</v>
      </c>
      <c r="I2468" s="107">
        <f t="shared" si="644"/>
        <v>4228.0788000000002</v>
      </c>
      <c r="J2468" s="108">
        <f t="shared" si="645"/>
        <v>4228.0788000000002</v>
      </c>
      <c r="K2468" s="105">
        <f t="shared" si="646"/>
        <v>0</v>
      </c>
      <c r="L2468" s="105">
        <f t="shared" si="647"/>
        <v>5919.3103199999996</v>
      </c>
      <c r="M2468" s="109" t="str">
        <f t="shared" si="648"/>
        <v>FOTO</v>
      </c>
      <c r="N2468" s="110"/>
    </row>
    <row r="2469" spans="1:15" ht="12.75" customHeight="1">
      <c r="A2469" s="103" t="s">
        <v>4420</v>
      </c>
      <c r="B2469" s="13"/>
      <c r="C2469" s="242"/>
      <c r="D2469" s="238"/>
      <c r="E2469" s="149"/>
      <c r="F2469" s="104" t="s">
        <v>4421</v>
      </c>
      <c r="G2469" s="105">
        <v>0.182</v>
      </c>
      <c r="H2469" s="106">
        <f t="shared" si="643"/>
        <v>269.36</v>
      </c>
      <c r="I2469" s="107">
        <f t="shared" si="644"/>
        <v>325.92560000000003</v>
      </c>
      <c r="J2469" s="108">
        <f t="shared" si="645"/>
        <v>325.92560000000003</v>
      </c>
      <c r="K2469" s="105">
        <f t="shared" si="646"/>
        <v>0</v>
      </c>
      <c r="L2469" s="105">
        <f t="shared" si="647"/>
        <v>456.29584</v>
      </c>
      <c r="M2469" s="109" t="str">
        <f t="shared" si="648"/>
        <v>FOTO</v>
      </c>
      <c r="N2469" s="110"/>
    </row>
    <row r="2470" spans="1:15" ht="12.75" customHeight="1">
      <c r="A2470" s="103" t="s">
        <v>4392</v>
      </c>
      <c r="B2470" s="13" t="s">
        <v>236</v>
      </c>
      <c r="C2470" s="242"/>
      <c r="D2470" s="238" t="s">
        <v>9122</v>
      </c>
      <c r="E2470" s="149">
        <v>-3.3908387864366452E-2</v>
      </c>
      <c r="F2470" s="104" t="s">
        <v>4393</v>
      </c>
      <c r="G2470" s="105">
        <v>1.6240000000000001</v>
      </c>
      <c r="H2470" s="106">
        <f t="shared" si="643"/>
        <v>2403.52</v>
      </c>
      <c r="I2470" s="107">
        <f t="shared" si="644"/>
        <v>2908.2592</v>
      </c>
      <c r="J2470" s="108">
        <f t="shared" si="645"/>
        <v>2908.2592</v>
      </c>
      <c r="K2470" s="105">
        <f t="shared" si="646"/>
        <v>0</v>
      </c>
      <c r="L2470" s="105">
        <f t="shared" si="647"/>
        <v>4071.5628799999995</v>
      </c>
      <c r="M2470" s="109" t="str">
        <f t="shared" si="648"/>
        <v>FOTO</v>
      </c>
      <c r="N2470" s="110" t="s">
        <v>173</v>
      </c>
      <c r="O2470" s="36"/>
    </row>
    <row r="2471" spans="1:15" ht="12.75" customHeight="1">
      <c r="A2471" s="103" t="s">
        <v>4394</v>
      </c>
      <c r="B2471" s="13" t="s">
        <v>236</v>
      </c>
      <c r="C2471" s="242"/>
      <c r="D2471" s="238" t="s">
        <v>9122</v>
      </c>
      <c r="E2471" s="150">
        <v>-0.15000000000000002</v>
      </c>
      <c r="F2471" s="104" t="s">
        <v>4395</v>
      </c>
      <c r="G2471" s="105">
        <v>3.0939999999999999</v>
      </c>
      <c r="H2471" s="106">
        <f t="shared" si="643"/>
        <v>4579.12</v>
      </c>
      <c r="I2471" s="107">
        <f t="shared" si="644"/>
        <v>5540.7352000000001</v>
      </c>
      <c r="J2471" s="108">
        <f t="shared" si="645"/>
        <v>5540.7352000000001</v>
      </c>
      <c r="K2471" s="105">
        <f t="shared" si="646"/>
        <v>0</v>
      </c>
      <c r="L2471" s="105">
        <f t="shared" si="647"/>
        <v>7757.0292799999997</v>
      </c>
      <c r="M2471" s="109" t="str">
        <f t="shared" si="648"/>
        <v>FOTO</v>
      </c>
      <c r="N2471" s="110" t="s">
        <v>299</v>
      </c>
    </row>
    <row r="2472" spans="1:15" ht="12.75" customHeight="1">
      <c r="A2472" s="103" t="s">
        <v>4396</v>
      </c>
      <c r="B2472" s="13" t="s">
        <v>236</v>
      </c>
      <c r="C2472" s="242"/>
      <c r="D2472" s="238" t="s">
        <v>9122</v>
      </c>
      <c r="E2472" s="149">
        <v>-3.3045549270616204E-2</v>
      </c>
      <c r="F2472" s="104" t="s">
        <v>4397</v>
      </c>
      <c r="G2472" s="105">
        <v>3.2480000000000002</v>
      </c>
      <c r="H2472" s="106">
        <f t="shared" si="643"/>
        <v>4807.04</v>
      </c>
      <c r="I2472" s="107">
        <f t="shared" si="644"/>
        <v>5816.5183999999999</v>
      </c>
      <c r="J2472" s="108">
        <f t="shared" si="645"/>
        <v>5816.5183999999999</v>
      </c>
      <c r="K2472" s="105">
        <f t="shared" si="646"/>
        <v>0</v>
      </c>
      <c r="L2472" s="105">
        <f t="shared" si="647"/>
        <v>8143.125759999999</v>
      </c>
      <c r="M2472" s="109" t="str">
        <f t="shared" si="648"/>
        <v>FOTO</v>
      </c>
      <c r="N2472" s="110"/>
      <c r="O2472" s="36"/>
    </row>
    <row r="2473" spans="1:15" ht="12.75" customHeight="1">
      <c r="A2473" s="103" t="s">
        <v>4398</v>
      </c>
      <c r="B2473" s="13" t="s">
        <v>236</v>
      </c>
      <c r="C2473" s="242"/>
      <c r="D2473" s="238" t="s">
        <v>9122</v>
      </c>
      <c r="E2473" s="149">
        <v>-2.8985507246376829E-2</v>
      </c>
      <c r="F2473" s="104" t="s">
        <v>4399</v>
      </c>
      <c r="G2473" s="105">
        <v>0.73699999999999999</v>
      </c>
      <c r="H2473" s="106">
        <f t="shared" si="643"/>
        <v>1090.76</v>
      </c>
      <c r="I2473" s="107">
        <f t="shared" si="644"/>
        <v>1319.8196</v>
      </c>
      <c r="J2473" s="108">
        <f t="shared" si="645"/>
        <v>1319.8196</v>
      </c>
      <c r="K2473" s="105">
        <f t="shared" si="646"/>
        <v>0</v>
      </c>
      <c r="L2473" s="105">
        <f t="shared" si="647"/>
        <v>1847.7474399999999</v>
      </c>
      <c r="M2473" s="109" t="str">
        <f t="shared" si="648"/>
        <v>FOTO</v>
      </c>
      <c r="N2473" s="110"/>
    </row>
    <row r="2474" spans="1:15" ht="12.75" customHeight="1">
      <c r="A2474" s="103" t="s">
        <v>4422</v>
      </c>
      <c r="B2474" s="13"/>
      <c r="C2474" s="242"/>
      <c r="D2474" s="238"/>
      <c r="E2474" s="149"/>
      <c r="F2474" s="104" t="s">
        <v>4423</v>
      </c>
      <c r="G2474" s="105">
        <v>0.20899999999999999</v>
      </c>
      <c r="H2474" s="106">
        <f t="shared" si="643"/>
        <v>309.32</v>
      </c>
      <c r="I2474" s="107">
        <f t="shared" si="644"/>
        <v>374.27719999999999</v>
      </c>
      <c r="J2474" s="108">
        <f t="shared" si="645"/>
        <v>374.27719999999999</v>
      </c>
      <c r="K2474" s="105">
        <f t="shared" si="646"/>
        <v>0</v>
      </c>
      <c r="L2474" s="105">
        <f t="shared" si="647"/>
        <v>523.98807999999997</v>
      </c>
      <c r="M2474" s="109" t="str">
        <f t="shared" si="648"/>
        <v>FOTO</v>
      </c>
      <c r="N2474" s="110"/>
    </row>
    <row r="2475" spans="1:15" ht="12.75" customHeight="1">
      <c r="A2475" s="103" t="s">
        <v>4400</v>
      </c>
      <c r="B2475" s="13"/>
      <c r="C2475" s="242"/>
      <c r="D2475" s="238" t="s">
        <v>9122</v>
      </c>
      <c r="E2475" s="149">
        <v>-3.2307692307692371E-2</v>
      </c>
      <c r="F2475" s="104" t="s">
        <v>4401</v>
      </c>
      <c r="G2475" s="105">
        <v>2.516</v>
      </c>
      <c r="H2475" s="106">
        <f t="shared" si="643"/>
        <v>3723.68</v>
      </c>
      <c r="I2475" s="107">
        <f t="shared" si="644"/>
        <v>4505.6527999999998</v>
      </c>
      <c r="J2475" s="108">
        <f t="shared" si="645"/>
        <v>4505.6527999999998</v>
      </c>
      <c r="K2475" s="105">
        <f t="shared" si="646"/>
        <v>0</v>
      </c>
      <c r="L2475" s="105">
        <f t="shared" si="647"/>
        <v>6307.9139199999991</v>
      </c>
      <c r="M2475" s="109" t="str">
        <f t="shared" si="648"/>
        <v>FOTO</v>
      </c>
      <c r="N2475" s="110" t="s">
        <v>110</v>
      </c>
    </row>
    <row r="2476" spans="1:15" ht="12.75" customHeight="1">
      <c r="A2476" s="103" t="s">
        <v>4402</v>
      </c>
      <c r="B2476" s="13" t="s">
        <v>236</v>
      </c>
      <c r="C2476" s="242"/>
      <c r="D2476" s="238" t="s">
        <v>9122</v>
      </c>
      <c r="E2476" s="149">
        <v>-5.5455093429777058E-2</v>
      </c>
      <c r="F2476" s="104" t="s">
        <v>4403</v>
      </c>
      <c r="G2476" s="105">
        <v>3.1339999999999999</v>
      </c>
      <c r="H2476" s="106">
        <f t="shared" si="643"/>
        <v>4638.32</v>
      </c>
      <c r="I2476" s="107">
        <f t="shared" si="644"/>
        <v>5612.3671999999997</v>
      </c>
      <c r="J2476" s="108">
        <f t="shared" si="645"/>
        <v>5612.3671999999997</v>
      </c>
      <c r="K2476" s="105">
        <f t="shared" si="646"/>
        <v>0</v>
      </c>
      <c r="L2476" s="105">
        <f t="shared" si="647"/>
        <v>7857.3140799999992</v>
      </c>
      <c r="M2476" s="109" t="str">
        <f t="shared" si="648"/>
        <v>FOTO</v>
      </c>
      <c r="N2476" s="110"/>
    </row>
    <row r="2477" spans="1:15" ht="12.75" customHeight="1">
      <c r="A2477" s="103" t="s">
        <v>4404</v>
      </c>
      <c r="B2477" s="13"/>
      <c r="C2477" s="242"/>
      <c r="D2477" s="238" t="s">
        <v>9122</v>
      </c>
      <c r="E2477" s="149">
        <v>-3.2325338894681921E-2</v>
      </c>
      <c r="F2477" s="104" t="s">
        <v>4405</v>
      </c>
      <c r="G2477" s="105">
        <v>0.92800000000000005</v>
      </c>
      <c r="H2477" s="106">
        <f t="shared" si="643"/>
        <v>1373.44</v>
      </c>
      <c r="I2477" s="107">
        <f t="shared" si="644"/>
        <v>1661.8624</v>
      </c>
      <c r="J2477" s="108">
        <f t="shared" si="645"/>
        <v>1661.8624</v>
      </c>
      <c r="K2477" s="105">
        <f t="shared" si="646"/>
        <v>0</v>
      </c>
      <c r="L2477" s="105">
        <f t="shared" si="647"/>
        <v>2326.60736</v>
      </c>
      <c r="M2477" s="109" t="str">
        <f t="shared" si="648"/>
        <v>FOTO</v>
      </c>
      <c r="N2477" s="110" t="s">
        <v>173</v>
      </c>
    </row>
    <row r="2478" spans="1:15" ht="12.75" customHeight="1">
      <c r="A2478" s="103" t="s">
        <v>9401</v>
      </c>
      <c r="B2478" s="13"/>
      <c r="C2478" s="242"/>
      <c r="D2478" s="238"/>
      <c r="E2478" s="149"/>
      <c r="F2478" s="104" t="s">
        <v>9402</v>
      </c>
      <c r="G2478" s="105">
        <v>2.3199999999999998</v>
      </c>
      <c r="H2478" s="106">
        <f t="shared" si="643"/>
        <v>3433.6</v>
      </c>
      <c r="I2478" s="107">
        <f t="shared" si="644"/>
        <v>4154.6559999999999</v>
      </c>
      <c r="J2478" s="108">
        <f t="shared" si="645"/>
        <v>4154.6559999999999</v>
      </c>
      <c r="K2478" s="105">
        <f t="shared" si="646"/>
        <v>0</v>
      </c>
      <c r="L2478" s="105">
        <f t="shared" si="647"/>
        <v>5816.5183999999999</v>
      </c>
      <c r="M2478" s="109" t="str">
        <f t="shared" si="648"/>
        <v>FOTO</v>
      </c>
      <c r="N2478" s="110"/>
      <c r="O2478" s="101" t="s">
        <v>81</v>
      </c>
    </row>
    <row r="2479" spans="1:15" ht="12.75" customHeight="1">
      <c r="A2479" s="103" t="s">
        <v>4406</v>
      </c>
      <c r="B2479" s="13" t="s">
        <v>236</v>
      </c>
      <c r="C2479" s="242"/>
      <c r="D2479" s="238" t="s">
        <v>9122</v>
      </c>
      <c r="E2479" s="149">
        <v>-9.6666666666666679E-2</v>
      </c>
      <c r="F2479" s="104" t="s">
        <v>4407</v>
      </c>
      <c r="G2479" s="105">
        <v>1.355</v>
      </c>
      <c r="H2479" s="106">
        <f t="shared" si="643"/>
        <v>2005.3999999999999</v>
      </c>
      <c r="I2479" s="107">
        <f t="shared" si="644"/>
        <v>2426.5339999999997</v>
      </c>
      <c r="J2479" s="108">
        <f t="shared" si="645"/>
        <v>2426.5339999999997</v>
      </c>
      <c r="K2479" s="105">
        <f t="shared" si="646"/>
        <v>0</v>
      </c>
      <c r="L2479" s="105">
        <f t="shared" si="647"/>
        <v>3397.1475999999993</v>
      </c>
      <c r="M2479" s="109" t="str">
        <f t="shared" si="648"/>
        <v>FOTO</v>
      </c>
      <c r="N2479" s="110" t="s">
        <v>218</v>
      </c>
    </row>
    <row r="2480" spans="1:15" ht="12.75" customHeight="1">
      <c r="A2480" s="103" t="s">
        <v>4424</v>
      </c>
      <c r="B2480" s="13"/>
      <c r="C2480" s="242"/>
      <c r="D2480" s="238"/>
      <c r="E2480" s="149"/>
      <c r="F2480" s="104" t="s">
        <v>4425</v>
      </c>
      <c r="G2480" s="105">
        <v>0.27300000000000002</v>
      </c>
      <c r="H2480" s="106">
        <f t="shared" si="643"/>
        <v>404.04</v>
      </c>
      <c r="I2480" s="107">
        <f t="shared" si="644"/>
        <v>488.88839999999999</v>
      </c>
      <c r="J2480" s="108">
        <f t="shared" si="645"/>
        <v>488.88839999999999</v>
      </c>
      <c r="K2480" s="105">
        <f t="shared" si="646"/>
        <v>0</v>
      </c>
      <c r="L2480" s="105">
        <f t="shared" si="647"/>
        <v>684.44376</v>
      </c>
      <c r="M2480" s="109" t="str">
        <f t="shared" si="648"/>
        <v>FOTO</v>
      </c>
      <c r="N2480" s="110"/>
    </row>
    <row r="2481" spans="1:15" ht="12.75" customHeight="1">
      <c r="A2481" s="103" t="s">
        <v>4408</v>
      </c>
      <c r="B2481" s="13" t="s">
        <v>236</v>
      </c>
      <c r="C2481" s="242"/>
      <c r="D2481" s="238" t="s">
        <v>9122</v>
      </c>
      <c r="E2481" s="149">
        <v>-3.1524211894702669E-2</v>
      </c>
      <c r="F2481" s="104" t="s">
        <v>4409</v>
      </c>
      <c r="G2481" s="105">
        <v>2.98</v>
      </c>
      <c r="H2481" s="106">
        <f t="shared" si="643"/>
        <v>4410.3999999999996</v>
      </c>
      <c r="I2481" s="107">
        <f t="shared" si="644"/>
        <v>5336.5839999999998</v>
      </c>
      <c r="J2481" s="108">
        <f t="shared" si="645"/>
        <v>5336.5839999999998</v>
      </c>
      <c r="K2481" s="105">
        <f t="shared" si="646"/>
        <v>0</v>
      </c>
      <c r="L2481" s="105">
        <f t="shared" si="647"/>
        <v>7471.217599999999</v>
      </c>
      <c r="M2481" s="109" t="str">
        <f t="shared" si="648"/>
        <v>FOTO</v>
      </c>
      <c r="N2481" s="110" t="s">
        <v>110</v>
      </c>
    </row>
    <row r="2482" spans="1:15" ht="12.75" customHeight="1">
      <c r="A2482" s="103" t="s">
        <v>9640</v>
      </c>
      <c r="B2482" s="13"/>
      <c r="C2482" s="242"/>
      <c r="D2482" s="238"/>
      <c r="E2482" s="149"/>
      <c r="F2482" s="104" t="s">
        <v>9641</v>
      </c>
      <c r="G2482" s="105">
        <v>5.14</v>
      </c>
      <c r="H2482" s="106">
        <f t="shared" si="643"/>
        <v>7607.2</v>
      </c>
      <c r="I2482" s="107">
        <f t="shared" si="644"/>
        <v>9204.7119999999995</v>
      </c>
      <c r="J2482" s="108">
        <f t="shared" si="645"/>
        <v>9204.7119999999995</v>
      </c>
      <c r="K2482" s="105">
        <f t="shared" si="646"/>
        <v>0</v>
      </c>
      <c r="L2482" s="105">
        <f t="shared" si="647"/>
        <v>12886.596799999999</v>
      </c>
      <c r="M2482" s="109" t="str">
        <f t="shared" si="648"/>
        <v>FOTO</v>
      </c>
      <c r="N2482" s="110"/>
      <c r="O2482" s="101" t="s">
        <v>81</v>
      </c>
    </row>
    <row r="2483" spans="1:15" ht="12.75" customHeight="1">
      <c r="A2483" s="103" t="s">
        <v>4410</v>
      </c>
      <c r="B2483" s="13" t="s">
        <v>236</v>
      </c>
      <c r="C2483" s="242"/>
      <c r="D2483" s="238" t="s">
        <v>9122</v>
      </c>
      <c r="E2483" s="149">
        <v>-3.3269230769230829E-2</v>
      </c>
      <c r="F2483" s="104" t="s">
        <v>4411</v>
      </c>
      <c r="G2483" s="105">
        <v>5.0270000000000001</v>
      </c>
      <c r="H2483" s="106">
        <f t="shared" si="643"/>
        <v>7439.96</v>
      </c>
      <c r="I2483" s="107">
        <f t="shared" si="644"/>
        <v>9002.3516</v>
      </c>
      <c r="J2483" s="108">
        <f t="shared" si="645"/>
        <v>9002.3516</v>
      </c>
      <c r="K2483" s="105">
        <f t="shared" si="646"/>
        <v>0</v>
      </c>
      <c r="L2483" s="105">
        <f t="shared" si="647"/>
        <v>12603.292239999999</v>
      </c>
      <c r="M2483" s="109" t="str">
        <f t="shared" si="648"/>
        <v>FOTO</v>
      </c>
      <c r="N2483" s="110"/>
    </row>
    <row r="2484" spans="1:15" ht="12.75" customHeight="1" thickBot="1">
      <c r="A2484" s="167" t="s">
        <v>4412</v>
      </c>
      <c r="B2484" s="13" t="s">
        <v>236</v>
      </c>
      <c r="C2484" s="243"/>
      <c r="D2484" s="238" t="s">
        <v>9122</v>
      </c>
      <c r="E2484" s="155">
        <v>-3.2307692307692371E-2</v>
      </c>
      <c r="F2484" s="175" t="s">
        <v>4413</v>
      </c>
      <c r="G2484" s="171">
        <v>2.516</v>
      </c>
      <c r="H2484" s="158">
        <f t="shared" si="643"/>
        <v>3723.68</v>
      </c>
      <c r="I2484" s="159">
        <f t="shared" si="644"/>
        <v>4505.6527999999998</v>
      </c>
      <c r="J2484" s="160">
        <f t="shared" si="645"/>
        <v>4505.6527999999998</v>
      </c>
      <c r="K2484" s="157">
        <f t="shared" si="646"/>
        <v>0</v>
      </c>
      <c r="L2484" s="157">
        <f t="shared" si="647"/>
        <v>6307.9139199999991</v>
      </c>
      <c r="M2484" s="161" t="str">
        <f t="shared" si="648"/>
        <v>FOTO</v>
      </c>
      <c r="N2484" s="162"/>
    </row>
    <row r="2485" spans="1:15" ht="20.100000000000001" customHeight="1" thickBot="1">
      <c r="A2485" s="219" t="s">
        <v>4426</v>
      </c>
      <c r="B2485" s="34"/>
      <c r="C2485" s="240"/>
      <c r="D2485" s="151"/>
      <c r="E2485" s="221"/>
      <c r="F2485" s="222"/>
      <c r="G2485" s="223"/>
      <c r="H2485" s="224"/>
      <c r="I2485" s="224"/>
      <c r="J2485" s="225"/>
      <c r="K2485" s="223"/>
      <c r="L2485" s="223"/>
      <c r="M2485" s="226"/>
      <c r="N2485" s="227"/>
      <c r="O2485" s="228"/>
    </row>
    <row r="2486" spans="1:15" ht="12.75" customHeight="1">
      <c r="A2486" s="178" t="s">
        <v>235</v>
      </c>
      <c r="B2486" s="13" t="s">
        <v>236</v>
      </c>
      <c r="C2486" s="152"/>
      <c r="D2486" s="238" t="s">
        <v>9122</v>
      </c>
      <c r="E2486" s="180">
        <v>-3.2647058823529362E-2</v>
      </c>
      <c r="F2486" s="181" t="s">
        <v>237</v>
      </c>
      <c r="G2486" s="182">
        <v>3.2890000000000001</v>
      </c>
      <c r="H2486" s="183">
        <f>+G2486*H$18</f>
        <v>4867.72</v>
      </c>
      <c r="I2486" s="184">
        <f>+H2486*(1+I$18)</f>
        <v>5889.9412000000002</v>
      </c>
      <c r="J2486" s="185">
        <f>+I2486*(1-J$18)</f>
        <v>5889.9412000000002</v>
      </c>
      <c r="K2486" s="182">
        <f>+I2486*C2486</f>
        <v>0</v>
      </c>
      <c r="L2486" s="182">
        <f>+I2486*(1+L$18)</f>
        <v>8245.9176800000005</v>
      </c>
      <c r="M2486" s="186" t="str">
        <f>HYPERLINK(CONCATENATE("https://buscador.neorep.com.ar/",TRIM(A2486),"/"),"FOTO")</f>
        <v>FOTO</v>
      </c>
      <c r="N2486" s="187"/>
    </row>
    <row r="2487" spans="1:15" ht="12.75" customHeight="1">
      <c r="A2487" s="103" t="s">
        <v>238</v>
      </c>
      <c r="B2487" s="13" t="s">
        <v>236</v>
      </c>
      <c r="C2487" s="242"/>
      <c r="D2487" s="238" t="s">
        <v>9122</v>
      </c>
      <c r="E2487" s="149">
        <v>-3.2647058823529362E-2</v>
      </c>
      <c r="F2487" s="104" t="s">
        <v>239</v>
      </c>
      <c r="G2487" s="105">
        <v>3.2890000000000001</v>
      </c>
      <c r="H2487" s="106">
        <f>+G2487*H$18</f>
        <v>4867.72</v>
      </c>
      <c r="I2487" s="107">
        <f>+H2487*(1+I$18)</f>
        <v>5889.9412000000002</v>
      </c>
      <c r="J2487" s="108">
        <f>+I2487*(1-J$18)</f>
        <v>5889.9412000000002</v>
      </c>
      <c r="K2487" s="105">
        <f>+I2487*C2487</f>
        <v>0</v>
      </c>
      <c r="L2487" s="105">
        <f>+I2487*(1+L$18)</f>
        <v>8245.9176800000005</v>
      </c>
      <c r="M2487" s="109" t="str">
        <f>HYPERLINK(CONCATENATE("https://buscador.neorep.com.ar/",TRIM(A2487),"/"),"FOTO")</f>
        <v>FOTO</v>
      </c>
      <c r="N2487" s="110"/>
    </row>
    <row r="2488" spans="1:15" ht="12.75" customHeight="1" thickBot="1">
      <c r="A2488" s="154" t="s">
        <v>240</v>
      </c>
      <c r="B2488" s="13" t="s">
        <v>236</v>
      </c>
      <c r="C2488" s="243"/>
      <c r="D2488" s="238" t="s">
        <v>9122</v>
      </c>
      <c r="E2488" s="155">
        <v>-3.2631578947368345E-2</v>
      </c>
      <c r="F2488" s="156" t="s">
        <v>241</v>
      </c>
      <c r="G2488" s="157">
        <v>3.6760000000000002</v>
      </c>
      <c r="H2488" s="158">
        <f>+G2488*H$18</f>
        <v>5440.4800000000005</v>
      </c>
      <c r="I2488" s="159">
        <f>+H2488*(1+I$18)</f>
        <v>6582.9808000000003</v>
      </c>
      <c r="J2488" s="160">
        <f>+I2488*(1-J$18)</f>
        <v>6582.9808000000003</v>
      </c>
      <c r="K2488" s="157">
        <f>+I2488*C2488</f>
        <v>0</v>
      </c>
      <c r="L2488" s="157">
        <f>+I2488*(1+L$18)</f>
        <v>9216.1731199999995</v>
      </c>
      <c r="M2488" s="161" t="str">
        <f>HYPERLINK(CONCATENATE("https://buscador.neorep.com.ar/",TRIM(A2488),"/"),"FOTO")</f>
        <v>FOTO</v>
      </c>
      <c r="N2488" s="162"/>
    </row>
    <row r="2489" spans="1:15" ht="20.100000000000001" customHeight="1" thickBot="1">
      <c r="A2489" s="219" t="s">
        <v>4427</v>
      </c>
      <c r="B2489" s="34"/>
      <c r="C2489" s="240"/>
      <c r="D2489" s="151"/>
      <c r="E2489" s="221"/>
      <c r="F2489" s="222"/>
      <c r="G2489" s="223"/>
      <c r="H2489" s="224"/>
      <c r="I2489" s="224"/>
      <c r="J2489" s="225"/>
      <c r="K2489" s="223"/>
      <c r="L2489" s="223"/>
      <c r="M2489" s="226"/>
      <c r="N2489" s="227"/>
      <c r="O2489" s="228"/>
    </row>
    <row r="2490" spans="1:15" ht="12.75" customHeight="1">
      <c r="A2490" s="178" t="s">
        <v>242</v>
      </c>
      <c r="B2490" s="13" t="s">
        <v>236</v>
      </c>
      <c r="C2490" s="152"/>
      <c r="D2490" s="238" t="s">
        <v>9122</v>
      </c>
      <c r="E2490" s="200">
        <v>-0.31482124262408884</v>
      </c>
      <c r="F2490" s="181" t="s">
        <v>243</v>
      </c>
      <c r="G2490" s="182">
        <v>1.974</v>
      </c>
      <c r="H2490" s="183">
        <f t="shared" ref="H2490:H2496" si="649">+G2490*H$18</f>
        <v>2921.52</v>
      </c>
      <c r="I2490" s="184">
        <f t="shared" ref="I2490:I2496" si="650">+H2490*(1+I$18)</f>
        <v>3535.0391999999997</v>
      </c>
      <c r="J2490" s="185">
        <f t="shared" ref="J2490:J2496" si="651">+I2490*(1-J$18)</f>
        <v>3535.0391999999997</v>
      </c>
      <c r="K2490" s="182">
        <f t="shared" ref="K2490:K2496" si="652">+I2490*C2490</f>
        <v>0</v>
      </c>
      <c r="L2490" s="182">
        <f t="shared" ref="L2490:L2496" si="653">+I2490*(1+L$18)</f>
        <v>4949.0548799999997</v>
      </c>
      <c r="M2490" s="186" t="str">
        <f t="shared" ref="M2490:M2496" si="654">HYPERLINK(CONCATENATE("https://buscador.neorep.com.ar/",TRIM(A2490),"/"),"FOTO")</f>
        <v>FOTO</v>
      </c>
      <c r="N2490" s="187"/>
    </row>
    <row r="2491" spans="1:15" ht="12.75" customHeight="1">
      <c r="A2491" s="103" t="s">
        <v>244</v>
      </c>
      <c r="B2491" s="13" t="s">
        <v>236</v>
      </c>
      <c r="C2491" s="242"/>
      <c r="D2491" s="238" t="s">
        <v>9122</v>
      </c>
      <c r="E2491" s="150">
        <v>-0.37511870845204176</v>
      </c>
      <c r="F2491" s="104" t="s">
        <v>245</v>
      </c>
      <c r="G2491" s="105">
        <v>1.974</v>
      </c>
      <c r="H2491" s="106">
        <f t="shared" si="649"/>
        <v>2921.52</v>
      </c>
      <c r="I2491" s="107">
        <f t="shared" si="650"/>
        <v>3535.0391999999997</v>
      </c>
      <c r="J2491" s="108">
        <f t="shared" si="651"/>
        <v>3535.0391999999997</v>
      </c>
      <c r="K2491" s="105">
        <f t="shared" si="652"/>
        <v>0</v>
      </c>
      <c r="L2491" s="105">
        <f t="shared" si="653"/>
        <v>4949.0548799999997</v>
      </c>
      <c r="M2491" s="109" t="str">
        <f t="shared" si="654"/>
        <v>FOTO</v>
      </c>
      <c r="N2491" s="110"/>
    </row>
    <row r="2492" spans="1:15" ht="12.75" customHeight="1">
      <c r="A2492" s="103" t="s">
        <v>246</v>
      </c>
      <c r="B2492" s="13" t="s">
        <v>236</v>
      </c>
      <c r="C2492" s="242"/>
      <c r="D2492" s="238" t="s">
        <v>9122</v>
      </c>
      <c r="E2492" s="150">
        <v>-0.40506329113924056</v>
      </c>
      <c r="F2492" s="104" t="s">
        <v>247</v>
      </c>
      <c r="G2492" s="105">
        <v>1.974</v>
      </c>
      <c r="H2492" s="106">
        <f t="shared" si="649"/>
        <v>2921.52</v>
      </c>
      <c r="I2492" s="107">
        <f t="shared" si="650"/>
        <v>3535.0391999999997</v>
      </c>
      <c r="J2492" s="108">
        <f t="shared" si="651"/>
        <v>3535.0391999999997</v>
      </c>
      <c r="K2492" s="105">
        <f t="shared" si="652"/>
        <v>0</v>
      </c>
      <c r="L2492" s="105">
        <f t="shared" si="653"/>
        <v>4949.0548799999997</v>
      </c>
      <c r="M2492" s="109" t="str">
        <f t="shared" si="654"/>
        <v>FOTO</v>
      </c>
      <c r="N2492" s="110" t="s">
        <v>110</v>
      </c>
    </row>
    <row r="2493" spans="1:15" ht="12.75" customHeight="1">
      <c r="A2493" s="103" t="s">
        <v>248</v>
      </c>
      <c r="B2493" s="13" t="s">
        <v>236</v>
      </c>
      <c r="C2493" s="242"/>
      <c r="D2493" s="238" t="s">
        <v>9122</v>
      </c>
      <c r="E2493" s="150">
        <v>-0.34199999999999997</v>
      </c>
      <c r="F2493" s="104" t="s">
        <v>249</v>
      </c>
      <c r="G2493" s="105">
        <v>1.974</v>
      </c>
      <c r="H2493" s="106">
        <f t="shared" si="649"/>
        <v>2921.52</v>
      </c>
      <c r="I2493" s="107">
        <f t="shared" si="650"/>
        <v>3535.0391999999997</v>
      </c>
      <c r="J2493" s="108">
        <f t="shared" si="651"/>
        <v>3535.0391999999997</v>
      </c>
      <c r="K2493" s="105">
        <f t="shared" si="652"/>
        <v>0</v>
      </c>
      <c r="L2493" s="105">
        <f t="shared" si="653"/>
        <v>4949.0548799999997</v>
      </c>
      <c r="M2493" s="109" t="str">
        <f t="shared" si="654"/>
        <v>FOTO</v>
      </c>
      <c r="N2493" s="110"/>
    </row>
    <row r="2494" spans="1:15" ht="12.75" customHeight="1">
      <c r="A2494" s="103" t="s">
        <v>250</v>
      </c>
      <c r="B2494" s="13" t="s">
        <v>236</v>
      </c>
      <c r="C2494" s="242"/>
      <c r="D2494" s="238" t="s">
        <v>9122</v>
      </c>
      <c r="E2494" s="150">
        <v>-0.37511870845204176</v>
      </c>
      <c r="F2494" s="104" t="s">
        <v>251</v>
      </c>
      <c r="G2494" s="105">
        <v>1.974</v>
      </c>
      <c r="H2494" s="106">
        <f t="shared" si="649"/>
        <v>2921.52</v>
      </c>
      <c r="I2494" s="107">
        <f t="shared" si="650"/>
        <v>3535.0391999999997</v>
      </c>
      <c r="J2494" s="108">
        <f t="shared" si="651"/>
        <v>3535.0391999999997</v>
      </c>
      <c r="K2494" s="105">
        <f t="shared" si="652"/>
        <v>0</v>
      </c>
      <c r="L2494" s="105">
        <f t="shared" si="653"/>
        <v>4949.0548799999997</v>
      </c>
      <c r="M2494" s="109" t="str">
        <f t="shared" si="654"/>
        <v>FOTO</v>
      </c>
      <c r="N2494" s="110"/>
    </row>
    <row r="2495" spans="1:15" ht="12.75" customHeight="1">
      <c r="A2495" s="103" t="s">
        <v>252</v>
      </c>
      <c r="B2495" s="13" t="s">
        <v>236</v>
      </c>
      <c r="C2495" s="242"/>
      <c r="D2495" s="238" t="s">
        <v>9122</v>
      </c>
      <c r="E2495" s="150">
        <v>-0.37511870845204176</v>
      </c>
      <c r="F2495" s="104" t="s">
        <v>253</v>
      </c>
      <c r="G2495" s="105">
        <v>1.974</v>
      </c>
      <c r="H2495" s="106">
        <f t="shared" si="649"/>
        <v>2921.52</v>
      </c>
      <c r="I2495" s="107">
        <f t="shared" si="650"/>
        <v>3535.0391999999997</v>
      </c>
      <c r="J2495" s="108">
        <f t="shared" si="651"/>
        <v>3535.0391999999997</v>
      </c>
      <c r="K2495" s="105">
        <f t="shared" si="652"/>
        <v>0</v>
      </c>
      <c r="L2495" s="105">
        <f t="shared" si="653"/>
        <v>4949.0548799999997</v>
      </c>
      <c r="M2495" s="109" t="str">
        <f t="shared" si="654"/>
        <v>FOTO</v>
      </c>
      <c r="N2495" s="110" t="s">
        <v>110</v>
      </c>
    </row>
    <row r="2496" spans="1:15" ht="12.75" customHeight="1" thickBot="1">
      <c r="A2496" s="154" t="s">
        <v>254</v>
      </c>
      <c r="B2496" s="13" t="s">
        <v>236</v>
      </c>
      <c r="C2496" s="243"/>
      <c r="D2496" s="238" t="s">
        <v>9122</v>
      </c>
      <c r="E2496" s="163">
        <v>-0.42616279069767438</v>
      </c>
      <c r="F2496" s="156" t="s">
        <v>255</v>
      </c>
      <c r="G2496" s="157">
        <v>1.974</v>
      </c>
      <c r="H2496" s="158">
        <f t="shared" si="649"/>
        <v>2921.52</v>
      </c>
      <c r="I2496" s="159">
        <f t="shared" si="650"/>
        <v>3535.0391999999997</v>
      </c>
      <c r="J2496" s="160">
        <f t="shared" si="651"/>
        <v>3535.0391999999997</v>
      </c>
      <c r="K2496" s="157">
        <f t="shared" si="652"/>
        <v>0</v>
      </c>
      <c r="L2496" s="157">
        <f t="shared" si="653"/>
        <v>4949.0548799999997</v>
      </c>
      <c r="M2496" s="161" t="str">
        <f t="shared" si="654"/>
        <v>FOTO</v>
      </c>
      <c r="N2496" s="162" t="s">
        <v>110</v>
      </c>
    </row>
    <row r="2497" spans="1:15" ht="20.100000000000001" customHeight="1" thickBot="1">
      <c r="A2497" s="219" t="s">
        <v>4428</v>
      </c>
      <c r="B2497" s="34"/>
      <c r="C2497" s="240"/>
      <c r="D2497" s="151"/>
      <c r="E2497" s="221"/>
      <c r="F2497" s="222"/>
      <c r="G2497" s="223"/>
      <c r="H2497" s="224"/>
      <c r="I2497" s="224"/>
      <c r="J2497" s="225"/>
      <c r="K2497" s="223"/>
      <c r="L2497" s="223"/>
      <c r="M2497" s="226"/>
      <c r="N2497" s="227"/>
      <c r="O2497" s="228"/>
    </row>
    <row r="2498" spans="1:15" ht="12.75" customHeight="1">
      <c r="A2498" s="178" t="s">
        <v>4429</v>
      </c>
      <c r="B2498" s="13"/>
      <c r="C2498" s="152"/>
      <c r="D2498" s="238" t="s">
        <v>9122</v>
      </c>
      <c r="E2498" s="180">
        <v>-2.7253668763102645E-2</v>
      </c>
      <c r="F2498" s="181" t="s">
        <v>4430</v>
      </c>
      <c r="G2498" s="182">
        <v>0.46400000000000002</v>
      </c>
      <c r="H2498" s="183">
        <f t="shared" ref="H2498:H2509" si="655">+G2498*H$18</f>
        <v>686.72</v>
      </c>
      <c r="I2498" s="184">
        <f t="shared" ref="I2498:I2509" si="656">+H2498*(1+I$18)</f>
        <v>830.93119999999999</v>
      </c>
      <c r="J2498" s="185">
        <f t="shared" ref="J2498:J2509" si="657">+I2498*(1-J$18)</f>
        <v>830.93119999999999</v>
      </c>
      <c r="K2498" s="182">
        <f t="shared" ref="K2498:K2509" si="658">+I2498*C2498</f>
        <v>0</v>
      </c>
      <c r="L2498" s="182">
        <f t="shared" ref="L2498:L2509" si="659">+I2498*(1+L$18)</f>
        <v>1163.30368</v>
      </c>
      <c r="M2498" s="186" t="str">
        <f t="shared" ref="M2498:M2509" si="660">HYPERLINK(CONCATENATE("https://buscador.neorep.com.ar/",TRIM(A2498),"/"),"FOTO")</f>
        <v>FOTO</v>
      </c>
      <c r="N2498" s="187" t="s">
        <v>458</v>
      </c>
      <c r="O2498" s="36"/>
    </row>
    <row r="2499" spans="1:15" ht="12.75" customHeight="1">
      <c r="A2499" s="103" t="s">
        <v>4431</v>
      </c>
      <c r="B2499" s="13"/>
      <c r="C2499" s="242"/>
      <c r="D2499" s="238" t="s">
        <v>9122</v>
      </c>
      <c r="E2499" s="149">
        <v>-3.2222222222222263E-2</v>
      </c>
      <c r="F2499" s="104" t="s">
        <v>4432</v>
      </c>
      <c r="G2499" s="105">
        <v>1.742</v>
      </c>
      <c r="H2499" s="106">
        <f t="shared" si="655"/>
        <v>2578.16</v>
      </c>
      <c r="I2499" s="107">
        <f t="shared" si="656"/>
        <v>3119.5735999999997</v>
      </c>
      <c r="J2499" s="108">
        <f t="shared" si="657"/>
        <v>3119.5735999999997</v>
      </c>
      <c r="K2499" s="105">
        <f t="shared" si="658"/>
        <v>0</v>
      </c>
      <c r="L2499" s="105">
        <f t="shared" si="659"/>
        <v>4367.4030399999992</v>
      </c>
      <c r="M2499" s="109" t="str">
        <f t="shared" si="660"/>
        <v>FOTO</v>
      </c>
      <c r="N2499" s="110"/>
      <c r="O2499" s="101" t="s">
        <v>81</v>
      </c>
    </row>
    <row r="2500" spans="1:15" ht="12.75" customHeight="1">
      <c r="A2500" s="103" t="s">
        <v>4433</v>
      </c>
      <c r="B2500" s="13"/>
      <c r="C2500" s="242"/>
      <c r="D2500" s="238" t="s">
        <v>9122</v>
      </c>
      <c r="E2500" s="149">
        <v>-3.3020790868324545E-2</v>
      </c>
      <c r="F2500" s="104" t="s">
        <v>4434</v>
      </c>
      <c r="G2500" s="105">
        <v>7.1159999999999997</v>
      </c>
      <c r="H2500" s="106">
        <f t="shared" si="655"/>
        <v>10531.68</v>
      </c>
      <c r="I2500" s="107">
        <f t="shared" si="656"/>
        <v>12743.3328</v>
      </c>
      <c r="J2500" s="108">
        <f t="shared" si="657"/>
        <v>12743.3328</v>
      </c>
      <c r="K2500" s="105">
        <f t="shared" si="658"/>
        <v>0</v>
      </c>
      <c r="L2500" s="105">
        <f t="shared" si="659"/>
        <v>17840.665919999999</v>
      </c>
      <c r="M2500" s="109" t="str">
        <f t="shared" si="660"/>
        <v>FOTO</v>
      </c>
      <c r="N2500" s="110" t="s">
        <v>110</v>
      </c>
    </row>
    <row r="2501" spans="1:15" ht="12.75" customHeight="1">
      <c r="A2501" s="103" t="s">
        <v>4435</v>
      </c>
      <c r="B2501" s="13"/>
      <c r="C2501" s="242"/>
      <c r="D2501" s="238" t="s">
        <v>9122</v>
      </c>
      <c r="E2501" s="150">
        <v>-0.23955431754874645</v>
      </c>
      <c r="F2501" s="104" t="s">
        <v>4436</v>
      </c>
      <c r="G2501" s="105">
        <v>0.27300000000000002</v>
      </c>
      <c r="H2501" s="106">
        <f t="shared" si="655"/>
        <v>404.04</v>
      </c>
      <c r="I2501" s="107">
        <f t="shared" si="656"/>
        <v>488.88839999999999</v>
      </c>
      <c r="J2501" s="108">
        <f t="shared" si="657"/>
        <v>488.88839999999999</v>
      </c>
      <c r="K2501" s="105">
        <f t="shared" si="658"/>
        <v>0</v>
      </c>
      <c r="L2501" s="105">
        <f t="shared" si="659"/>
        <v>684.44376</v>
      </c>
      <c r="M2501" s="109" t="str">
        <f t="shared" si="660"/>
        <v>FOTO</v>
      </c>
      <c r="N2501" s="110"/>
    </row>
    <row r="2502" spans="1:15" ht="12.75" customHeight="1">
      <c r="A2502" s="103" t="s">
        <v>4437</v>
      </c>
      <c r="B2502" s="13"/>
      <c r="C2502" s="242"/>
      <c r="D2502" s="238" t="s">
        <v>9122</v>
      </c>
      <c r="E2502" s="150">
        <v>-0.16000000000000003</v>
      </c>
      <c r="F2502" s="104" t="s">
        <v>4438</v>
      </c>
      <c r="G2502" s="105">
        <v>0.16800000000000001</v>
      </c>
      <c r="H2502" s="106">
        <f t="shared" si="655"/>
        <v>248.64000000000001</v>
      </c>
      <c r="I2502" s="107">
        <f t="shared" si="656"/>
        <v>300.8544</v>
      </c>
      <c r="J2502" s="108">
        <f t="shared" si="657"/>
        <v>300.8544</v>
      </c>
      <c r="K2502" s="105">
        <f t="shared" si="658"/>
        <v>0</v>
      </c>
      <c r="L2502" s="105">
        <f t="shared" si="659"/>
        <v>421.19615999999996</v>
      </c>
      <c r="M2502" s="109" t="str">
        <f t="shared" si="660"/>
        <v>FOTO</v>
      </c>
      <c r="N2502" s="110" t="s">
        <v>4439</v>
      </c>
    </row>
    <row r="2503" spans="1:15" ht="12.75" customHeight="1">
      <c r="A2503" s="103" t="s">
        <v>4440</v>
      </c>
      <c r="B2503" s="13"/>
      <c r="C2503" s="242"/>
      <c r="D2503" s="238" t="s">
        <v>9122</v>
      </c>
      <c r="E2503" s="149">
        <v>-3.20754716981132E-2</v>
      </c>
      <c r="F2503" s="104" t="s">
        <v>4441</v>
      </c>
      <c r="G2503" s="105">
        <v>2.052</v>
      </c>
      <c r="H2503" s="106">
        <f t="shared" si="655"/>
        <v>3036.96</v>
      </c>
      <c r="I2503" s="107">
        <f t="shared" si="656"/>
        <v>3674.7215999999999</v>
      </c>
      <c r="J2503" s="108">
        <f t="shared" si="657"/>
        <v>3674.7215999999999</v>
      </c>
      <c r="K2503" s="105">
        <f t="shared" si="658"/>
        <v>0</v>
      </c>
      <c r="L2503" s="105">
        <f t="shared" si="659"/>
        <v>5144.6102399999991</v>
      </c>
      <c r="M2503" s="109" t="str">
        <f t="shared" si="660"/>
        <v>FOTO</v>
      </c>
      <c r="N2503" s="110"/>
      <c r="O2503" s="101" t="s">
        <v>81</v>
      </c>
    </row>
    <row r="2504" spans="1:15" ht="12.75" customHeight="1">
      <c r="A2504" s="103" t="s">
        <v>4442</v>
      </c>
      <c r="B2504" s="13"/>
      <c r="C2504" s="242"/>
      <c r="D2504" s="238" t="s">
        <v>9122</v>
      </c>
      <c r="E2504" s="149">
        <v>-3.3333333333333326E-2</v>
      </c>
      <c r="F2504" s="104" t="s">
        <v>4443</v>
      </c>
      <c r="G2504" s="105">
        <v>1.3919999999999999</v>
      </c>
      <c r="H2504" s="106">
        <f t="shared" si="655"/>
        <v>2060.16</v>
      </c>
      <c r="I2504" s="107">
        <f t="shared" si="656"/>
        <v>2492.7936</v>
      </c>
      <c r="J2504" s="108">
        <f t="shared" si="657"/>
        <v>2492.7936</v>
      </c>
      <c r="K2504" s="105">
        <f t="shared" si="658"/>
        <v>0</v>
      </c>
      <c r="L2504" s="105">
        <f t="shared" si="659"/>
        <v>3489.91104</v>
      </c>
      <c r="M2504" s="109" t="str">
        <f t="shared" si="660"/>
        <v>FOTO</v>
      </c>
      <c r="N2504" s="110"/>
    </row>
    <row r="2505" spans="1:15" ht="12.75" customHeight="1">
      <c r="A2505" s="103" t="s">
        <v>4444</v>
      </c>
      <c r="B2505" s="13"/>
      <c r="C2505" s="242"/>
      <c r="D2505" s="238" t="s">
        <v>9122</v>
      </c>
      <c r="E2505" s="149">
        <v>-3.3333333333333326E-2</v>
      </c>
      <c r="F2505" s="104" t="s">
        <v>4445</v>
      </c>
      <c r="G2505" s="105">
        <v>1.3919999999999999</v>
      </c>
      <c r="H2505" s="106">
        <f t="shared" si="655"/>
        <v>2060.16</v>
      </c>
      <c r="I2505" s="107">
        <f t="shared" si="656"/>
        <v>2492.7936</v>
      </c>
      <c r="J2505" s="108">
        <f t="shared" si="657"/>
        <v>2492.7936</v>
      </c>
      <c r="K2505" s="105">
        <f t="shared" si="658"/>
        <v>0</v>
      </c>
      <c r="L2505" s="105">
        <f t="shared" si="659"/>
        <v>3489.91104</v>
      </c>
      <c r="M2505" s="109" t="str">
        <f t="shared" si="660"/>
        <v>FOTO</v>
      </c>
      <c r="N2505" s="110"/>
    </row>
    <row r="2506" spans="1:15" ht="12.75" customHeight="1">
      <c r="A2506" s="103" t="s">
        <v>4446</v>
      </c>
      <c r="B2506" s="13"/>
      <c r="C2506" s="242"/>
      <c r="D2506" s="238" t="s">
        <v>9122</v>
      </c>
      <c r="E2506" s="149">
        <v>-3.3333333333333326E-2</v>
      </c>
      <c r="F2506" s="104" t="s">
        <v>4447</v>
      </c>
      <c r="G2506" s="105">
        <v>1.3919999999999999</v>
      </c>
      <c r="H2506" s="106">
        <f t="shared" si="655"/>
        <v>2060.16</v>
      </c>
      <c r="I2506" s="107">
        <f t="shared" si="656"/>
        <v>2492.7936</v>
      </c>
      <c r="J2506" s="108">
        <f t="shared" si="657"/>
        <v>2492.7936</v>
      </c>
      <c r="K2506" s="105">
        <f t="shared" si="658"/>
        <v>0</v>
      </c>
      <c r="L2506" s="105">
        <f t="shared" si="659"/>
        <v>3489.91104</v>
      </c>
      <c r="M2506" s="109" t="str">
        <f t="shared" si="660"/>
        <v>FOTO</v>
      </c>
      <c r="N2506" s="110"/>
    </row>
    <row r="2507" spans="1:15" ht="12.75" customHeight="1">
      <c r="A2507" s="103" t="s">
        <v>4448</v>
      </c>
      <c r="B2507" s="13"/>
      <c r="C2507" s="242"/>
      <c r="D2507" s="238" t="s">
        <v>9122</v>
      </c>
      <c r="E2507" s="149">
        <v>-3.3333333333333326E-2</v>
      </c>
      <c r="F2507" s="104" t="s">
        <v>4449</v>
      </c>
      <c r="G2507" s="105">
        <v>1.3919999999999999</v>
      </c>
      <c r="H2507" s="116">
        <f t="shared" si="655"/>
        <v>2060.16</v>
      </c>
      <c r="I2507" s="117">
        <f t="shared" si="656"/>
        <v>2492.7936</v>
      </c>
      <c r="J2507" s="118">
        <f t="shared" si="657"/>
        <v>2492.7936</v>
      </c>
      <c r="K2507" s="119">
        <f t="shared" si="658"/>
        <v>0</v>
      </c>
      <c r="L2507" s="119">
        <f t="shared" si="659"/>
        <v>3489.91104</v>
      </c>
      <c r="M2507" s="109" t="str">
        <f t="shared" si="660"/>
        <v>FOTO</v>
      </c>
      <c r="N2507" s="110"/>
      <c r="O2507" s="12"/>
    </row>
    <row r="2508" spans="1:15" ht="12.75" customHeight="1">
      <c r="A2508" s="103" t="s">
        <v>4450</v>
      </c>
      <c r="B2508" s="13"/>
      <c r="C2508" s="242"/>
      <c r="D2508" s="238"/>
      <c r="E2508" s="149"/>
      <c r="F2508" s="104" t="s">
        <v>4451</v>
      </c>
      <c r="G2508" s="105">
        <v>0.85</v>
      </c>
      <c r="H2508" s="106">
        <f t="shared" si="655"/>
        <v>1258</v>
      </c>
      <c r="I2508" s="107">
        <f t="shared" si="656"/>
        <v>1522.18</v>
      </c>
      <c r="J2508" s="108">
        <f t="shared" si="657"/>
        <v>1522.18</v>
      </c>
      <c r="K2508" s="105">
        <f t="shared" si="658"/>
        <v>0</v>
      </c>
      <c r="L2508" s="105">
        <f t="shared" si="659"/>
        <v>2131.0520000000001</v>
      </c>
      <c r="M2508" s="109" t="str">
        <f t="shared" si="660"/>
        <v>FOTO</v>
      </c>
      <c r="N2508" s="110"/>
      <c r="O2508" s="101" t="s">
        <v>81</v>
      </c>
    </row>
    <row r="2509" spans="1:15" s="12" customFormat="1" ht="12.75" customHeight="1" thickBot="1">
      <c r="A2509" s="154" t="s">
        <v>4452</v>
      </c>
      <c r="B2509" s="13"/>
      <c r="C2509" s="243"/>
      <c r="D2509" s="238" t="s">
        <v>9122</v>
      </c>
      <c r="E2509" s="163">
        <v>-0.71684100418410046</v>
      </c>
      <c r="F2509" s="156" t="s">
        <v>4453</v>
      </c>
      <c r="G2509" s="157">
        <v>5.4139999999999997</v>
      </c>
      <c r="H2509" s="158">
        <f t="shared" si="655"/>
        <v>8012.7199999999993</v>
      </c>
      <c r="I2509" s="159">
        <f t="shared" si="656"/>
        <v>9695.3911999999982</v>
      </c>
      <c r="J2509" s="160">
        <f t="shared" si="657"/>
        <v>9695.3911999999982</v>
      </c>
      <c r="K2509" s="157">
        <f t="shared" si="658"/>
        <v>0</v>
      </c>
      <c r="L2509" s="157">
        <f t="shared" si="659"/>
        <v>13573.547679999996</v>
      </c>
      <c r="M2509" s="161" t="str">
        <f t="shared" si="660"/>
        <v>FOTO</v>
      </c>
      <c r="N2509" s="162"/>
      <c r="O2509" s="101" t="s">
        <v>81</v>
      </c>
    </row>
    <row r="2510" spans="1:15" ht="20.100000000000001" customHeight="1" thickBot="1">
      <c r="A2510" s="219" t="s">
        <v>4454</v>
      </c>
      <c r="B2510" s="34"/>
      <c r="C2510" s="240"/>
      <c r="D2510" s="151"/>
      <c r="E2510" s="221"/>
      <c r="F2510" s="222"/>
      <c r="G2510" s="223"/>
      <c r="H2510" s="224"/>
      <c r="I2510" s="224"/>
      <c r="J2510" s="225"/>
      <c r="K2510" s="223"/>
      <c r="L2510" s="223"/>
      <c r="M2510" s="226"/>
      <c r="N2510" s="227"/>
      <c r="O2510" s="228"/>
    </row>
    <row r="2511" spans="1:15" ht="12.75" customHeight="1">
      <c r="A2511" s="178" t="s">
        <v>4455</v>
      </c>
      <c r="B2511" s="13" t="s">
        <v>4230</v>
      </c>
      <c r="C2511" s="152"/>
      <c r="D2511" s="238" t="s">
        <v>9122</v>
      </c>
      <c r="E2511" s="180">
        <v>-3.2997494535956018E-2</v>
      </c>
      <c r="F2511" s="181" t="s">
        <v>4456</v>
      </c>
      <c r="G2511" s="182">
        <v>18.14</v>
      </c>
      <c r="H2511" s="183">
        <f>+G2511*H$18</f>
        <v>26847.200000000001</v>
      </c>
      <c r="I2511" s="184">
        <f>+H2511*(1+I$18)</f>
        <v>32485.112000000001</v>
      </c>
      <c r="J2511" s="185">
        <f>+I2511*(1-J$18)</f>
        <v>32485.112000000001</v>
      </c>
      <c r="K2511" s="182">
        <f>+I2511*C2511</f>
        <v>0</v>
      </c>
      <c r="L2511" s="182">
        <f>+I2511*(1+L$18)</f>
        <v>45479.156799999997</v>
      </c>
      <c r="M2511" s="186" t="str">
        <f>HYPERLINK(CONCATENATE("https://buscador.neorep.com.ar/",TRIM(A2511),"/"),"FOTO")</f>
        <v>FOTO</v>
      </c>
      <c r="N2511" s="187" t="s">
        <v>1150</v>
      </c>
    </row>
    <row r="2512" spans="1:15" ht="12.75" customHeight="1" thickBot="1">
      <c r="A2512" s="154" t="s">
        <v>4457</v>
      </c>
      <c r="B2512" s="13" t="s">
        <v>4230</v>
      </c>
      <c r="C2512" s="243"/>
      <c r="D2512" s="238" t="s">
        <v>9122</v>
      </c>
      <c r="E2512" s="155">
        <v>-8.758285923064868E-2</v>
      </c>
      <c r="F2512" s="156" t="s">
        <v>4458</v>
      </c>
      <c r="G2512" s="157">
        <v>17.481000000000002</v>
      </c>
      <c r="H2512" s="158">
        <f>+G2512*H$18</f>
        <v>25871.88</v>
      </c>
      <c r="I2512" s="159">
        <f>+H2512*(1+I$18)</f>
        <v>31304.9748</v>
      </c>
      <c r="J2512" s="160">
        <f>+I2512*(1-J$18)</f>
        <v>31304.9748</v>
      </c>
      <c r="K2512" s="157">
        <f>+I2512*C2512</f>
        <v>0</v>
      </c>
      <c r="L2512" s="157">
        <f>+I2512*(1+L$18)</f>
        <v>43826.964719999996</v>
      </c>
      <c r="M2512" s="161" t="str">
        <f>HYPERLINK(CONCATENATE("https://buscador.neorep.com.ar/",TRIM(A2512),"/"),"FOTO")</f>
        <v>FOTO</v>
      </c>
      <c r="N2512" s="162" t="s">
        <v>1150</v>
      </c>
    </row>
    <row r="2513" spans="1:15" ht="20.100000000000001" customHeight="1" thickBot="1">
      <c r="A2513" s="219" t="s">
        <v>4459</v>
      </c>
      <c r="B2513" s="34"/>
      <c r="C2513" s="240"/>
      <c r="D2513" s="151"/>
      <c r="E2513" s="221"/>
      <c r="F2513" s="222"/>
      <c r="G2513" s="223"/>
      <c r="H2513" s="224"/>
      <c r="I2513" s="224"/>
      <c r="J2513" s="225"/>
      <c r="K2513" s="223"/>
      <c r="L2513" s="223"/>
      <c r="M2513" s="226"/>
      <c r="N2513" s="227"/>
      <c r="O2513" s="228"/>
    </row>
    <row r="2514" spans="1:15" ht="12.75" customHeight="1" thickBot="1">
      <c r="A2514" s="188" t="s">
        <v>4460</v>
      </c>
      <c r="B2514" s="13"/>
      <c r="C2514" s="244"/>
      <c r="D2514" s="238"/>
      <c r="E2514" s="189"/>
      <c r="F2514" s="190" t="s">
        <v>4461</v>
      </c>
      <c r="G2514" s="191">
        <v>1.7010000000000001</v>
      </c>
      <c r="H2514" s="192">
        <f>+G2514*H$18</f>
        <v>2517.48</v>
      </c>
      <c r="I2514" s="193">
        <f>+H2514*(1+I$18)</f>
        <v>3046.1507999999999</v>
      </c>
      <c r="J2514" s="194">
        <f>+I2514*(1-J$18)</f>
        <v>3046.1507999999999</v>
      </c>
      <c r="K2514" s="191">
        <f>+I2514*C2514</f>
        <v>0</v>
      </c>
      <c r="L2514" s="191">
        <f>+I2514*(1+L$18)</f>
        <v>4264.6111199999996</v>
      </c>
      <c r="M2514" s="195" t="str">
        <f>HYPERLINK(CONCATENATE("https://buscador.neorep.com.ar/",TRIM(A2514),"/"),"FOTO")</f>
        <v>FOTO</v>
      </c>
      <c r="N2514" s="196"/>
    </row>
    <row r="2515" spans="1:15" ht="20.100000000000001" customHeight="1" thickBot="1">
      <c r="A2515" s="219" t="s">
        <v>4462</v>
      </c>
      <c r="B2515" s="34"/>
      <c r="C2515" s="240"/>
      <c r="D2515" s="151"/>
      <c r="E2515" s="221"/>
      <c r="F2515" s="222"/>
      <c r="G2515" s="223"/>
      <c r="H2515" s="224"/>
      <c r="I2515" s="224"/>
      <c r="J2515" s="225"/>
      <c r="K2515" s="223"/>
      <c r="L2515" s="223"/>
      <c r="M2515" s="226"/>
      <c r="N2515" s="227"/>
      <c r="O2515" s="228"/>
    </row>
    <row r="2516" spans="1:15" ht="12.75" customHeight="1">
      <c r="A2516" s="178" t="s">
        <v>9490</v>
      </c>
      <c r="B2516" s="13"/>
      <c r="C2516" s="152"/>
      <c r="D2516" s="238"/>
      <c r="E2516" s="180"/>
      <c r="F2516" s="181" t="s">
        <v>9492</v>
      </c>
      <c r="G2516" s="182">
        <v>3.64</v>
      </c>
      <c r="H2516" s="183">
        <f t="shared" ref="H2516:H2537" si="661">+G2516*H$18</f>
        <v>5387.2</v>
      </c>
      <c r="I2516" s="184">
        <f t="shared" ref="I2516:I2537" si="662">+H2516*(1+I$18)</f>
        <v>6518.5119999999997</v>
      </c>
      <c r="J2516" s="185">
        <f t="shared" ref="J2516:J2537" si="663">+I2516*(1-J$18)</f>
        <v>6518.5119999999997</v>
      </c>
      <c r="K2516" s="182">
        <f t="shared" ref="K2516:K2537" si="664">+I2516*C2516</f>
        <v>0</v>
      </c>
      <c r="L2516" s="182">
        <f t="shared" ref="L2516:L2537" si="665">+I2516*(1+L$18)</f>
        <v>9125.9167999999991</v>
      </c>
      <c r="M2516" s="186" t="str">
        <f t="shared" ref="M2516:M2537" si="666">HYPERLINK(CONCATENATE("https://buscador.neorep.com.ar/",TRIM(A2516),"/"),"FOTO")</f>
        <v>FOTO</v>
      </c>
      <c r="N2516" s="187"/>
      <c r="O2516" s="101" t="s">
        <v>81</v>
      </c>
    </row>
    <row r="2517" spans="1:15" ht="12.75" customHeight="1">
      <c r="A2517" s="103" t="s">
        <v>9489</v>
      </c>
      <c r="B2517" s="13"/>
      <c r="C2517" s="242"/>
      <c r="D2517" s="238"/>
      <c r="E2517" s="149"/>
      <c r="F2517" s="104" t="s">
        <v>9491</v>
      </c>
      <c r="G2517" s="105">
        <v>3.29</v>
      </c>
      <c r="H2517" s="106">
        <f t="shared" si="661"/>
        <v>4869.2</v>
      </c>
      <c r="I2517" s="107">
        <f t="shared" si="662"/>
        <v>5891.732</v>
      </c>
      <c r="J2517" s="108">
        <f t="shared" si="663"/>
        <v>5891.732</v>
      </c>
      <c r="K2517" s="105">
        <f t="shared" si="664"/>
        <v>0</v>
      </c>
      <c r="L2517" s="105">
        <f t="shared" si="665"/>
        <v>8248.4247999999989</v>
      </c>
      <c r="M2517" s="109" t="str">
        <f t="shared" si="666"/>
        <v>FOTO</v>
      </c>
      <c r="N2517" s="110"/>
      <c r="O2517" s="101" t="s">
        <v>81</v>
      </c>
    </row>
    <row r="2518" spans="1:15" ht="12.75" customHeight="1">
      <c r="A2518" s="103" t="s">
        <v>4463</v>
      </c>
      <c r="B2518" s="15"/>
      <c r="C2518" s="242"/>
      <c r="D2518" s="238" t="s">
        <v>9122</v>
      </c>
      <c r="E2518" s="150">
        <v>-0.25250000000000006</v>
      </c>
      <c r="F2518" s="104" t="s">
        <v>4464</v>
      </c>
      <c r="G2518" s="105">
        <v>3.2890000000000001</v>
      </c>
      <c r="H2518" s="106">
        <f t="shared" si="661"/>
        <v>4867.72</v>
      </c>
      <c r="I2518" s="107">
        <f t="shared" si="662"/>
        <v>5889.9412000000002</v>
      </c>
      <c r="J2518" s="108">
        <f t="shared" si="663"/>
        <v>5889.9412000000002</v>
      </c>
      <c r="K2518" s="105">
        <f t="shared" si="664"/>
        <v>0</v>
      </c>
      <c r="L2518" s="105">
        <f t="shared" si="665"/>
        <v>8245.9176800000005</v>
      </c>
      <c r="M2518" s="109" t="str">
        <f t="shared" si="666"/>
        <v>FOTO</v>
      </c>
      <c r="N2518" s="110" t="s">
        <v>110</v>
      </c>
    </row>
    <row r="2519" spans="1:15" ht="12.75" customHeight="1">
      <c r="A2519" s="103" t="s">
        <v>4465</v>
      </c>
      <c r="B2519" s="15"/>
      <c r="C2519" s="242"/>
      <c r="D2519" s="238" t="s">
        <v>9122</v>
      </c>
      <c r="E2519" s="149">
        <v>-3.3333333333333326E-2</v>
      </c>
      <c r="F2519" s="104" t="s">
        <v>4466</v>
      </c>
      <c r="G2519" s="105">
        <v>3.48</v>
      </c>
      <c r="H2519" s="106">
        <f t="shared" si="661"/>
        <v>5150.3999999999996</v>
      </c>
      <c r="I2519" s="107">
        <f t="shared" si="662"/>
        <v>6231.9839999999995</v>
      </c>
      <c r="J2519" s="108">
        <f t="shared" si="663"/>
        <v>6231.9839999999995</v>
      </c>
      <c r="K2519" s="105">
        <f t="shared" si="664"/>
        <v>0</v>
      </c>
      <c r="L2519" s="105">
        <f t="shared" si="665"/>
        <v>8724.7775999999994</v>
      </c>
      <c r="M2519" s="109" t="str">
        <f t="shared" si="666"/>
        <v>FOTO</v>
      </c>
      <c r="N2519" s="110"/>
      <c r="O2519" s="62"/>
    </row>
    <row r="2520" spans="1:15" ht="12.75" customHeight="1">
      <c r="A2520" s="103" t="s">
        <v>4467</v>
      </c>
      <c r="B2520" s="15"/>
      <c r="C2520" s="242"/>
      <c r="D2520" s="238" t="s">
        <v>9122</v>
      </c>
      <c r="E2520" s="149">
        <v>-3.2940610723731556E-2</v>
      </c>
      <c r="F2520" s="104" t="s">
        <v>4468</v>
      </c>
      <c r="G2520" s="105">
        <v>4.0220000000000002</v>
      </c>
      <c r="H2520" s="106">
        <f t="shared" si="661"/>
        <v>5952.56</v>
      </c>
      <c r="I2520" s="107">
        <f t="shared" si="662"/>
        <v>7202.5976000000001</v>
      </c>
      <c r="J2520" s="108">
        <f t="shared" si="663"/>
        <v>7202.5976000000001</v>
      </c>
      <c r="K2520" s="105">
        <f t="shared" si="664"/>
        <v>0</v>
      </c>
      <c r="L2520" s="105">
        <f t="shared" si="665"/>
        <v>10083.636639999999</v>
      </c>
      <c r="M2520" s="109" t="str">
        <f t="shared" si="666"/>
        <v>FOTO</v>
      </c>
      <c r="N2520" s="110" t="s">
        <v>110</v>
      </c>
      <c r="O2520" s="62"/>
    </row>
    <row r="2521" spans="1:15" ht="12.75" customHeight="1">
      <c r="A2521" s="103" t="s">
        <v>4469</v>
      </c>
      <c r="B2521" s="15"/>
      <c r="C2521" s="242"/>
      <c r="D2521" s="238" t="s">
        <v>9122</v>
      </c>
      <c r="E2521" s="149">
        <v>-3.3214285714285752E-2</v>
      </c>
      <c r="F2521" s="104" t="s">
        <v>4470</v>
      </c>
      <c r="G2521" s="105">
        <v>5.4139999999999997</v>
      </c>
      <c r="H2521" s="106">
        <f t="shared" si="661"/>
        <v>8012.7199999999993</v>
      </c>
      <c r="I2521" s="107">
        <f t="shared" si="662"/>
        <v>9695.3911999999982</v>
      </c>
      <c r="J2521" s="108">
        <f t="shared" si="663"/>
        <v>9695.3911999999982</v>
      </c>
      <c r="K2521" s="105">
        <f t="shared" si="664"/>
        <v>0</v>
      </c>
      <c r="L2521" s="105">
        <f t="shared" si="665"/>
        <v>13573.547679999996</v>
      </c>
      <c r="M2521" s="109" t="str">
        <f t="shared" si="666"/>
        <v>FOTO</v>
      </c>
      <c r="N2521" s="110"/>
      <c r="O2521" s="62"/>
    </row>
    <row r="2522" spans="1:15" ht="12.75" customHeight="1">
      <c r="A2522" s="103" t="s">
        <v>4471</v>
      </c>
      <c r="B2522" s="13"/>
      <c r="C2522" s="242"/>
      <c r="D2522" s="238" t="s">
        <v>9122</v>
      </c>
      <c r="E2522" s="149">
        <v>-3.312499999999996E-2</v>
      </c>
      <c r="F2522" s="104" t="s">
        <v>4472</v>
      </c>
      <c r="G2522" s="105">
        <v>4.641</v>
      </c>
      <c r="H2522" s="106">
        <f t="shared" si="661"/>
        <v>6868.68</v>
      </c>
      <c r="I2522" s="107">
        <f t="shared" si="662"/>
        <v>8311.1028000000006</v>
      </c>
      <c r="J2522" s="108">
        <f t="shared" si="663"/>
        <v>8311.1028000000006</v>
      </c>
      <c r="K2522" s="105">
        <f t="shared" si="664"/>
        <v>0</v>
      </c>
      <c r="L2522" s="105">
        <f t="shared" si="665"/>
        <v>11635.54392</v>
      </c>
      <c r="M2522" s="109" t="str">
        <f t="shared" si="666"/>
        <v>FOTO</v>
      </c>
      <c r="N2522" s="110" t="s">
        <v>110</v>
      </c>
      <c r="O2522" s="62"/>
    </row>
    <row r="2523" spans="1:15" ht="12.75" customHeight="1">
      <c r="A2523" s="103" t="s">
        <v>4473</v>
      </c>
      <c r="B2523" s="13"/>
      <c r="C2523" s="242"/>
      <c r="D2523" s="238" t="s">
        <v>9122</v>
      </c>
      <c r="E2523" s="149">
        <v>-3.3121298530379373E-2</v>
      </c>
      <c r="F2523" s="104" t="s">
        <v>4474</v>
      </c>
      <c r="G2523" s="105">
        <v>4.4080000000000004</v>
      </c>
      <c r="H2523" s="106">
        <f t="shared" si="661"/>
        <v>6523.84</v>
      </c>
      <c r="I2523" s="107">
        <f t="shared" si="662"/>
        <v>7893.8464000000004</v>
      </c>
      <c r="J2523" s="108">
        <f t="shared" si="663"/>
        <v>7893.8464000000004</v>
      </c>
      <c r="K2523" s="105">
        <f t="shared" si="664"/>
        <v>0</v>
      </c>
      <c r="L2523" s="105">
        <f t="shared" si="665"/>
        <v>11051.384959999999</v>
      </c>
      <c r="M2523" s="109" t="str">
        <f t="shared" si="666"/>
        <v>FOTO</v>
      </c>
      <c r="N2523" s="110" t="s">
        <v>110</v>
      </c>
      <c r="O2523" s="62"/>
    </row>
    <row r="2524" spans="1:15" ht="12.75" customHeight="1">
      <c r="A2524" s="103" t="s">
        <v>4475</v>
      </c>
      <c r="B2524" s="13"/>
      <c r="C2524" s="242"/>
      <c r="D2524" s="238" t="s">
        <v>9122</v>
      </c>
      <c r="E2524" s="149">
        <v>-3.3333333333333326E-2</v>
      </c>
      <c r="F2524" s="104" t="s">
        <v>4476</v>
      </c>
      <c r="G2524" s="105">
        <v>3.48</v>
      </c>
      <c r="H2524" s="106">
        <f t="shared" si="661"/>
        <v>5150.3999999999996</v>
      </c>
      <c r="I2524" s="107">
        <f t="shared" si="662"/>
        <v>6231.9839999999995</v>
      </c>
      <c r="J2524" s="108">
        <f t="shared" si="663"/>
        <v>6231.9839999999995</v>
      </c>
      <c r="K2524" s="105">
        <f t="shared" si="664"/>
        <v>0</v>
      </c>
      <c r="L2524" s="105">
        <f t="shared" si="665"/>
        <v>8724.7775999999994</v>
      </c>
      <c r="M2524" s="109" t="str">
        <f t="shared" si="666"/>
        <v>FOTO</v>
      </c>
      <c r="N2524" s="110"/>
      <c r="O2524" s="62"/>
    </row>
    <row r="2525" spans="1:15" ht="12.75" customHeight="1">
      <c r="A2525" s="103" t="s">
        <v>4477</v>
      </c>
      <c r="B2525" s="15"/>
      <c r="C2525" s="242"/>
      <c r="D2525" s="238" t="s">
        <v>9122</v>
      </c>
      <c r="E2525" s="150">
        <v>-0.26239231746928404</v>
      </c>
      <c r="F2525" s="104" t="s">
        <v>4478</v>
      </c>
      <c r="G2525" s="105">
        <v>5.2229999999999999</v>
      </c>
      <c r="H2525" s="106">
        <f t="shared" si="661"/>
        <v>7730.04</v>
      </c>
      <c r="I2525" s="107">
        <f t="shared" si="662"/>
        <v>9353.3483999999989</v>
      </c>
      <c r="J2525" s="108">
        <f t="shared" si="663"/>
        <v>9353.3483999999989</v>
      </c>
      <c r="K2525" s="105">
        <f t="shared" si="664"/>
        <v>0</v>
      </c>
      <c r="L2525" s="105">
        <f t="shared" si="665"/>
        <v>13094.687759999997</v>
      </c>
      <c r="M2525" s="109" t="str">
        <f t="shared" si="666"/>
        <v>FOTO</v>
      </c>
      <c r="N2525" s="110" t="s">
        <v>110</v>
      </c>
      <c r="O2525" s="62"/>
    </row>
    <row r="2526" spans="1:15" ht="12.75" customHeight="1">
      <c r="A2526" s="103" t="s">
        <v>4479</v>
      </c>
      <c r="B2526" s="15"/>
      <c r="C2526" s="242"/>
      <c r="D2526" s="238" t="s">
        <v>9122</v>
      </c>
      <c r="E2526" s="149">
        <v>-3.3333333333333326E-2</v>
      </c>
      <c r="F2526" s="104" t="s">
        <v>4480</v>
      </c>
      <c r="G2526" s="105">
        <v>3.48</v>
      </c>
      <c r="H2526" s="106">
        <f t="shared" si="661"/>
        <v>5150.3999999999996</v>
      </c>
      <c r="I2526" s="107">
        <f t="shared" si="662"/>
        <v>6231.9839999999995</v>
      </c>
      <c r="J2526" s="108">
        <f t="shared" si="663"/>
        <v>6231.9839999999995</v>
      </c>
      <c r="K2526" s="105">
        <f t="shared" si="664"/>
        <v>0</v>
      </c>
      <c r="L2526" s="105">
        <f t="shared" si="665"/>
        <v>8724.7775999999994</v>
      </c>
      <c r="M2526" s="109" t="str">
        <f t="shared" si="666"/>
        <v>FOTO</v>
      </c>
      <c r="N2526" s="110"/>
      <c r="O2526" s="62"/>
    </row>
    <row r="2527" spans="1:15" ht="12.75" customHeight="1">
      <c r="A2527" s="103" t="s">
        <v>4481</v>
      </c>
      <c r="B2527" s="15"/>
      <c r="C2527" s="242"/>
      <c r="D2527" s="238" t="s">
        <v>9122</v>
      </c>
      <c r="E2527" s="149">
        <v>-3.2342986084994307E-2</v>
      </c>
      <c r="F2527" s="104" t="s">
        <v>4482</v>
      </c>
      <c r="G2527" s="105">
        <v>5.1459999999999999</v>
      </c>
      <c r="H2527" s="106">
        <f t="shared" si="661"/>
        <v>7616.08</v>
      </c>
      <c r="I2527" s="107">
        <f t="shared" si="662"/>
        <v>9215.4567999999999</v>
      </c>
      <c r="J2527" s="108">
        <f t="shared" si="663"/>
        <v>9215.4567999999999</v>
      </c>
      <c r="K2527" s="105">
        <f t="shared" si="664"/>
        <v>0</v>
      </c>
      <c r="L2527" s="105">
        <f t="shared" si="665"/>
        <v>12901.639519999999</v>
      </c>
      <c r="M2527" s="109" t="str">
        <f t="shared" si="666"/>
        <v>FOTO</v>
      </c>
      <c r="N2527" s="110"/>
      <c r="O2527" s="62"/>
    </row>
    <row r="2528" spans="1:15" ht="12.75" customHeight="1">
      <c r="A2528" s="103" t="s">
        <v>4483</v>
      </c>
      <c r="B2528" s="15"/>
      <c r="C2528" s="242"/>
      <c r="D2528" s="238" t="s">
        <v>9122</v>
      </c>
      <c r="E2528" s="149">
        <v>-3.3214285714285752E-2</v>
      </c>
      <c r="F2528" s="104" t="s">
        <v>4484</v>
      </c>
      <c r="G2528" s="105">
        <v>5.4139999999999997</v>
      </c>
      <c r="H2528" s="106">
        <f t="shared" si="661"/>
        <v>8012.7199999999993</v>
      </c>
      <c r="I2528" s="107">
        <f t="shared" si="662"/>
        <v>9695.3911999999982</v>
      </c>
      <c r="J2528" s="108">
        <f t="shared" si="663"/>
        <v>9695.3911999999982</v>
      </c>
      <c r="K2528" s="105">
        <f t="shared" si="664"/>
        <v>0</v>
      </c>
      <c r="L2528" s="105">
        <f t="shared" si="665"/>
        <v>13573.547679999996</v>
      </c>
      <c r="M2528" s="109" t="str">
        <f t="shared" si="666"/>
        <v>FOTO</v>
      </c>
      <c r="N2528" s="110" t="s">
        <v>299</v>
      </c>
      <c r="O2528" s="62"/>
    </row>
    <row r="2529" spans="1:15" ht="12.75" customHeight="1">
      <c r="A2529" s="103" t="s">
        <v>4485</v>
      </c>
      <c r="B2529" s="15"/>
      <c r="C2529" s="242"/>
      <c r="D2529" s="238" t="s">
        <v>9122</v>
      </c>
      <c r="E2529" s="149">
        <v>-3.4666666666666734E-2</v>
      </c>
      <c r="F2529" s="104" t="s">
        <v>4486</v>
      </c>
      <c r="G2529" s="105">
        <v>5.0679999999999996</v>
      </c>
      <c r="H2529" s="106">
        <f t="shared" si="661"/>
        <v>7500.6399999999994</v>
      </c>
      <c r="I2529" s="107">
        <f t="shared" si="662"/>
        <v>9075.7743999999984</v>
      </c>
      <c r="J2529" s="108">
        <f t="shared" si="663"/>
        <v>9075.7743999999984</v>
      </c>
      <c r="K2529" s="105">
        <f t="shared" si="664"/>
        <v>0</v>
      </c>
      <c r="L2529" s="105">
        <f t="shared" si="665"/>
        <v>12706.084159999997</v>
      </c>
      <c r="M2529" s="109" t="str">
        <f t="shared" si="666"/>
        <v>FOTO</v>
      </c>
      <c r="N2529" s="110" t="s">
        <v>110</v>
      </c>
      <c r="O2529" s="62"/>
    </row>
    <row r="2530" spans="1:15" ht="12.75" customHeight="1">
      <c r="A2530" s="103" t="s">
        <v>4487</v>
      </c>
      <c r="B2530" s="13"/>
      <c r="C2530" s="242"/>
      <c r="D2530" s="238" t="s">
        <v>9122</v>
      </c>
      <c r="E2530" s="149">
        <v>-0.10543302850995151</v>
      </c>
      <c r="F2530" s="104" t="s">
        <v>4488</v>
      </c>
      <c r="G2530" s="105">
        <v>3.3260000000000001</v>
      </c>
      <c r="H2530" s="106">
        <f t="shared" si="661"/>
        <v>4922.4800000000005</v>
      </c>
      <c r="I2530" s="107">
        <f t="shared" si="662"/>
        <v>5956.2008000000005</v>
      </c>
      <c r="J2530" s="108">
        <f t="shared" si="663"/>
        <v>5956.2008000000005</v>
      </c>
      <c r="K2530" s="105">
        <f t="shared" si="664"/>
        <v>0</v>
      </c>
      <c r="L2530" s="105">
        <f t="shared" si="665"/>
        <v>8338.6811200000011</v>
      </c>
      <c r="M2530" s="109" t="str">
        <f t="shared" si="666"/>
        <v>FOTO</v>
      </c>
      <c r="N2530" s="110"/>
      <c r="O2530" s="62"/>
    </row>
    <row r="2531" spans="1:15" ht="12.75" customHeight="1">
      <c r="A2531" s="103" t="s">
        <v>4489</v>
      </c>
      <c r="B2531" s="15"/>
      <c r="C2531" s="242"/>
      <c r="D2531" s="238" t="s">
        <v>9122</v>
      </c>
      <c r="E2531" s="149">
        <v>-3.2713277742142388E-2</v>
      </c>
      <c r="F2531" s="104" t="s">
        <v>4490</v>
      </c>
      <c r="G2531" s="105">
        <v>3.016</v>
      </c>
      <c r="H2531" s="106">
        <f t="shared" si="661"/>
        <v>4463.68</v>
      </c>
      <c r="I2531" s="107">
        <f t="shared" si="662"/>
        <v>5401.0528000000004</v>
      </c>
      <c r="J2531" s="108">
        <f t="shared" si="663"/>
        <v>5401.0528000000004</v>
      </c>
      <c r="K2531" s="105">
        <f t="shared" si="664"/>
        <v>0</v>
      </c>
      <c r="L2531" s="105">
        <f t="shared" si="665"/>
        <v>7561.4739200000004</v>
      </c>
      <c r="M2531" s="109" t="str">
        <f t="shared" si="666"/>
        <v>FOTO</v>
      </c>
      <c r="N2531" s="110"/>
      <c r="O2531" s="62"/>
    </row>
    <row r="2532" spans="1:15" ht="12.75" customHeight="1">
      <c r="A2532" s="103" t="s">
        <v>4491</v>
      </c>
      <c r="B2532" s="13"/>
      <c r="C2532" s="242"/>
      <c r="D2532" s="238" t="s">
        <v>9122</v>
      </c>
      <c r="E2532" s="149">
        <v>-3.2749209997127271E-2</v>
      </c>
      <c r="F2532" s="104" t="s">
        <v>4492</v>
      </c>
      <c r="G2532" s="105">
        <v>3.367</v>
      </c>
      <c r="H2532" s="106">
        <f t="shared" si="661"/>
        <v>4983.16</v>
      </c>
      <c r="I2532" s="107">
        <f t="shared" si="662"/>
        <v>6029.6235999999999</v>
      </c>
      <c r="J2532" s="108">
        <f t="shared" si="663"/>
        <v>6029.6235999999999</v>
      </c>
      <c r="K2532" s="105">
        <f t="shared" si="664"/>
        <v>0</v>
      </c>
      <c r="L2532" s="105">
        <f t="shared" si="665"/>
        <v>8441.4730399999989</v>
      </c>
      <c r="M2532" s="109" t="str">
        <f t="shared" si="666"/>
        <v>FOTO</v>
      </c>
      <c r="N2532" s="110"/>
      <c r="O2532" s="62"/>
    </row>
    <row r="2533" spans="1:15" ht="12.75" customHeight="1">
      <c r="A2533" s="103" t="s">
        <v>4493</v>
      </c>
      <c r="B2533" s="15"/>
      <c r="C2533" s="242"/>
      <c r="D2533" s="238" t="s">
        <v>9122</v>
      </c>
      <c r="E2533" s="149">
        <v>-3.3308099924299839E-2</v>
      </c>
      <c r="F2533" s="104" t="s">
        <v>4494</v>
      </c>
      <c r="G2533" s="105">
        <v>3.831</v>
      </c>
      <c r="H2533" s="106">
        <f t="shared" si="661"/>
        <v>5669.88</v>
      </c>
      <c r="I2533" s="107">
        <f t="shared" si="662"/>
        <v>6860.5547999999999</v>
      </c>
      <c r="J2533" s="108">
        <f t="shared" si="663"/>
        <v>6860.5547999999999</v>
      </c>
      <c r="K2533" s="105">
        <f t="shared" si="664"/>
        <v>0</v>
      </c>
      <c r="L2533" s="105">
        <f t="shared" si="665"/>
        <v>9604.7767199999998</v>
      </c>
      <c r="M2533" s="109" t="str">
        <f t="shared" si="666"/>
        <v>FOTO</v>
      </c>
      <c r="N2533" s="110"/>
      <c r="O2533" s="62"/>
    </row>
    <row r="2534" spans="1:15" ht="12.75" customHeight="1">
      <c r="A2534" s="103" t="s">
        <v>4495</v>
      </c>
      <c r="B2534" s="15"/>
      <c r="C2534" s="242"/>
      <c r="D2534" s="238" t="s">
        <v>9122</v>
      </c>
      <c r="E2534" s="149">
        <v>-3.2857142857142918E-2</v>
      </c>
      <c r="F2534" s="104" t="s">
        <v>4496</v>
      </c>
      <c r="G2534" s="105">
        <v>6.77</v>
      </c>
      <c r="H2534" s="106">
        <f t="shared" si="661"/>
        <v>10019.599999999999</v>
      </c>
      <c r="I2534" s="107">
        <f t="shared" si="662"/>
        <v>12123.715999999999</v>
      </c>
      <c r="J2534" s="108">
        <f t="shared" si="663"/>
        <v>12123.715999999999</v>
      </c>
      <c r="K2534" s="105">
        <f t="shared" si="664"/>
        <v>0</v>
      </c>
      <c r="L2534" s="105">
        <f t="shared" si="665"/>
        <v>16973.202399999998</v>
      </c>
      <c r="M2534" s="109" t="str">
        <f t="shared" si="666"/>
        <v>FOTO</v>
      </c>
      <c r="N2534" s="110" t="s">
        <v>299</v>
      </c>
      <c r="O2534" s="62"/>
    </row>
    <row r="2535" spans="1:15" ht="12.75" customHeight="1">
      <c r="A2535" s="103" t="s">
        <v>4497</v>
      </c>
      <c r="B2535" s="15"/>
      <c r="C2535" s="242"/>
      <c r="D2535" s="238" t="s">
        <v>9122</v>
      </c>
      <c r="E2535" s="149">
        <v>-3.3444816053511794E-2</v>
      </c>
      <c r="F2535" s="104" t="s">
        <v>4498</v>
      </c>
      <c r="G2535" s="105">
        <v>5.4909999999999997</v>
      </c>
      <c r="H2535" s="106">
        <f t="shared" si="661"/>
        <v>8126.6799999999994</v>
      </c>
      <c r="I2535" s="107">
        <f t="shared" si="662"/>
        <v>9833.282799999999</v>
      </c>
      <c r="J2535" s="108">
        <f t="shared" si="663"/>
        <v>9833.282799999999</v>
      </c>
      <c r="K2535" s="105">
        <f t="shared" si="664"/>
        <v>0</v>
      </c>
      <c r="L2535" s="105">
        <f t="shared" si="665"/>
        <v>13766.595919999998</v>
      </c>
      <c r="M2535" s="109" t="str">
        <f t="shared" si="666"/>
        <v>FOTO</v>
      </c>
      <c r="N2535" s="110"/>
      <c r="O2535" s="62"/>
    </row>
    <row r="2536" spans="1:15" ht="12.75" customHeight="1">
      <c r="A2536" s="103" t="s">
        <v>4499</v>
      </c>
      <c r="B2536" s="15"/>
      <c r="C2536" s="242"/>
      <c r="D2536" s="238" t="s">
        <v>9122</v>
      </c>
      <c r="E2536" s="149">
        <v>-0.13</v>
      </c>
      <c r="F2536" s="104" t="s">
        <v>4500</v>
      </c>
      <c r="G2536" s="105">
        <v>3.48</v>
      </c>
      <c r="H2536" s="106">
        <f t="shared" si="661"/>
        <v>5150.3999999999996</v>
      </c>
      <c r="I2536" s="107">
        <f t="shared" si="662"/>
        <v>6231.9839999999995</v>
      </c>
      <c r="J2536" s="108">
        <f t="shared" si="663"/>
        <v>6231.9839999999995</v>
      </c>
      <c r="K2536" s="105">
        <f t="shared" si="664"/>
        <v>0</v>
      </c>
      <c r="L2536" s="105">
        <f t="shared" si="665"/>
        <v>8724.7775999999994</v>
      </c>
      <c r="M2536" s="109" t="str">
        <f t="shared" si="666"/>
        <v>FOTO</v>
      </c>
      <c r="N2536" s="110" t="s">
        <v>110</v>
      </c>
      <c r="O2536" s="62"/>
    </row>
    <row r="2537" spans="1:15" ht="12.75" customHeight="1" thickBot="1">
      <c r="A2537" s="154" t="s">
        <v>4501</v>
      </c>
      <c r="B2537" s="15"/>
      <c r="C2537" s="243"/>
      <c r="D2537" s="238" t="s">
        <v>9122</v>
      </c>
      <c r="E2537" s="155">
        <v>-3.2312447316662052E-2</v>
      </c>
      <c r="F2537" s="156" t="s">
        <v>4502</v>
      </c>
      <c r="G2537" s="157">
        <v>3.444</v>
      </c>
      <c r="H2537" s="158">
        <f t="shared" si="661"/>
        <v>5097.12</v>
      </c>
      <c r="I2537" s="159">
        <f t="shared" si="662"/>
        <v>6167.5151999999998</v>
      </c>
      <c r="J2537" s="160">
        <f t="shared" si="663"/>
        <v>6167.5151999999998</v>
      </c>
      <c r="K2537" s="157">
        <f t="shared" si="664"/>
        <v>0</v>
      </c>
      <c r="L2537" s="157">
        <f t="shared" si="665"/>
        <v>8634.521279999999</v>
      </c>
      <c r="M2537" s="161" t="str">
        <f t="shared" si="666"/>
        <v>FOTO</v>
      </c>
      <c r="N2537" s="162"/>
      <c r="O2537" s="62"/>
    </row>
    <row r="2538" spans="1:15" ht="20.100000000000001" customHeight="1" thickBot="1">
      <c r="A2538" s="219" t="s">
        <v>4503</v>
      </c>
      <c r="B2538" s="34"/>
      <c r="C2538" s="240"/>
      <c r="D2538" s="151"/>
      <c r="E2538" s="221"/>
      <c r="F2538" s="222"/>
      <c r="G2538" s="223"/>
      <c r="H2538" s="224"/>
      <c r="I2538" s="224"/>
      <c r="J2538" s="225"/>
      <c r="K2538" s="223"/>
      <c r="L2538" s="223"/>
      <c r="M2538" s="226"/>
      <c r="N2538" s="227"/>
      <c r="O2538" s="230"/>
    </row>
    <row r="2539" spans="1:15" ht="12.75" customHeight="1">
      <c r="A2539" s="178" t="s">
        <v>4504</v>
      </c>
      <c r="B2539" s="15"/>
      <c r="C2539" s="152"/>
      <c r="D2539" s="238" t="s">
        <v>9122</v>
      </c>
      <c r="E2539" s="180">
        <v>-3.3125000000000071E-2</v>
      </c>
      <c r="F2539" s="181" t="s">
        <v>4505</v>
      </c>
      <c r="G2539" s="182">
        <v>3.0939999999999999</v>
      </c>
      <c r="H2539" s="183">
        <f>+G2539*H$18</f>
        <v>4579.12</v>
      </c>
      <c r="I2539" s="184">
        <f>+H2539*(1+I$18)</f>
        <v>5540.7352000000001</v>
      </c>
      <c r="J2539" s="185">
        <f>+I2539*(1-J$18)</f>
        <v>5540.7352000000001</v>
      </c>
      <c r="K2539" s="182">
        <f>+I2539*C2539</f>
        <v>0</v>
      </c>
      <c r="L2539" s="182">
        <f>+I2539*(1+L$18)</f>
        <v>7757.0292799999997</v>
      </c>
      <c r="M2539" s="186" t="str">
        <f>HYPERLINK(CONCATENATE("https://buscador.neorep.com.ar/",TRIM(A2539),"/"),"FOTO")</f>
        <v>FOTO</v>
      </c>
      <c r="N2539" s="187"/>
      <c r="O2539" s="62"/>
    </row>
    <row r="2540" spans="1:15" ht="12.75" customHeight="1">
      <c r="A2540" s="103" t="s">
        <v>4506</v>
      </c>
      <c r="B2540" s="15"/>
      <c r="C2540" s="242"/>
      <c r="D2540" s="238" t="s">
        <v>9122</v>
      </c>
      <c r="E2540" s="149">
        <v>-0.12052302444570773</v>
      </c>
      <c r="F2540" s="104" t="s">
        <v>4507</v>
      </c>
      <c r="G2540" s="105">
        <v>3.0939999999999999</v>
      </c>
      <c r="H2540" s="106">
        <f>+G2540*H$18</f>
        <v>4579.12</v>
      </c>
      <c r="I2540" s="107">
        <f>+H2540*(1+I$18)</f>
        <v>5540.7352000000001</v>
      </c>
      <c r="J2540" s="108">
        <f>+I2540*(1-J$18)</f>
        <v>5540.7352000000001</v>
      </c>
      <c r="K2540" s="105">
        <f>+I2540*C2540</f>
        <v>0</v>
      </c>
      <c r="L2540" s="105">
        <f>+I2540*(1+L$18)</f>
        <v>7757.0292799999997</v>
      </c>
      <c r="M2540" s="109" t="str">
        <f>HYPERLINK(CONCATENATE("https://buscador.neorep.com.ar/",TRIM(A2540),"/"),"FOTO")</f>
        <v>FOTO</v>
      </c>
      <c r="N2540" s="110"/>
      <c r="O2540" s="62"/>
    </row>
    <row r="2541" spans="1:15" ht="12.75" customHeight="1">
      <c r="A2541" s="103" t="s">
        <v>4508</v>
      </c>
      <c r="B2541" s="13"/>
      <c r="C2541" s="242"/>
      <c r="D2541" s="238" t="s">
        <v>9122</v>
      </c>
      <c r="E2541" s="149">
        <v>-0.10733365711510445</v>
      </c>
      <c r="F2541" s="104" t="s">
        <v>4509</v>
      </c>
      <c r="G2541" s="105">
        <v>3.6760000000000002</v>
      </c>
      <c r="H2541" s="106">
        <f>+G2541*H$18</f>
        <v>5440.4800000000005</v>
      </c>
      <c r="I2541" s="107">
        <f>+H2541*(1+I$18)</f>
        <v>6582.9808000000003</v>
      </c>
      <c r="J2541" s="108">
        <f>+I2541*(1-J$18)</f>
        <v>6582.9808000000003</v>
      </c>
      <c r="K2541" s="105">
        <f>+I2541*C2541</f>
        <v>0</v>
      </c>
      <c r="L2541" s="105">
        <f>+I2541*(1+L$18)</f>
        <v>9216.1731199999995</v>
      </c>
      <c r="M2541" s="109" t="str">
        <f>HYPERLINK(CONCATENATE("https://buscador.neorep.com.ar/",TRIM(A2541),"/"),"FOTO")</f>
        <v>FOTO</v>
      </c>
      <c r="N2541" s="110"/>
      <c r="O2541" s="62"/>
    </row>
    <row r="2542" spans="1:15" ht="12.75" customHeight="1">
      <c r="A2542" s="103" t="s">
        <v>4510</v>
      </c>
      <c r="B2542" s="13"/>
      <c r="C2542" s="242"/>
      <c r="D2542" s="238" t="s">
        <v>9122</v>
      </c>
      <c r="E2542" s="149">
        <v>-4.4259140474663172E-2</v>
      </c>
      <c r="F2542" s="104" t="s">
        <v>4511</v>
      </c>
      <c r="G2542" s="105">
        <v>2.98</v>
      </c>
      <c r="H2542" s="106">
        <f>+G2542*H$18</f>
        <v>4410.3999999999996</v>
      </c>
      <c r="I2542" s="107">
        <f>+H2542*(1+I$18)</f>
        <v>5336.5839999999998</v>
      </c>
      <c r="J2542" s="108">
        <f>+I2542*(1-J$18)</f>
        <v>5336.5839999999998</v>
      </c>
      <c r="K2542" s="105">
        <f>+I2542*C2542</f>
        <v>0</v>
      </c>
      <c r="L2542" s="105">
        <f>+I2542*(1+L$18)</f>
        <v>7471.217599999999</v>
      </c>
      <c r="M2542" s="109" t="str">
        <f>HYPERLINK(CONCATENATE("https://buscador.neorep.com.ar/",TRIM(A2542),"/"),"FOTO")</f>
        <v>FOTO</v>
      </c>
      <c r="N2542" s="110" t="s">
        <v>110</v>
      </c>
      <c r="O2542" s="62"/>
    </row>
    <row r="2543" spans="1:15" ht="12.75" customHeight="1" thickBot="1">
      <c r="A2543" s="154" t="s">
        <v>4512</v>
      </c>
      <c r="B2543" s="13"/>
      <c r="C2543" s="243"/>
      <c r="D2543" s="238" t="s">
        <v>9122</v>
      </c>
      <c r="E2543" s="155">
        <v>-0.11728994657600789</v>
      </c>
      <c r="F2543" s="156" t="s">
        <v>4513</v>
      </c>
      <c r="G2543" s="157">
        <v>3.6349999999999998</v>
      </c>
      <c r="H2543" s="158">
        <f>+G2543*H$18</f>
        <v>5379.7999999999993</v>
      </c>
      <c r="I2543" s="159">
        <f>+H2543*(1+I$18)</f>
        <v>6509.5579999999991</v>
      </c>
      <c r="J2543" s="160">
        <f>+I2543*(1-J$18)</f>
        <v>6509.5579999999991</v>
      </c>
      <c r="K2543" s="157">
        <f>+I2543*C2543</f>
        <v>0</v>
      </c>
      <c r="L2543" s="157">
        <f>+I2543*(1+L$18)</f>
        <v>9113.381199999998</v>
      </c>
      <c r="M2543" s="161" t="str">
        <f>HYPERLINK(CONCATENATE("https://buscador.neorep.com.ar/",TRIM(A2543),"/"),"FOTO")</f>
        <v>FOTO</v>
      </c>
      <c r="N2543" s="162" t="s">
        <v>110</v>
      </c>
      <c r="O2543" s="62"/>
    </row>
    <row r="2544" spans="1:15" ht="20.100000000000001" customHeight="1" thickBot="1">
      <c r="A2544" s="219" t="s">
        <v>4514</v>
      </c>
      <c r="B2544" s="34"/>
      <c r="C2544" s="240"/>
      <c r="D2544" s="151"/>
      <c r="E2544" s="221"/>
      <c r="F2544" s="222"/>
      <c r="G2544" s="223"/>
      <c r="H2544" s="224"/>
      <c r="I2544" s="224"/>
      <c r="J2544" s="225"/>
      <c r="K2544" s="223"/>
      <c r="L2544" s="223"/>
      <c r="M2544" s="226"/>
      <c r="N2544" s="227"/>
      <c r="O2544" s="228"/>
    </row>
    <row r="2545" spans="1:15" ht="12.75" customHeight="1">
      <c r="A2545" s="178" t="s">
        <v>4515</v>
      </c>
      <c r="B2545" s="13"/>
      <c r="C2545" s="152"/>
      <c r="D2545" s="238" t="s">
        <v>9122</v>
      </c>
      <c r="E2545" s="180">
        <v>-5.9055118110236227E-2</v>
      </c>
      <c r="F2545" s="181" t="s">
        <v>4516</v>
      </c>
      <c r="G2545" s="182">
        <v>4.0629999999999997</v>
      </c>
      <c r="H2545" s="183">
        <f t="shared" ref="H2545:H2555" si="667">+G2545*H$18</f>
        <v>6013.24</v>
      </c>
      <c r="I2545" s="184">
        <f t="shared" ref="I2545:I2555" si="668">+H2545*(1+I$18)</f>
        <v>7276.0203999999994</v>
      </c>
      <c r="J2545" s="185">
        <f t="shared" ref="J2545:J2555" si="669">+I2545*(1-J$18)</f>
        <v>7276.0203999999994</v>
      </c>
      <c r="K2545" s="182">
        <f t="shared" ref="K2545:K2555" si="670">+I2545*C2545</f>
        <v>0</v>
      </c>
      <c r="L2545" s="182">
        <f t="shared" ref="L2545:L2555" si="671">+I2545*(1+L$18)</f>
        <v>10186.428559999998</v>
      </c>
      <c r="M2545" s="186" t="str">
        <f t="shared" ref="M2545:M2555" si="672">HYPERLINK(CONCATENATE("https://buscador.neorep.com.ar/",TRIM(A2545),"/"),"FOTO")</f>
        <v>FOTO</v>
      </c>
      <c r="N2545" s="187" t="s">
        <v>110</v>
      </c>
    </row>
    <row r="2546" spans="1:15" ht="12.75" customHeight="1">
      <c r="A2546" s="103" t="s">
        <v>4517</v>
      </c>
      <c r="B2546" s="13"/>
      <c r="C2546" s="242"/>
      <c r="D2546" s="238" t="s">
        <v>9122</v>
      </c>
      <c r="E2546" s="149">
        <v>-3.2631578947368345E-2</v>
      </c>
      <c r="F2546" s="104" t="s">
        <v>4518</v>
      </c>
      <c r="G2546" s="105">
        <v>3.6760000000000002</v>
      </c>
      <c r="H2546" s="106">
        <f t="shared" si="667"/>
        <v>5440.4800000000005</v>
      </c>
      <c r="I2546" s="107">
        <f t="shared" si="668"/>
        <v>6582.9808000000003</v>
      </c>
      <c r="J2546" s="108">
        <f t="shared" si="669"/>
        <v>6582.9808000000003</v>
      </c>
      <c r="K2546" s="105">
        <f t="shared" si="670"/>
        <v>0</v>
      </c>
      <c r="L2546" s="105">
        <f t="shared" si="671"/>
        <v>9216.1731199999995</v>
      </c>
      <c r="M2546" s="109" t="str">
        <f t="shared" si="672"/>
        <v>FOTO</v>
      </c>
      <c r="N2546" s="110"/>
      <c r="O2546" s="37"/>
    </row>
    <row r="2547" spans="1:15" ht="12.75" customHeight="1">
      <c r="A2547" s="103" t="s">
        <v>4519</v>
      </c>
      <c r="B2547" s="13"/>
      <c r="C2547" s="242"/>
      <c r="D2547" s="238" t="s">
        <v>9122</v>
      </c>
      <c r="E2547" s="150">
        <v>-0.38695121951219502</v>
      </c>
      <c r="F2547" s="104" t="s">
        <v>4520</v>
      </c>
      <c r="G2547" s="105">
        <v>5.0270000000000001</v>
      </c>
      <c r="H2547" s="106">
        <f t="shared" si="667"/>
        <v>7439.96</v>
      </c>
      <c r="I2547" s="107">
        <f t="shared" si="668"/>
        <v>9002.3516</v>
      </c>
      <c r="J2547" s="108">
        <f t="shared" si="669"/>
        <v>9002.3516</v>
      </c>
      <c r="K2547" s="105">
        <f t="shared" si="670"/>
        <v>0</v>
      </c>
      <c r="L2547" s="105">
        <f t="shared" si="671"/>
        <v>12603.292239999999</v>
      </c>
      <c r="M2547" s="109" t="str">
        <f t="shared" si="672"/>
        <v>FOTO</v>
      </c>
      <c r="N2547" s="110" t="s">
        <v>173</v>
      </c>
      <c r="O2547" s="36"/>
    </row>
    <row r="2548" spans="1:15" ht="12.75" customHeight="1">
      <c r="A2548" s="103" t="s">
        <v>4521</v>
      </c>
      <c r="B2548" s="13"/>
      <c r="C2548" s="242"/>
      <c r="D2548" s="238" t="s">
        <v>9122</v>
      </c>
      <c r="E2548" s="149">
        <v>-8.9999999999999969E-2</v>
      </c>
      <c r="F2548" s="104" t="s">
        <v>4522</v>
      </c>
      <c r="G2548" s="105">
        <v>3.0939999999999999</v>
      </c>
      <c r="H2548" s="106">
        <f t="shared" si="667"/>
        <v>4579.12</v>
      </c>
      <c r="I2548" s="107">
        <f t="shared" si="668"/>
        <v>5540.7352000000001</v>
      </c>
      <c r="J2548" s="108">
        <f t="shared" si="669"/>
        <v>5540.7352000000001</v>
      </c>
      <c r="K2548" s="105">
        <f t="shared" si="670"/>
        <v>0</v>
      </c>
      <c r="L2548" s="105">
        <f t="shared" si="671"/>
        <v>7757.0292799999997</v>
      </c>
      <c r="M2548" s="109" t="str">
        <f t="shared" si="672"/>
        <v>FOTO</v>
      </c>
      <c r="N2548" s="110" t="s">
        <v>110</v>
      </c>
    </row>
    <row r="2549" spans="1:15" ht="12.75" customHeight="1">
      <c r="A2549" s="103" t="s">
        <v>4523</v>
      </c>
      <c r="B2549" s="13"/>
      <c r="C2549" s="242"/>
      <c r="D2549" s="238" t="s">
        <v>9122</v>
      </c>
      <c r="E2549" s="149">
        <v>-5.8434782608695723E-2</v>
      </c>
      <c r="F2549" s="104" t="s">
        <v>4524</v>
      </c>
      <c r="G2549" s="105">
        <v>5.4139999999999997</v>
      </c>
      <c r="H2549" s="106">
        <f t="shared" si="667"/>
        <v>8012.7199999999993</v>
      </c>
      <c r="I2549" s="107">
        <f t="shared" si="668"/>
        <v>9695.3911999999982</v>
      </c>
      <c r="J2549" s="108">
        <f t="shared" si="669"/>
        <v>9695.3911999999982</v>
      </c>
      <c r="K2549" s="105">
        <f t="shared" si="670"/>
        <v>0</v>
      </c>
      <c r="L2549" s="105">
        <f t="shared" si="671"/>
        <v>13573.547679999996</v>
      </c>
      <c r="M2549" s="109" t="str">
        <f t="shared" si="672"/>
        <v>FOTO</v>
      </c>
      <c r="N2549" s="110" t="s">
        <v>110</v>
      </c>
    </row>
    <row r="2550" spans="1:15" ht="12.75" customHeight="1">
      <c r="A2550" s="103" t="s">
        <v>4525</v>
      </c>
      <c r="B2550" s="13"/>
      <c r="C2550" s="242"/>
      <c r="D2550" s="238"/>
      <c r="E2550" s="149"/>
      <c r="F2550" s="104" t="s">
        <v>4526</v>
      </c>
      <c r="G2550" s="105">
        <v>5.4139999999999997</v>
      </c>
      <c r="H2550" s="106">
        <f t="shared" si="667"/>
        <v>8012.7199999999993</v>
      </c>
      <c r="I2550" s="107">
        <f t="shared" si="668"/>
        <v>9695.3911999999982</v>
      </c>
      <c r="J2550" s="108">
        <f t="shared" si="669"/>
        <v>9695.3911999999982</v>
      </c>
      <c r="K2550" s="105">
        <f t="shared" si="670"/>
        <v>0</v>
      </c>
      <c r="L2550" s="105">
        <f t="shared" si="671"/>
        <v>13573.547679999996</v>
      </c>
      <c r="M2550" s="109" t="str">
        <f t="shared" si="672"/>
        <v>FOTO</v>
      </c>
      <c r="N2550" s="110" t="s">
        <v>110</v>
      </c>
      <c r="O2550" s="101" t="s">
        <v>81</v>
      </c>
    </row>
    <row r="2551" spans="1:15" ht="12.75" customHeight="1">
      <c r="A2551" s="103" t="s">
        <v>4527</v>
      </c>
      <c r="B2551" s="13"/>
      <c r="C2551" s="242"/>
      <c r="D2551" s="238" t="s">
        <v>9122</v>
      </c>
      <c r="E2551" s="149">
        <v>-3.3570203381524277E-2</v>
      </c>
      <c r="F2551" s="104" t="s">
        <v>4528</v>
      </c>
      <c r="G2551" s="105">
        <v>3.944</v>
      </c>
      <c r="H2551" s="106">
        <f t="shared" si="667"/>
        <v>5837.12</v>
      </c>
      <c r="I2551" s="107">
        <f t="shared" si="668"/>
        <v>7062.9151999999995</v>
      </c>
      <c r="J2551" s="108">
        <f t="shared" si="669"/>
        <v>7062.9151999999995</v>
      </c>
      <c r="K2551" s="105">
        <f t="shared" si="670"/>
        <v>0</v>
      </c>
      <c r="L2551" s="105">
        <f t="shared" si="671"/>
        <v>9888.0812799999985</v>
      </c>
      <c r="M2551" s="109" t="str">
        <f t="shared" si="672"/>
        <v>FOTO</v>
      </c>
      <c r="N2551" s="110"/>
    </row>
    <row r="2552" spans="1:15" ht="12.75" customHeight="1">
      <c r="A2552" s="103" t="s">
        <v>4529</v>
      </c>
      <c r="B2552" s="13"/>
      <c r="C2552" s="242"/>
      <c r="D2552" s="238" t="s">
        <v>9122</v>
      </c>
      <c r="E2552" s="149">
        <v>-3.2631578947368345E-2</v>
      </c>
      <c r="F2552" s="104" t="s">
        <v>4530</v>
      </c>
      <c r="G2552" s="105">
        <v>3.6760000000000002</v>
      </c>
      <c r="H2552" s="106">
        <f t="shared" si="667"/>
        <v>5440.4800000000005</v>
      </c>
      <c r="I2552" s="107">
        <f t="shared" si="668"/>
        <v>6582.9808000000003</v>
      </c>
      <c r="J2552" s="108">
        <f t="shared" si="669"/>
        <v>6582.9808000000003</v>
      </c>
      <c r="K2552" s="105">
        <f t="shared" si="670"/>
        <v>0</v>
      </c>
      <c r="L2552" s="105">
        <f t="shared" si="671"/>
        <v>9216.1731199999995</v>
      </c>
      <c r="M2552" s="109" t="str">
        <f t="shared" si="672"/>
        <v>FOTO</v>
      </c>
      <c r="N2552" s="110" t="s">
        <v>110</v>
      </c>
    </row>
    <row r="2553" spans="1:15" ht="12.75" customHeight="1">
      <c r="A2553" s="103" t="s">
        <v>4531</v>
      </c>
      <c r="B2553" s="13"/>
      <c r="C2553" s="242"/>
      <c r="D2553" s="238" t="s">
        <v>9122</v>
      </c>
      <c r="E2553" s="149">
        <v>-4.0506329113924044E-2</v>
      </c>
      <c r="F2553" s="104" t="s">
        <v>4532</v>
      </c>
      <c r="G2553" s="105">
        <v>3.79</v>
      </c>
      <c r="H2553" s="106">
        <f t="shared" si="667"/>
        <v>5609.2</v>
      </c>
      <c r="I2553" s="107">
        <f t="shared" si="668"/>
        <v>6787.1319999999996</v>
      </c>
      <c r="J2553" s="108">
        <f t="shared" si="669"/>
        <v>6787.1319999999996</v>
      </c>
      <c r="K2553" s="105">
        <f t="shared" si="670"/>
        <v>0</v>
      </c>
      <c r="L2553" s="105">
        <f t="shared" si="671"/>
        <v>9501.9847999999984</v>
      </c>
      <c r="M2553" s="109" t="str">
        <f t="shared" si="672"/>
        <v>FOTO</v>
      </c>
      <c r="N2553" s="110"/>
    </row>
    <row r="2554" spans="1:15" ht="12.75" customHeight="1">
      <c r="A2554" s="103" t="s">
        <v>4533</v>
      </c>
      <c r="B2554" s="13"/>
      <c r="C2554" s="242"/>
      <c r="D2554" s="238" t="s">
        <v>9122</v>
      </c>
      <c r="E2554" s="149">
        <v>-4.3421052631578916E-2</v>
      </c>
      <c r="F2554" s="104" t="s">
        <v>4534</v>
      </c>
      <c r="G2554" s="105">
        <v>3.6349999999999998</v>
      </c>
      <c r="H2554" s="106">
        <f t="shared" si="667"/>
        <v>5379.7999999999993</v>
      </c>
      <c r="I2554" s="107">
        <f t="shared" si="668"/>
        <v>6509.5579999999991</v>
      </c>
      <c r="J2554" s="108">
        <f t="shared" si="669"/>
        <v>6509.5579999999991</v>
      </c>
      <c r="K2554" s="105">
        <f t="shared" si="670"/>
        <v>0</v>
      </c>
      <c r="L2554" s="105">
        <f t="shared" si="671"/>
        <v>9113.381199999998</v>
      </c>
      <c r="M2554" s="109" t="str">
        <f t="shared" si="672"/>
        <v>FOTO</v>
      </c>
      <c r="N2554" s="110" t="s">
        <v>299</v>
      </c>
    </row>
    <row r="2555" spans="1:15" ht="12.75" customHeight="1" thickBot="1">
      <c r="A2555" s="154" t="s">
        <v>4535</v>
      </c>
      <c r="B2555" s="13"/>
      <c r="C2555" s="243"/>
      <c r="D2555" s="238" t="s">
        <v>9122</v>
      </c>
      <c r="E2555" s="155">
        <v>-3.3414832925835469E-2</v>
      </c>
      <c r="F2555" s="156" t="s">
        <v>4536</v>
      </c>
      <c r="G2555" s="157">
        <v>3.5579999999999998</v>
      </c>
      <c r="H2555" s="158">
        <f t="shared" si="667"/>
        <v>5265.84</v>
      </c>
      <c r="I2555" s="159">
        <f t="shared" si="668"/>
        <v>6371.6664000000001</v>
      </c>
      <c r="J2555" s="160">
        <f t="shared" si="669"/>
        <v>6371.6664000000001</v>
      </c>
      <c r="K2555" s="157">
        <f t="shared" si="670"/>
        <v>0</v>
      </c>
      <c r="L2555" s="157">
        <f t="shared" si="671"/>
        <v>8920.3329599999997</v>
      </c>
      <c r="M2555" s="161" t="str">
        <f t="shared" si="672"/>
        <v>FOTO</v>
      </c>
      <c r="N2555" s="162"/>
    </row>
    <row r="2556" spans="1:15" ht="20.100000000000001" customHeight="1" thickBot="1">
      <c r="A2556" s="219" t="s">
        <v>4537</v>
      </c>
      <c r="B2556" s="34"/>
      <c r="C2556" s="240"/>
      <c r="D2556" s="151"/>
      <c r="E2556" s="221"/>
      <c r="F2556" s="222"/>
      <c r="G2556" s="223"/>
      <c r="H2556" s="224"/>
      <c r="I2556" s="224"/>
      <c r="J2556" s="225"/>
      <c r="K2556" s="223"/>
      <c r="L2556" s="223"/>
      <c r="M2556" s="226"/>
      <c r="N2556" s="227"/>
      <c r="O2556" s="228"/>
    </row>
    <row r="2557" spans="1:15" ht="12.75" customHeight="1">
      <c r="A2557" s="103" t="s">
        <v>8334</v>
      </c>
      <c r="B2557" s="13"/>
      <c r="C2557" s="242"/>
      <c r="D2557" s="238"/>
      <c r="E2557" s="149"/>
      <c r="F2557" s="104" t="s">
        <v>8335</v>
      </c>
      <c r="G2557" s="105">
        <v>4.5500000000000006E-2</v>
      </c>
      <c r="H2557" s="183">
        <f t="shared" ref="H2557:H2558" si="673">+G2557*H$18</f>
        <v>67.34</v>
      </c>
      <c r="I2557" s="107">
        <f t="shared" ref="I2557:I2558" si="674">+H2557*(1+I$18)</f>
        <v>81.481400000000008</v>
      </c>
      <c r="J2557" s="108">
        <f t="shared" ref="J2557:J2558" si="675">+I2557*(1-J$18)</f>
        <v>81.481400000000008</v>
      </c>
      <c r="K2557" s="105">
        <f t="shared" ref="K2557:K2558" si="676">+I2557*C2557</f>
        <v>0</v>
      </c>
      <c r="L2557" s="105">
        <f t="shared" ref="L2557:L2558" si="677">+I2557*(1+L$18)</f>
        <v>114.07396</v>
      </c>
      <c r="M2557" s="109" t="str">
        <f t="shared" ref="M2557:M2558" si="678">HYPERLINK(CONCATENATE("https://buscador.neorep.com.ar/",TRIM(A2557),"/"),"FOTO")</f>
        <v>FOTO</v>
      </c>
      <c r="N2557" s="110" t="s">
        <v>4540</v>
      </c>
    </row>
    <row r="2558" spans="1:15" ht="12.75" customHeight="1">
      <c r="A2558" s="103" t="s">
        <v>8332</v>
      </c>
      <c r="B2558" s="13"/>
      <c r="C2558" s="242"/>
      <c r="D2558" s="238"/>
      <c r="E2558" s="149"/>
      <c r="F2558" s="104" t="s">
        <v>8333</v>
      </c>
      <c r="G2558" s="105">
        <v>4.5500000000000006E-2</v>
      </c>
      <c r="H2558" s="183">
        <f t="shared" si="673"/>
        <v>67.34</v>
      </c>
      <c r="I2558" s="107">
        <f t="shared" si="674"/>
        <v>81.481400000000008</v>
      </c>
      <c r="J2558" s="108">
        <f t="shared" si="675"/>
        <v>81.481400000000008</v>
      </c>
      <c r="K2558" s="105">
        <f t="shared" si="676"/>
        <v>0</v>
      </c>
      <c r="L2558" s="105">
        <f t="shared" si="677"/>
        <v>114.07396</v>
      </c>
      <c r="M2558" s="109" t="str">
        <f t="shared" si="678"/>
        <v>FOTO</v>
      </c>
      <c r="N2558" s="110" t="s">
        <v>4540</v>
      </c>
    </row>
    <row r="2559" spans="1:15" ht="12.75" customHeight="1">
      <c r="A2559" s="103" t="s">
        <v>8336</v>
      </c>
      <c r="B2559" s="13"/>
      <c r="C2559" s="242"/>
      <c r="D2559" s="238"/>
      <c r="E2559" s="149"/>
      <c r="F2559" s="104" t="s">
        <v>8337</v>
      </c>
      <c r="G2559" s="105">
        <v>4.5500000000000006E-2</v>
      </c>
      <c r="H2559" s="183">
        <f t="shared" ref="H2559:H2589" si="679">+G2559*H$18</f>
        <v>67.34</v>
      </c>
      <c r="I2559" s="184">
        <f t="shared" ref="I2559:I2589" si="680">+H2559*(1+I$18)</f>
        <v>81.481400000000008</v>
      </c>
      <c r="J2559" s="185">
        <f t="shared" ref="J2559:J2589" si="681">+I2559*(1-J$18)</f>
        <v>81.481400000000008</v>
      </c>
      <c r="K2559" s="182">
        <f t="shared" ref="K2559:K2589" si="682">+I2559*C2559</f>
        <v>0</v>
      </c>
      <c r="L2559" s="182">
        <f t="shared" ref="L2559:L2589" si="683">+I2559*(1+L$18)</f>
        <v>114.07396</v>
      </c>
      <c r="M2559" s="186" t="str">
        <f t="shared" ref="M2559:M2589" si="684">HYPERLINK(CONCATENATE("https://buscador.neorep.com.ar/",TRIM(A2559),"/"),"FOTO")</f>
        <v>FOTO</v>
      </c>
      <c r="N2559" s="110"/>
    </row>
    <row r="2560" spans="1:15" ht="12.75" customHeight="1">
      <c r="A2560" s="103" t="s">
        <v>4547</v>
      </c>
      <c r="B2560" s="13"/>
      <c r="C2560" s="242"/>
      <c r="D2560" s="238"/>
      <c r="E2560" s="149"/>
      <c r="F2560" s="104" t="s">
        <v>4548</v>
      </c>
      <c r="G2560" s="105">
        <v>4.095E-2</v>
      </c>
      <c r="H2560" s="183">
        <f t="shared" si="679"/>
        <v>60.606000000000002</v>
      </c>
      <c r="I2560" s="107">
        <f t="shared" si="680"/>
        <v>73.333259999999996</v>
      </c>
      <c r="J2560" s="108">
        <f t="shared" si="681"/>
        <v>73.333259999999996</v>
      </c>
      <c r="K2560" s="105">
        <f t="shared" si="682"/>
        <v>0</v>
      </c>
      <c r="L2560" s="105">
        <f t="shared" si="683"/>
        <v>102.66656399999999</v>
      </c>
      <c r="M2560" s="109" t="str">
        <f t="shared" si="684"/>
        <v>FOTO</v>
      </c>
      <c r="N2560" s="110"/>
    </row>
    <row r="2561" spans="1:14" ht="12.75" customHeight="1">
      <c r="A2561" s="103" t="s">
        <v>4549</v>
      </c>
      <c r="B2561" s="13"/>
      <c r="C2561" s="242"/>
      <c r="D2561" s="238"/>
      <c r="E2561" s="149"/>
      <c r="F2561" s="104" t="s">
        <v>4550</v>
      </c>
      <c r="G2561" s="105">
        <v>4.095E-2</v>
      </c>
      <c r="H2561" s="183">
        <f t="shared" si="679"/>
        <v>60.606000000000002</v>
      </c>
      <c r="I2561" s="107">
        <f t="shared" si="680"/>
        <v>73.333259999999996</v>
      </c>
      <c r="J2561" s="108">
        <f t="shared" si="681"/>
        <v>73.333259999999996</v>
      </c>
      <c r="K2561" s="105">
        <f t="shared" si="682"/>
        <v>0</v>
      </c>
      <c r="L2561" s="105">
        <f t="shared" si="683"/>
        <v>102.66656399999999</v>
      </c>
      <c r="M2561" s="109" t="str">
        <f t="shared" si="684"/>
        <v>FOTO</v>
      </c>
      <c r="N2561" s="110"/>
    </row>
    <row r="2562" spans="1:14" ht="12.75" customHeight="1">
      <c r="A2562" s="103" t="s">
        <v>4551</v>
      </c>
      <c r="B2562" s="13"/>
      <c r="C2562" s="242"/>
      <c r="D2562" s="238"/>
      <c r="E2562" s="149"/>
      <c r="F2562" s="104" t="s">
        <v>4552</v>
      </c>
      <c r="G2562" s="105">
        <v>4.095E-2</v>
      </c>
      <c r="H2562" s="183">
        <f t="shared" si="679"/>
        <v>60.606000000000002</v>
      </c>
      <c r="I2562" s="184">
        <f t="shared" si="680"/>
        <v>73.333259999999996</v>
      </c>
      <c r="J2562" s="185">
        <f t="shared" si="681"/>
        <v>73.333259999999996</v>
      </c>
      <c r="K2562" s="182">
        <f t="shared" si="682"/>
        <v>0</v>
      </c>
      <c r="L2562" s="182">
        <f t="shared" si="683"/>
        <v>102.66656399999999</v>
      </c>
      <c r="M2562" s="186" t="str">
        <f t="shared" si="684"/>
        <v>FOTO</v>
      </c>
      <c r="N2562" s="110"/>
    </row>
    <row r="2563" spans="1:14" ht="12.75" customHeight="1">
      <c r="A2563" s="103" t="s">
        <v>4553</v>
      </c>
      <c r="B2563" s="13"/>
      <c r="C2563" s="242"/>
      <c r="D2563" s="238"/>
      <c r="E2563" s="149"/>
      <c r="F2563" s="104" t="s">
        <v>4554</v>
      </c>
      <c r="G2563" s="105">
        <v>4.095E-2</v>
      </c>
      <c r="H2563" s="183">
        <f t="shared" si="679"/>
        <v>60.606000000000002</v>
      </c>
      <c r="I2563" s="107">
        <f t="shared" si="680"/>
        <v>73.333259999999996</v>
      </c>
      <c r="J2563" s="108">
        <f t="shared" si="681"/>
        <v>73.333259999999996</v>
      </c>
      <c r="K2563" s="105">
        <f t="shared" si="682"/>
        <v>0</v>
      </c>
      <c r="L2563" s="105">
        <f t="shared" si="683"/>
        <v>102.66656399999999</v>
      </c>
      <c r="M2563" s="109" t="str">
        <f t="shared" si="684"/>
        <v>FOTO</v>
      </c>
      <c r="N2563" s="110"/>
    </row>
    <row r="2564" spans="1:14" ht="12.75" customHeight="1">
      <c r="A2564" s="103" t="s">
        <v>4538</v>
      </c>
      <c r="B2564" s="13"/>
      <c r="C2564" s="242"/>
      <c r="D2564" s="238"/>
      <c r="E2564" s="149"/>
      <c r="F2564" s="104" t="s">
        <v>4539</v>
      </c>
      <c r="G2564" s="105">
        <v>4.095E-2</v>
      </c>
      <c r="H2564" s="183">
        <f t="shared" si="679"/>
        <v>60.606000000000002</v>
      </c>
      <c r="I2564" s="107">
        <f t="shared" si="680"/>
        <v>73.333259999999996</v>
      </c>
      <c r="J2564" s="108">
        <f t="shared" si="681"/>
        <v>73.333259999999996</v>
      </c>
      <c r="K2564" s="105">
        <f t="shared" si="682"/>
        <v>0</v>
      </c>
      <c r="L2564" s="105">
        <f t="shared" si="683"/>
        <v>102.66656399999999</v>
      </c>
      <c r="M2564" s="109" t="str">
        <f t="shared" si="684"/>
        <v>FOTO</v>
      </c>
      <c r="N2564" s="110"/>
    </row>
    <row r="2565" spans="1:14" ht="12.75" customHeight="1">
      <c r="A2565" s="103" t="s">
        <v>4555</v>
      </c>
      <c r="B2565" s="13"/>
      <c r="C2565" s="242"/>
      <c r="D2565" s="238"/>
      <c r="E2565" s="149"/>
      <c r="F2565" s="104" t="s">
        <v>4556</v>
      </c>
      <c r="G2565" s="105">
        <v>4.095E-2</v>
      </c>
      <c r="H2565" s="183">
        <f t="shared" si="679"/>
        <v>60.606000000000002</v>
      </c>
      <c r="I2565" s="184">
        <f t="shared" si="680"/>
        <v>73.333259999999996</v>
      </c>
      <c r="J2565" s="185">
        <f t="shared" si="681"/>
        <v>73.333259999999996</v>
      </c>
      <c r="K2565" s="182">
        <f t="shared" si="682"/>
        <v>0</v>
      </c>
      <c r="L2565" s="182">
        <f t="shared" si="683"/>
        <v>102.66656399999999</v>
      </c>
      <c r="M2565" s="186" t="str">
        <f t="shared" si="684"/>
        <v>FOTO</v>
      </c>
      <c r="N2565" s="110"/>
    </row>
    <row r="2566" spans="1:14" ht="12.75" customHeight="1">
      <c r="A2566" s="103" t="s">
        <v>4541</v>
      </c>
      <c r="B2566" s="13"/>
      <c r="C2566" s="242"/>
      <c r="D2566" s="238"/>
      <c r="E2566" s="149"/>
      <c r="F2566" s="104" t="s">
        <v>4542</v>
      </c>
      <c r="G2566" s="105">
        <v>4.095E-2</v>
      </c>
      <c r="H2566" s="183">
        <f t="shared" si="679"/>
        <v>60.606000000000002</v>
      </c>
      <c r="I2566" s="107">
        <f t="shared" si="680"/>
        <v>73.333259999999996</v>
      </c>
      <c r="J2566" s="108">
        <f t="shared" si="681"/>
        <v>73.333259999999996</v>
      </c>
      <c r="K2566" s="105">
        <f t="shared" si="682"/>
        <v>0</v>
      </c>
      <c r="L2566" s="105">
        <f t="shared" si="683"/>
        <v>102.66656399999999</v>
      </c>
      <c r="M2566" s="109" t="str">
        <f t="shared" si="684"/>
        <v>FOTO</v>
      </c>
      <c r="N2566" s="110"/>
    </row>
    <row r="2567" spans="1:14" ht="12.75" customHeight="1">
      <c r="A2567" s="103" t="s">
        <v>4557</v>
      </c>
      <c r="B2567" s="13"/>
      <c r="C2567" s="242"/>
      <c r="D2567" s="238"/>
      <c r="E2567" s="149"/>
      <c r="F2567" s="104" t="s">
        <v>4558</v>
      </c>
      <c r="G2567" s="105">
        <v>4.095E-2</v>
      </c>
      <c r="H2567" s="183">
        <f t="shared" si="679"/>
        <v>60.606000000000002</v>
      </c>
      <c r="I2567" s="107">
        <f t="shared" si="680"/>
        <v>73.333259999999996</v>
      </c>
      <c r="J2567" s="108">
        <f t="shared" si="681"/>
        <v>73.333259999999996</v>
      </c>
      <c r="K2567" s="105">
        <f t="shared" si="682"/>
        <v>0</v>
      </c>
      <c r="L2567" s="105">
        <f t="shared" si="683"/>
        <v>102.66656399999999</v>
      </c>
      <c r="M2567" s="109" t="str">
        <f t="shared" si="684"/>
        <v>FOTO</v>
      </c>
      <c r="N2567" s="110"/>
    </row>
    <row r="2568" spans="1:14" ht="12.75" customHeight="1">
      <c r="A2568" s="103" t="s">
        <v>4543</v>
      </c>
      <c r="B2568" s="13"/>
      <c r="C2568" s="242"/>
      <c r="D2568" s="238"/>
      <c r="E2568" s="149"/>
      <c r="F2568" s="104" t="s">
        <v>4544</v>
      </c>
      <c r="G2568" s="105">
        <v>4.095E-2</v>
      </c>
      <c r="H2568" s="183">
        <f t="shared" si="679"/>
        <v>60.606000000000002</v>
      </c>
      <c r="I2568" s="184">
        <f t="shared" si="680"/>
        <v>73.333259999999996</v>
      </c>
      <c r="J2568" s="185">
        <f t="shared" si="681"/>
        <v>73.333259999999996</v>
      </c>
      <c r="K2568" s="182">
        <f t="shared" si="682"/>
        <v>0</v>
      </c>
      <c r="L2568" s="182">
        <f t="shared" si="683"/>
        <v>102.66656399999999</v>
      </c>
      <c r="M2568" s="186" t="str">
        <f t="shared" si="684"/>
        <v>FOTO</v>
      </c>
      <c r="N2568" s="110"/>
    </row>
    <row r="2569" spans="1:14" ht="12.75" customHeight="1">
      <c r="A2569" s="103" t="s">
        <v>4545</v>
      </c>
      <c r="B2569" s="13"/>
      <c r="C2569" s="242"/>
      <c r="D2569" s="238"/>
      <c r="E2569" s="149"/>
      <c r="F2569" s="104" t="s">
        <v>4546</v>
      </c>
      <c r="G2569" s="105">
        <v>4.095E-2</v>
      </c>
      <c r="H2569" s="183">
        <f t="shared" si="679"/>
        <v>60.606000000000002</v>
      </c>
      <c r="I2569" s="107">
        <f t="shared" si="680"/>
        <v>73.333259999999996</v>
      </c>
      <c r="J2569" s="108">
        <f t="shared" si="681"/>
        <v>73.333259999999996</v>
      </c>
      <c r="K2569" s="105">
        <f t="shared" si="682"/>
        <v>0</v>
      </c>
      <c r="L2569" s="105">
        <f t="shared" si="683"/>
        <v>102.66656399999999</v>
      </c>
      <c r="M2569" s="109" t="str">
        <f t="shared" si="684"/>
        <v>FOTO</v>
      </c>
      <c r="N2569" s="110"/>
    </row>
    <row r="2570" spans="1:14" ht="12.75" customHeight="1">
      <c r="A2570" s="103" t="s">
        <v>8339</v>
      </c>
      <c r="B2570" s="13"/>
      <c r="C2570" s="242"/>
      <c r="D2570" s="238"/>
      <c r="E2570" s="149"/>
      <c r="F2570" s="104" t="s">
        <v>8340</v>
      </c>
      <c r="G2570" s="105">
        <v>0.35490000000000005</v>
      </c>
      <c r="H2570" s="183">
        <f t="shared" si="679"/>
        <v>525.25200000000007</v>
      </c>
      <c r="I2570" s="107">
        <f t="shared" si="680"/>
        <v>635.55492000000004</v>
      </c>
      <c r="J2570" s="108">
        <f t="shared" si="681"/>
        <v>635.55492000000004</v>
      </c>
      <c r="K2570" s="105">
        <f t="shared" si="682"/>
        <v>0</v>
      </c>
      <c r="L2570" s="105">
        <f t="shared" si="683"/>
        <v>889.77688799999999</v>
      </c>
      <c r="M2570" s="109" t="str">
        <f t="shared" si="684"/>
        <v>FOTO</v>
      </c>
      <c r="N2570" s="110"/>
    </row>
    <row r="2571" spans="1:14" ht="12.75" customHeight="1">
      <c r="A2571" s="103" t="s">
        <v>8341</v>
      </c>
      <c r="B2571" s="13"/>
      <c r="C2571" s="242"/>
      <c r="D2571" s="238"/>
      <c r="E2571" s="149"/>
      <c r="F2571" s="104" t="s">
        <v>8342</v>
      </c>
      <c r="G2571" s="105">
        <v>0.35490000000000005</v>
      </c>
      <c r="H2571" s="183">
        <f t="shared" si="679"/>
        <v>525.25200000000007</v>
      </c>
      <c r="I2571" s="184">
        <f t="shared" si="680"/>
        <v>635.55492000000004</v>
      </c>
      <c r="J2571" s="185">
        <f t="shared" si="681"/>
        <v>635.55492000000004</v>
      </c>
      <c r="K2571" s="182">
        <f t="shared" si="682"/>
        <v>0</v>
      </c>
      <c r="L2571" s="182">
        <f t="shared" si="683"/>
        <v>889.77688799999999</v>
      </c>
      <c r="M2571" s="186" t="str">
        <f t="shared" si="684"/>
        <v>FOTO</v>
      </c>
      <c r="N2571" s="110"/>
    </row>
    <row r="2572" spans="1:14" ht="12.75" customHeight="1">
      <c r="A2572" s="103" t="s">
        <v>8343</v>
      </c>
      <c r="B2572" s="13"/>
      <c r="C2572" s="242"/>
      <c r="D2572" s="238"/>
      <c r="E2572" s="149"/>
      <c r="F2572" s="104" t="s">
        <v>8344</v>
      </c>
      <c r="G2572" s="105">
        <v>0.35490000000000005</v>
      </c>
      <c r="H2572" s="183">
        <f t="shared" si="679"/>
        <v>525.25200000000007</v>
      </c>
      <c r="I2572" s="107">
        <f t="shared" si="680"/>
        <v>635.55492000000004</v>
      </c>
      <c r="J2572" s="108">
        <f t="shared" si="681"/>
        <v>635.55492000000004</v>
      </c>
      <c r="K2572" s="105">
        <f t="shared" si="682"/>
        <v>0</v>
      </c>
      <c r="L2572" s="105">
        <f t="shared" si="683"/>
        <v>889.77688799999999</v>
      </c>
      <c r="M2572" s="109" t="str">
        <f t="shared" si="684"/>
        <v>FOTO</v>
      </c>
      <c r="N2572" s="110"/>
    </row>
    <row r="2573" spans="1:14" ht="12.75" customHeight="1">
      <c r="A2573" s="103" t="s">
        <v>8345</v>
      </c>
      <c r="B2573" s="13"/>
      <c r="C2573" s="242"/>
      <c r="D2573" s="238"/>
      <c r="E2573" s="149"/>
      <c r="F2573" s="104" t="s">
        <v>8346</v>
      </c>
      <c r="G2573" s="105">
        <v>0.35490000000000005</v>
      </c>
      <c r="H2573" s="183">
        <f t="shared" si="679"/>
        <v>525.25200000000007</v>
      </c>
      <c r="I2573" s="107">
        <f t="shared" si="680"/>
        <v>635.55492000000004</v>
      </c>
      <c r="J2573" s="108">
        <f t="shared" si="681"/>
        <v>635.55492000000004</v>
      </c>
      <c r="K2573" s="105">
        <f t="shared" si="682"/>
        <v>0</v>
      </c>
      <c r="L2573" s="105">
        <f t="shared" si="683"/>
        <v>889.77688799999999</v>
      </c>
      <c r="M2573" s="109" t="str">
        <f t="shared" si="684"/>
        <v>FOTO</v>
      </c>
      <c r="N2573" s="110"/>
    </row>
    <row r="2574" spans="1:14" ht="12.75" customHeight="1">
      <c r="A2574" s="103" t="s">
        <v>8347</v>
      </c>
      <c r="B2574" s="13"/>
      <c r="C2574" s="242"/>
      <c r="D2574" s="238"/>
      <c r="E2574" s="149"/>
      <c r="F2574" s="104" t="s">
        <v>8348</v>
      </c>
      <c r="G2574" s="105">
        <v>0.35490000000000005</v>
      </c>
      <c r="H2574" s="183">
        <f t="shared" si="679"/>
        <v>525.25200000000007</v>
      </c>
      <c r="I2574" s="184">
        <f t="shared" si="680"/>
        <v>635.55492000000004</v>
      </c>
      <c r="J2574" s="185">
        <f t="shared" si="681"/>
        <v>635.55492000000004</v>
      </c>
      <c r="K2574" s="182">
        <f t="shared" si="682"/>
        <v>0</v>
      </c>
      <c r="L2574" s="182">
        <f t="shared" si="683"/>
        <v>889.77688799999999</v>
      </c>
      <c r="M2574" s="186" t="str">
        <f t="shared" si="684"/>
        <v>FOTO</v>
      </c>
      <c r="N2574" s="110"/>
    </row>
    <row r="2575" spans="1:14" ht="12.75" customHeight="1">
      <c r="A2575" s="103" t="s">
        <v>8349</v>
      </c>
      <c r="B2575" s="13"/>
      <c r="C2575" s="242"/>
      <c r="D2575" s="238"/>
      <c r="E2575" s="149"/>
      <c r="F2575" s="104" t="s">
        <v>8350</v>
      </c>
      <c r="G2575" s="105">
        <v>0.35490000000000005</v>
      </c>
      <c r="H2575" s="183">
        <f t="shared" si="679"/>
        <v>525.25200000000007</v>
      </c>
      <c r="I2575" s="107">
        <f t="shared" si="680"/>
        <v>635.55492000000004</v>
      </c>
      <c r="J2575" s="108">
        <f t="shared" si="681"/>
        <v>635.55492000000004</v>
      </c>
      <c r="K2575" s="105">
        <f t="shared" si="682"/>
        <v>0</v>
      </c>
      <c r="L2575" s="105">
        <f t="shared" si="683"/>
        <v>889.77688799999999</v>
      </c>
      <c r="M2575" s="109" t="str">
        <f t="shared" si="684"/>
        <v>FOTO</v>
      </c>
      <c r="N2575" s="110"/>
    </row>
    <row r="2576" spans="1:14" ht="12.75" customHeight="1">
      <c r="A2576" s="103" t="s">
        <v>8351</v>
      </c>
      <c r="B2576" s="13"/>
      <c r="C2576" s="242"/>
      <c r="D2576" s="238"/>
      <c r="E2576" s="149"/>
      <c r="F2576" s="104" t="s">
        <v>8352</v>
      </c>
      <c r="G2576" s="105">
        <v>0.35490000000000005</v>
      </c>
      <c r="H2576" s="183">
        <f t="shared" si="679"/>
        <v>525.25200000000007</v>
      </c>
      <c r="I2576" s="107">
        <f t="shared" si="680"/>
        <v>635.55492000000004</v>
      </c>
      <c r="J2576" s="108">
        <f t="shared" si="681"/>
        <v>635.55492000000004</v>
      </c>
      <c r="K2576" s="105">
        <f t="shared" si="682"/>
        <v>0</v>
      </c>
      <c r="L2576" s="105">
        <f t="shared" si="683"/>
        <v>889.77688799999999</v>
      </c>
      <c r="M2576" s="109" t="str">
        <f t="shared" si="684"/>
        <v>FOTO</v>
      </c>
      <c r="N2576" s="110"/>
    </row>
    <row r="2577" spans="1:15" ht="12.75" customHeight="1">
      <c r="A2577" s="103" t="s">
        <v>8353</v>
      </c>
      <c r="B2577" s="13"/>
      <c r="C2577" s="242"/>
      <c r="D2577" s="238"/>
      <c r="E2577" s="149"/>
      <c r="F2577" s="104" t="s">
        <v>8354</v>
      </c>
      <c r="G2577" s="105">
        <v>0.35490000000000005</v>
      </c>
      <c r="H2577" s="183">
        <f t="shared" si="679"/>
        <v>525.25200000000007</v>
      </c>
      <c r="I2577" s="184">
        <f t="shared" si="680"/>
        <v>635.55492000000004</v>
      </c>
      <c r="J2577" s="185">
        <f t="shared" si="681"/>
        <v>635.55492000000004</v>
      </c>
      <c r="K2577" s="182">
        <f t="shared" si="682"/>
        <v>0</v>
      </c>
      <c r="L2577" s="182">
        <f t="shared" si="683"/>
        <v>889.77688799999999</v>
      </c>
      <c r="M2577" s="186" t="str">
        <f t="shared" si="684"/>
        <v>FOTO</v>
      </c>
      <c r="N2577" s="110"/>
    </row>
    <row r="2578" spans="1:15" ht="12.75" customHeight="1">
      <c r="A2578" s="103" t="s">
        <v>8357</v>
      </c>
      <c r="B2578" s="13"/>
      <c r="C2578" s="242"/>
      <c r="D2578" s="238"/>
      <c r="E2578" s="149"/>
      <c r="F2578" s="104" t="s">
        <v>8358</v>
      </c>
      <c r="G2578" s="105">
        <v>4.095E-2</v>
      </c>
      <c r="H2578" s="183">
        <f t="shared" si="679"/>
        <v>60.606000000000002</v>
      </c>
      <c r="I2578" s="107">
        <f t="shared" si="680"/>
        <v>73.333259999999996</v>
      </c>
      <c r="J2578" s="108">
        <f t="shared" si="681"/>
        <v>73.333259999999996</v>
      </c>
      <c r="K2578" s="105">
        <f t="shared" si="682"/>
        <v>0</v>
      </c>
      <c r="L2578" s="105">
        <f t="shared" si="683"/>
        <v>102.66656399999999</v>
      </c>
      <c r="M2578" s="109" t="str">
        <f t="shared" si="684"/>
        <v>FOTO</v>
      </c>
      <c r="N2578" s="110"/>
    </row>
    <row r="2579" spans="1:15" ht="12.75" customHeight="1">
      <c r="A2579" s="103" t="s">
        <v>8355</v>
      </c>
      <c r="B2579" s="13"/>
      <c r="C2579" s="242"/>
      <c r="D2579" s="238"/>
      <c r="E2579" s="149"/>
      <c r="F2579" s="104" t="s">
        <v>8356</v>
      </c>
      <c r="G2579" s="105">
        <v>4.095E-2</v>
      </c>
      <c r="H2579" s="183">
        <f t="shared" si="679"/>
        <v>60.606000000000002</v>
      </c>
      <c r="I2579" s="107">
        <f t="shared" si="680"/>
        <v>73.333259999999996</v>
      </c>
      <c r="J2579" s="108">
        <f t="shared" si="681"/>
        <v>73.333259999999996</v>
      </c>
      <c r="K2579" s="105">
        <f t="shared" si="682"/>
        <v>0</v>
      </c>
      <c r="L2579" s="105">
        <f t="shared" si="683"/>
        <v>102.66656399999999</v>
      </c>
      <c r="M2579" s="109" t="str">
        <f t="shared" si="684"/>
        <v>FOTO</v>
      </c>
      <c r="N2579" s="110"/>
    </row>
    <row r="2580" spans="1:15" ht="12.75" customHeight="1">
      <c r="A2580" s="103" t="s">
        <v>4569</v>
      </c>
      <c r="B2580" s="13"/>
      <c r="C2580" s="242"/>
      <c r="D2580" s="238"/>
      <c r="E2580" s="149"/>
      <c r="F2580" s="104" t="s">
        <v>4570</v>
      </c>
      <c r="G2580" s="105">
        <v>4.095E-2</v>
      </c>
      <c r="H2580" s="183">
        <f t="shared" si="679"/>
        <v>60.606000000000002</v>
      </c>
      <c r="I2580" s="184">
        <f t="shared" si="680"/>
        <v>73.333259999999996</v>
      </c>
      <c r="J2580" s="185">
        <f t="shared" si="681"/>
        <v>73.333259999999996</v>
      </c>
      <c r="K2580" s="182">
        <f t="shared" si="682"/>
        <v>0</v>
      </c>
      <c r="L2580" s="182">
        <f t="shared" si="683"/>
        <v>102.66656399999999</v>
      </c>
      <c r="M2580" s="186" t="str">
        <f t="shared" si="684"/>
        <v>FOTO</v>
      </c>
      <c r="N2580" s="110"/>
    </row>
    <row r="2581" spans="1:15" ht="12.75" customHeight="1">
      <c r="A2581" s="103" t="s">
        <v>4567</v>
      </c>
      <c r="B2581" s="13"/>
      <c r="C2581" s="242"/>
      <c r="D2581" s="238"/>
      <c r="E2581" s="149"/>
      <c r="F2581" s="104" t="s">
        <v>4568</v>
      </c>
      <c r="G2581" s="105">
        <v>4.095E-2</v>
      </c>
      <c r="H2581" s="183">
        <f t="shared" si="679"/>
        <v>60.606000000000002</v>
      </c>
      <c r="I2581" s="107">
        <f t="shared" si="680"/>
        <v>73.333259999999996</v>
      </c>
      <c r="J2581" s="108">
        <f t="shared" si="681"/>
        <v>73.333259999999996</v>
      </c>
      <c r="K2581" s="105">
        <f t="shared" si="682"/>
        <v>0</v>
      </c>
      <c r="L2581" s="105">
        <f t="shared" si="683"/>
        <v>102.66656399999999</v>
      </c>
      <c r="M2581" s="109" t="str">
        <f t="shared" si="684"/>
        <v>FOTO</v>
      </c>
      <c r="N2581" s="110" t="s">
        <v>4540</v>
      </c>
    </row>
    <row r="2582" spans="1:15" ht="12.75" customHeight="1">
      <c r="A2582" s="103" t="s">
        <v>8359</v>
      </c>
      <c r="B2582" s="13"/>
      <c r="C2582" s="242"/>
      <c r="D2582" s="238"/>
      <c r="E2582" s="149"/>
      <c r="F2582" s="104" t="s">
        <v>8360</v>
      </c>
      <c r="G2582" s="105">
        <v>0.35945000000000005</v>
      </c>
      <c r="H2582" s="183">
        <f t="shared" si="679"/>
        <v>531.9860000000001</v>
      </c>
      <c r="I2582" s="107">
        <f t="shared" si="680"/>
        <v>643.70306000000005</v>
      </c>
      <c r="J2582" s="108">
        <f t="shared" si="681"/>
        <v>643.70306000000005</v>
      </c>
      <c r="K2582" s="105">
        <f t="shared" si="682"/>
        <v>0</v>
      </c>
      <c r="L2582" s="105">
        <f t="shared" si="683"/>
        <v>901.18428400000005</v>
      </c>
      <c r="M2582" s="109" t="str">
        <f t="shared" si="684"/>
        <v>FOTO</v>
      </c>
      <c r="N2582" s="110" t="s">
        <v>4540</v>
      </c>
    </row>
    <row r="2583" spans="1:15" ht="12.75" customHeight="1">
      <c r="A2583" s="103" t="s">
        <v>8361</v>
      </c>
      <c r="B2583" s="13"/>
      <c r="C2583" s="242"/>
      <c r="D2583" s="238"/>
      <c r="E2583" s="149"/>
      <c r="F2583" s="104" t="s">
        <v>8362</v>
      </c>
      <c r="G2583" s="105">
        <v>0.35945000000000005</v>
      </c>
      <c r="H2583" s="183">
        <f t="shared" si="679"/>
        <v>531.9860000000001</v>
      </c>
      <c r="I2583" s="184">
        <f t="shared" si="680"/>
        <v>643.70306000000005</v>
      </c>
      <c r="J2583" s="185">
        <f t="shared" si="681"/>
        <v>643.70306000000005</v>
      </c>
      <c r="K2583" s="182">
        <f t="shared" si="682"/>
        <v>0</v>
      </c>
      <c r="L2583" s="182">
        <f t="shared" si="683"/>
        <v>901.18428400000005</v>
      </c>
      <c r="M2583" s="186" t="str">
        <f t="shared" si="684"/>
        <v>FOTO</v>
      </c>
      <c r="N2583" s="110" t="s">
        <v>4540</v>
      </c>
    </row>
    <row r="2584" spans="1:15" ht="12.75" customHeight="1">
      <c r="A2584" s="103" t="s">
        <v>8363</v>
      </c>
      <c r="B2584" s="13"/>
      <c r="C2584" s="242"/>
      <c r="D2584" s="238"/>
      <c r="E2584" s="149"/>
      <c r="F2584" s="104" t="s">
        <v>8364</v>
      </c>
      <c r="G2584" s="105">
        <v>0.35945000000000005</v>
      </c>
      <c r="H2584" s="183">
        <f t="shared" si="679"/>
        <v>531.9860000000001</v>
      </c>
      <c r="I2584" s="107">
        <f t="shared" si="680"/>
        <v>643.70306000000005</v>
      </c>
      <c r="J2584" s="108">
        <f t="shared" si="681"/>
        <v>643.70306000000005</v>
      </c>
      <c r="K2584" s="105">
        <f t="shared" si="682"/>
        <v>0</v>
      </c>
      <c r="L2584" s="105">
        <f t="shared" si="683"/>
        <v>901.18428400000005</v>
      </c>
      <c r="M2584" s="109" t="str">
        <f t="shared" si="684"/>
        <v>FOTO</v>
      </c>
      <c r="N2584" s="110" t="s">
        <v>4540</v>
      </c>
    </row>
    <row r="2585" spans="1:15" ht="12.75" customHeight="1">
      <c r="A2585" s="103" t="s">
        <v>4559</v>
      </c>
      <c r="B2585" s="13"/>
      <c r="C2585" s="242"/>
      <c r="D2585" s="238"/>
      <c r="E2585" s="149"/>
      <c r="F2585" s="104" t="s">
        <v>4560</v>
      </c>
      <c r="G2585" s="105">
        <v>3.1849999999999996E-2</v>
      </c>
      <c r="H2585" s="183">
        <f t="shared" si="679"/>
        <v>47.137999999999998</v>
      </c>
      <c r="I2585" s="107">
        <f t="shared" si="680"/>
        <v>57.036979999999993</v>
      </c>
      <c r="J2585" s="108">
        <f t="shared" si="681"/>
        <v>57.036979999999993</v>
      </c>
      <c r="K2585" s="105">
        <f t="shared" si="682"/>
        <v>0</v>
      </c>
      <c r="L2585" s="105">
        <f t="shared" si="683"/>
        <v>79.851771999999983</v>
      </c>
      <c r="M2585" s="109" t="str">
        <f t="shared" si="684"/>
        <v>FOTO</v>
      </c>
      <c r="N2585" s="110" t="s">
        <v>4540</v>
      </c>
    </row>
    <row r="2586" spans="1:15" ht="12.75" customHeight="1">
      <c r="A2586" s="103" t="s">
        <v>4561</v>
      </c>
      <c r="B2586" s="13"/>
      <c r="C2586" s="242"/>
      <c r="D2586" s="238"/>
      <c r="E2586" s="149"/>
      <c r="F2586" s="104" t="s">
        <v>4562</v>
      </c>
      <c r="G2586" s="105">
        <v>3.1849999999999996E-2</v>
      </c>
      <c r="H2586" s="183">
        <f t="shared" si="679"/>
        <v>47.137999999999998</v>
      </c>
      <c r="I2586" s="184">
        <f t="shared" si="680"/>
        <v>57.036979999999993</v>
      </c>
      <c r="J2586" s="185">
        <f t="shared" si="681"/>
        <v>57.036979999999993</v>
      </c>
      <c r="K2586" s="182">
        <f t="shared" si="682"/>
        <v>0</v>
      </c>
      <c r="L2586" s="182">
        <f t="shared" si="683"/>
        <v>79.851771999999983</v>
      </c>
      <c r="M2586" s="186" t="str">
        <f t="shared" si="684"/>
        <v>FOTO</v>
      </c>
      <c r="N2586" s="110" t="s">
        <v>4540</v>
      </c>
    </row>
    <row r="2587" spans="1:15" ht="12.75" customHeight="1">
      <c r="A2587" s="103" t="s">
        <v>4563</v>
      </c>
      <c r="B2587" s="13"/>
      <c r="C2587" s="242"/>
      <c r="D2587" s="238"/>
      <c r="E2587" s="149"/>
      <c r="F2587" s="104" t="s">
        <v>4564</v>
      </c>
      <c r="G2587" s="105">
        <v>3.1849999999999996E-2</v>
      </c>
      <c r="H2587" s="183">
        <f t="shared" si="679"/>
        <v>47.137999999999998</v>
      </c>
      <c r="I2587" s="107">
        <f t="shared" si="680"/>
        <v>57.036979999999993</v>
      </c>
      <c r="J2587" s="108">
        <f t="shared" si="681"/>
        <v>57.036979999999993</v>
      </c>
      <c r="K2587" s="105">
        <f t="shared" si="682"/>
        <v>0</v>
      </c>
      <c r="L2587" s="105">
        <f t="shared" si="683"/>
        <v>79.851771999999983</v>
      </c>
      <c r="M2587" s="109" t="str">
        <f t="shared" si="684"/>
        <v>FOTO</v>
      </c>
      <c r="N2587" s="110" t="s">
        <v>4540</v>
      </c>
    </row>
    <row r="2588" spans="1:15" ht="12.75" customHeight="1">
      <c r="A2588" s="103" t="s">
        <v>4565</v>
      </c>
      <c r="B2588" s="13"/>
      <c r="C2588" s="242"/>
      <c r="D2588" s="238"/>
      <c r="E2588" s="149"/>
      <c r="F2588" s="104" t="s">
        <v>4566</v>
      </c>
      <c r="G2588" s="105">
        <v>4.095E-2</v>
      </c>
      <c r="H2588" s="183">
        <f t="shared" si="679"/>
        <v>60.606000000000002</v>
      </c>
      <c r="I2588" s="107">
        <f t="shared" si="680"/>
        <v>73.333259999999996</v>
      </c>
      <c r="J2588" s="108">
        <f t="shared" si="681"/>
        <v>73.333259999999996</v>
      </c>
      <c r="K2588" s="105">
        <f t="shared" si="682"/>
        <v>0</v>
      </c>
      <c r="L2588" s="105">
        <f t="shared" si="683"/>
        <v>102.66656399999999</v>
      </c>
      <c r="M2588" s="109" t="str">
        <f t="shared" si="684"/>
        <v>FOTO</v>
      </c>
      <c r="N2588" s="110"/>
    </row>
    <row r="2589" spans="1:15" ht="12.75" customHeight="1" thickBot="1">
      <c r="A2589" s="103" t="s">
        <v>4565</v>
      </c>
      <c r="B2589" s="13"/>
      <c r="C2589" s="242"/>
      <c r="D2589" s="238"/>
      <c r="E2589" s="149"/>
      <c r="F2589" s="104" t="s">
        <v>8338</v>
      </c>
      <c r="G2589" s="105">
        <v>4.095E-2</v>
      </c>
      <c r="H2589" s="183">
        <f t="shared" si="679"/>
        <v>60.606000000000002</v>
      </c>
      <c r="I2589" s="184">
        <f t="shared" si="680"/>
        <v>73.333259999999996</v>
      </c>
      <c r="J2589" s="185">
        <f t="shared" si="681"/>
        <v>73.333259999999996</v>
      </c>
      <c r="K2589" s="182">
        <f t="shared" si="682"/>
        <v>0</v>
      </c>
      <c r="L2589" s="182">
        <f t="shared" si="683"/>
        <v>102.66656399999999</v>
      </c>
      <c r="M2589" s="186" t="str">
        <f t="shared" si="684"/>
        <v>FOTO</v>
      </c>
      <c r="N2589" s="110"/>
    </row>
    <row r="2590" spans="1:15" ht="20.100000000000001" customHeight="1" thickBot="1">
      <c r="A2590" s="219" t="s">
        <v>4571</v>
      </c>
      <c r="B2590" s="34"/>
      <c r="C2590" s="240"/>
      <c r="D2590" s="151"/>
      <c r="E2590" s="221"/>
      <c r="F2590" s="222"/>
      <c r="G2590" s="223"/>
      <c r="H2590" s="224"/>
      <c r="I2590" s="224"/>
      <c r="J2590" s="225"/>
      <c r="K2590" s="223"/>
      <c r="L2590" s="223"/>
      <c r="M2590" s="226"/>
      <c r="N2590" s="227"/>
      <c r="O2590" s="228"/>
    </row>
    <row r="2591" spans="1:15" ht="12.75" customHeight="1">
      <c r="A2591" s="178" t="s">
        <v>4572</v>
      </c>
      <c r="B2591" s="13"/>
      <c r="C2591" s="152"/>
      <c r="D2591" s="238"/>
      <c r="E2591" s="180"/>
      <c r="F2591" s="181" t="s">
        <v>4573</v>
      </c>
      <c r="G2591" s="182">
        <v>3.1709999999999998</v>
      </c>
      <c r="H2591" s="183">
        <f>+G2591*H$18</f>
        <v>4693.08</v>
      </c>
      <c r="I2591" s="184">
        <f>+H2591*(1+I$18)</f>
        <v>5678.6268</v>
      </c>
      <c r="J2591" s="185">
        <f>+I2591*(1-J$18)</f>
        <v>5678.6268</v>
      </c>
      <c r="K2591" s="182">
        <f>+I2591*C2591</f>
        <v>0</v>
      </c>
      <c r="L2591" s="182">
        <f>+I2591*(1+L$18)</f>
        <v>7950.0775199999998</v>
      </c>
      <c r="M2591" s="186" t="str">
        <f>HYPERLINK(CONCATENATE("https://buscador.neorep.com.ar/",TRIM(A2591),"/"),"FOTO")</f>
        <v>FOTO</v>
      </c>
      <c r="N2591" s="187"/>
    </row>
    <row r="2592" spans="1:15" ht="12.75" customHeight="1">
      <c r="A2592" s="103" t="s">
        <v>4574</v>
      </c>
      <c r="B2592" s="247"/>
      <c r="C2592" s="242"/>
      <c r="D2592" s="238"/>
      <c r="E2592" s="248"/>
      <c r="F2592" s="104" t="s">
        <v>4575</v>
      </c>
      <c r="G2592" s="182">
        <v>1.5149999999999999</v>
      </c>
      <c r="H2592" s="183">
        <f>+G2592*H$18</f>
        <v>2242.1999999999998</v>
      </c>
      <c r="I2592" s="184">
        <f>+H2592*(1+I$18)</f>
        <v>2713.0619999999999</v>
      </c>
      <c r="J2592" s="185">
        <f>+I2592*(1-J$18)</f>
        <v>2713.0619999999999</v>
      </c>
      <c r="K2592" s="182">
        <f>+I2592*C2592</f>
        <v>0</v>
      </c>
      <c r="L2592" s="182">
        <f>+I2592*(1+L$18)</f>
        <v>3798.2867999999994</v>
      </c>
      <c r="M2592" s="186" t="str">
        <f>HYPERLINK(CONCATENATE("https://buscador.neorep.com.ar/",TRIM(A2592),"/"),"FOTO")</f>
        <v>FOTO</v>
      </c>
      <c r="N2592" s="187"/>
    </row>
    <row r="2593" spans="1:15" ht="12.75" customHeight="1">
      <c r="A2593" s="103" t="s">
        <v>4576</v>
      </c>
      <c r="B2593" s="13"/>
      <c r="C2593" s="242"/>
      <c r="D2593" s="238"/>
      <c r="E2593" s="149"/>
      <c r="F2593" s="104" t="s">
        <v>4577</v>
      </c>
      <c r="G2593" s="105">
        <v>1.897</v>
      </c>
      <c r="H2593" s="106">
        <f>+G2593*H$18</f>
        <v>2807.56</v>
      </c>
      <c r="I2593" s="107">
        <f>+H2593*(1+I$18)</f>
        <v>3397.1475999999998</v>
      </c>
      <c r="J2593" s="108">
        <f>+I2593*(1-J$18)</f>
        <v>3397.1475999999998</v>
      </c>
      <c r="K2593" s="105">
        <f>+I2593*C2593</f>
        <v>0</v>
      </c>
      <c r="L2593" s="105">
        <f>+I2593*(1+L$18)</f>
        <v>4756.0066399999996</v>
      </c>
      <c r="M2593" s="109" t="str">
        <f>HYPERLINK(CONCATENATE("https://buscador.neorep.com.ar/",TRIM(A2593),"/"),"FOTO")</f>
        <v>FOTO</v>
      </c>
      <c r="N2593" s="110"/>
    </row>
    <row r="2594" spans="1:15" ht="12.75" customHeight="1">
      <c r="A2594" s="103" t="s">
        <v>4578</v>
      </c>
      <c r="B2594" s="13"/>
      <c r="C2594" s="242"/>
      <c r="D2594" s="238" t="s">
        <v>9122</v>
      </c>
      <c r="E2594" s="149">
        <v>-1.3927576601671321E-2</v>
      </c>
      <c r="F2594" s="104" t="s">
        <v>4579</v>
      </c>
      <c r="G2594" s="105">
        <v>0.35399999999999998</v>
      </c>
      <c r="H2594" s="106">
        <f>+G2594*H$18</f>
        <v>523.91999999999996</v>
      </c>
      <c r="I2594" s="107">
        <f>+H2594*(1+I$18)</f>
        <v>633.94319999999993</v>
      </c>
      <c r="J2594" s="108">
        <f>+I2594*(1-J$18)</f>
        <v>633.94319999999993</v>
      </c>
      <c r="K2594" s="105">
        <f>+I2594*C2594</f>
        <v>0</v>
      </c>
      <c r="L2594" s="105">
        <f>+I2594*(1+L$18)</f>
        <v>887.52047999999991</v>
      </c>
      <c r="M2594" s="109" t="str">
        <f>HYPERLINK(CONCATENATE("https://buscador.neorep.com.ar/",TRIM(A2594),"/"),"FOTO")</f>
        <v>FOTO</v>
      </c>
      <c r="N2594" s="110" t="s">
        <v>2451</v>
      </c>
      <c r="O2594" s="36"/>
    </row>
    <row r="2595" spans="1:15" ht="12.75" customHeight="1" thickBot="1">
      <c r="A2595" s="154" t="s">
        <v>9143</v>
      </c>
      <c r="B2595" s="13"/>
      <c r="C2595" s="243"/>
      <c r="D2595" s="238"/>
      <c r="E2595" s="155"/>
      <c r="F2595" s="156" t="s">
        <v>9144</v>
      </c>
      <c r="G2595" s="157">
        <v>0.35</v>
      </c>
      <c r="H2595" s="158">
        <f>+G2595*H$18</f>
        <v>518</v>
      </c>
      <c r="I2595" s="159">
        <f>+H2595*(1+I$18)</f>
        <v>626.78</v>
      </c>
      <c r="J2595" s="160">
        <f>+I2595*(1-J$18)</f>
        <v>626.78</v>
      </c>
      <c r="K2595" s="157">
        <f>+I2595*C2595</f>
        <v>0</v>
      </c>
      <c r="L2595" s="157">
        <f>+I2595*(1+L$18)</f>
        <v>877.49199999999996</v>
      </c>
      <c r="M2595" s="161" t="str">
        <f>HYPERLINK(CONCATENATE("https://buscador.neorep.com.ar/",TRIM(A2595),"/"),"FOTO")</f>
        <v>FOTO</v>
      </c>
      <c r="N2595" s="162"/>
      <c r="O2595" s="101" t="s">
        <v>81</v>
      </c>
    </row>
    <row r="2596" spans="1:15" ht="20.100000000000001" customHeight="1" thickBot="1">
      <c r="A2596" s="219" t="s">
        <v>4580</v>
      </c>
      <c r="B2596" s="34"/>
      <c r="C2596" s="240"/>
      <c r="D2596" s="151"/>
      <c r="E2596" s="221"/>
      <c r="F2596" s="222"/>
      <c r="G2596" s="223"/>
      <c r="H2596" s="224"/>
      <c r="I2596" s="224"/>
      <c r="J2596" s="225"/>
      <c r="K2596" s="223"/>
      <c r="L2596" s="223"/>
      <c r="M2596" s="226"/>
      <c r="N2596" s="227"/>
      <c r="O2596" s="228"/>
    </row>
    <row r="2597" spans="1:15" ht="12.75" customHeight="1">
      <c r="A2597" s="178" t="s">
        <v>4581</v>
      </c>
      <c r="B2597" s="13"/>
      <c r="C2597" s="152"/>
      <c r="D2597" s="238" t="s">
        <v>9122</v>
      </c>
      <c r="E2597" s="180">
        <v>-3.2973280272882266E-2</v>
      </c>
      <c r="F2597" s="181" t="s">
        <v>4582</v>
      </c>
      <c r="G2597" s="182">
        <v>1.7010000000000001</v>
      </c>
      <c r="H2597" s="183">
        <f t="shared" ref="H2597:H2611" si="685">+G2597*H$18</f>
        <v>2517.48</v>
      </c>
      <c r="I2597" s="184">
        <f t="shared" ref="I2597:I2611" si="686">+H2597*(1+I$18)</f>
        <v>3046.1507999999999</v>
      </c>
      <c r="J2597" s="185">
        <f t="shared" ref="J2597:J2611" si="687">+I2597*(1-J$18)</f>
        <v>3046.1507999999999</v>
      </c>
      <c r="K2597" s="182">
        <f t="shared" ref="K2597:K2611" si="688">+I2597*C2597</f>
        <v>0</v>
      </c>
      <c r="L2597" s="182">
        <f t="shared" ref="L2597:L2611" si="689">+I2597*(1+L$18)</f>
        <v>4264.6111199999996</v>
      </c>
      <c r="M2597" s="186" t="str">
        <f t="shared" ref="M2597:M2611" si="690">HYPERLINK(CONCATENATE("https://buscador.neorep.com.ar/",TRIM(A2597),"/"),"FOTO")</f>
        <v>FOTO</v>
      </c>
      <c r="N2597" s="187" t="s">
        <v>173</v>
      </c>
    </row>
    <row r="2598" spans="1:15" ht="12.75" customHeight="1">
      <c r="A2598" s="103" t="s">
        <v>4583</v>
      </c>
      <c r="B2598" s="13"/>
      <c r="C2598" s="242"/>
      <c r="D2598" s="238" t="s">
        <v>9122</v>
      </c>
      <c r="E2598" s="149">
        <v>-3.2279314888010502E-2</v>
      </c>
      <c r="F2598" s="104" t="s">
        <v>4584</v>
      </c>
      <c r="G2598" s="105">
        <v>1.4690000000000001</v>
      </c>
      <c r="H2598" s="106">
        <f t="shared" si="685"/>
        <v>2174.1200000000003</v>
      </c>
      <c r="I2598" s="107">
        <f t="shared" si="686"/>
        <v>2630.6852000000003</v>
      </c>
      <c r="J2598" s="108">
        <f t="shared" si="687"/>
        <v>2630.6852000000003</v>
      </c>
      <c r="K2598" s="105">
        <f t="shared" si="688"/>
        <v>0</v>
      </c>
      <c r="L2598" s="105">
        <f t="shared" si="689"/>
        <v>3682.95928</v>
      </c>
      <c r="M2598" s="109" t="str">
        <f t="shared" si="690"/>
        <v>FOTO</v>
      </c>
      <c r="N2598" s="110" t="s">
        <v>458</v>
      </c>
    </row>
    <row r="2599" spans="1:15" ht="12.75" customHeight="1">
      <c r="A2599" s="103" t="s">
        <v>4585</v>
      </c>
      <c r="B2599" s="13"/>
      <c r="C2599" s="242"/>
      <c r="D2599" s="238" t="s">
        <v>9122</v>
      </c>
      <c r="E2599" s="149">
        <v>-7.1102570261830422E-2</v>
      </c>
      <c r="F2599" s="104" t="s">
        <v>4586</v>
      </c>
      <c r="G2599" s="105">
        <v>3.867</v>
      </c>
      <c r="H2599" s="106">
        <f t="shared" si="685"/>
        <v>5723.16</v>
      </c>
      <c r="I2599" s="107">
        <f t="shared" si="686"/>
        <v>6925.0235999999995</v>
      </c>
      <c r="J2599" s="108">
        <f t="shared" si="687"/>
        <v>6925.0235999999995</v>
      </c>
      <c r="K2599" s="105">
        <f t="shared" si="688"/>
        <v>0</v>
      </c>
      <c r="L2599" s="105">
        <f t="shared" si="689"/>
        <v>9695.0330399999984</v>
      </c>
      <c r="M2599" s="109" t="str">
        <f t="shared" si="690"/>
        <v>FOTO</v>
      </c>
      <c r="N2599" s="110"/>
    </row>
    <row r="2600" spans="1:15" ht="12.75" customHeight="1">
      <c r="A2600" s="103" t="s">
        <v>4587</v>
      </c>
      <c r="B2600" s="13"/>
      <c r="C2600" s="242"/>
      <c r="D2600" s="238" t="s">
        <v>9122</v>
      </c>
      <c r="E2600" s="149">
        <v>-0.10737812911725952</v>
      </c>
      <c r="F2600" s="104" t="s">
        <v>4588</v>
      </c>
      <c r="G2600" s="105">
        <v>1.355</v>
      </c>
      <c r="H2600" s="106">
        <f t="shared" si="685"/>
        <v>2005.3999999999999</v>
      </c>
      <c r="I2600" s="107">
        <f t="shared" si="686"/>
        <v>2426.5339999999997</v>
      </c>
      <c r="J2600" s="108">
        <f t="shared" si="687"/>
        <v>2426.5339999999997</v>
      </c>
      <c r="K2600" s="105">
        <f t="shared" si="688"/>
        <v>0</v>
      </c>
      <c r="L2600" s="105">
        <f t="shared" si="689"/>
        <v>3397.1475999999993</v>
      </c>
      <c r="M2600" s="109" t="str">
        <f t="shared" si="690"/>
        <v>FOTO</v>
      </c>
      <c r="N2600" s="110" t="s">
        <v>173</v>
      </c>
    </row>
    <row r="2601" spans="1:15" ht="12.75" customHeight="1">
      <c r="A2601" s="103" t="s">
        <v>4589</v>
      </c>
      <c r="B2601" s="13"/>
      <c r="C2601" s="242"/>
      <c r="D2601" s="238" t="s">
        <v>9122</v>
      </c>
      <c r="E2601" s="149">
        <v>-9.6052631578947278E-2</v>
      </c>
      <c r="F2601" s="104" t="s">
        <v>4590</v>
      </c>
      <c r="G2601" s="105">
        <v>2.7480000000000002</v>
      </c>
      <c r="H2601" s="106">
        <f t="shared" si="685"/>
        <v>4067.0400000000004</v>
      </c>
      <c r="I2601" s="107">
        <f t="shared" si="686"/>
        <v>4921.1184000000003</v>
      </c>
      <c r="J2601" s="108">
        <f t="shared" si="687"/>
        <v>4921.1184000000003</v>
      </c>
      <c r="K2601" s="105">
        <f t="shared" si="688"/>
        <v>0</v>
      </c>
      <c r="L2601" s="105">
        <f t="shared" si="689"/>
        <v>6889.5657600000004</v>
      </c>
      <c r="M2601" s="109" t="str">
        <f t="shared" si="690"/>
        <v>FOTO</v>
      </c>
      <c r="N2601" s="110" t="s">
        <v>215</v>
      </c>
    </row>
    <row r="2602" spans="1:15" ht="12.75" customHeight="1">
      <c r="A2602" s="103" t="s">
        <v>4591</v>
      </c>
      <c r="B2602" s="13"/>
      <c r="C2602" s="242"/>
      <c r="D2602" s="238" t="s">
        <v>9122</v>
      </c>
      <c r="E2602" s="149">
        <v>-3.2279314888010502E-2</v>
      </c>
      <c r="F2602" s="104" t="s">
        <v>4592</v>
      </c>
      <c r="G2602" s="105">
        <v>1.4690000000000001</v>
      </c>
      <c r="H2602" s="106">
        <f t="shared" si="685"/>
        <v>2174.1200000000003</v>
      </c>
      <c r="I2602" s="107">
        <f t="shared" si="686"/>
        <v>2630.6852000000003</v>
      </c>
      <c r="J2602" s="108">
        <f t="shared" si="687"/>
        <v>2630.6852000000003</v>
      </c>
      <c r="K2602" s="105">
        <f t="shared" si="688"/>
        <v>0</v>
      </c>
      <c r="L2602" s="105">
        <f t="shared" si="689"/>
        <v>3682.95928</v>
      </c>
      <c r="M2602" s="109" t="str">
        <f t="shared" si="690"/>
        <v>FOTO</v>
      </c>
      <c r="N2602" s="110" t="s">
        <v>414</v>
      </c>
    </row>
    <row r="2603" spans="1:15" ht="12.75" customHeight="1">
      <c r="A2603" s="103" t="s">
        <v>4593</v>
      </c>
      <c r="B2603" s="13"/>
      <c r="C2603" s="242"/>
      <c r="D2603" s="238" t="s">
        <v>9122</v>
      </c>
      <c r="E2603" s="149">
        <v>-7.6251455180442407E-2</v>
      </c>
      <c r="F2603" s="104" t="s">
        <v>4594</v>
      </c>
      <c r="G2603" s="105">
        <v>1.587</v>
      </c>
      <c r="H2603" s="106">
        <f t="shared" si="685"/>
        <v>2348.7599999999998</v>
      </c>
      <c r="I2603" s="107">
        <f t="shared" si="686"/>
        <v>2841.9995999999996</v>
      </c>
      <c r="J2603" s="108">
        <f t="shared" si="687"/>
        <v>2841.9995999999996</v>
      </c>
      <c r="K2603" s="105">
        <f t="shared" si="688"/>
        <v>0</v>
      </c>
      <c r="L2603" s="105">
        <f t="shared" si="689"/>
        <v>3978.7994399999993</v>
      </c>
      <c r="M2603" s="109" t="str">
        <f t="shared" si="690"/>
        <v>FOTO</v>
      </c>
      <c r="N2603" s="110" t="s">
        <v>218</v>
      </c>
    </row>
    <row r="2604" spans="1:15" ht="12.75" customHeight="1">
      <c r="A2604" s="103" t="s">
        <v>4595</v>
      </c>
      <c r="B2604" s="13"/>
      <c r="C2604" s="242"/>
      <c r="D2604" s="238" t="s">
        <v>9122</v>
      </c>
      <c r="E2604" s="149">
        <v>-3.3526363913441104E-2</v>
      </c>
      <c r="F2604" s="104" t="s">
        <v>4596</v>
      </c>
      <c r="G2604" s="105">
        <v>3.1709999999999998</v>
      </c>
      <c r="H2604" s="106">
        <f t="shared" si="685"/>
        <v>4693.08</v>
      </c>
      <c r="I2604" s="107">
        <f t="shared" si="686"/>
        <v>5678.6268</v>
      </c>
      <c r="J2604" s="108">
        <f t="shared" si="687"/>
        <v>5678.6268</v>
      </c>
      <c r="K2604" s="105">
        <f t="shared" si="688"/>
        <v>0</v>
      </c>
      <c r="L2604" s="105">
        <f t="shared" si="689"/>
        <v>7950.0775199999998</v>
      </c>
      <c r="M2604" s="109" t="str">
        <f t="shared" si="690"/>
        <v>FOTO</v>
      </c>
      <c r="N2604" s="110" t="s">
        <v>173</v>
      </c>
    </row>
    <row r="2605" spans="1:15" ht="12.75" customHeight="1">
      <c r="A2605" s="111" t="s">
        <v>4597</v>
      </c>
      <c r="B2605" s="13"/>
      <c r="C2605" s="242"/>
      <c r="D2605" s="238" t="s">
        <v>9122</v>
      </c>
      <c r="E2605" s="149">
        <v>-7.9714455681142216E-2</v>
      </c>
      <c r="F2605" s="144" t="s">
        <v>4598</v>
      </c>
      <c r="G2605" s="105">
        <v>1.5469999999999999</v>
      </c>
      <c r="H2605" s="106">
        <f t="shared" si="685"/>
        <v>2289.56</v>
      </c>
      <c r="I2605" s="107">
        <f t="shared" si="686"/>
        <v>2770.3676</v>
      </c>
      <c r="J2605" s="108">
        <f t="shared" si="687"/>
        <v>2770.3676</v>
      </c>
      <c r="K2605" s="105">
        <f t="shared" si="688"/>
        <v>0</v>
      </c>
      <c r="L2605" s="105">
        <f t="shared" si="689"/>
        <v>3878.5146399999999</v>
      </c>
      <c r="M2605" s="109" t="str">
        <f t="shared" si="690"/>
        <v>FOTO</v>
      </c>
      <c r="N2605" s="110"/>
      <c r="O2605" s="37"/>
    </row>
    <row r="2606" spans="1:15" ht="12.75" customHeight="1">
      <c r="A2606" s="103" t="s">
        <v>4599</v>
      </c>
      <c r="B2606" s="13"/>
      <c r="C2606" s="242"/>
      <c r="D2606" s="238" t="s">
        <v>9122</v>
      </c>
      <c r="E2606" s="149">
        <v>-3.3152173913043592E-2</v>
      </c>
      <c r="F2606" s="104" t="s">
        <v>4600</v>
      </c>
      <c r="G2606" s="105">
        <v>1.7789999999999999</v>
      </c>
      <c r="H2606" s="106">
        <f t="shared" si="685"/>
        <v>2632.92</v>
      </c>
      <c r="I2606" s="107">
        <f t="shared" si="686"/>
        <v>3185.8332</v>
      </c>
      <c r="J2606" s="108">
        <f t="shared" si="687"/>
        <v>3185.8332</v>
      </c>
      <c r="K2606" s="105">
        <f t="shared" si="688"/>
        <v>0</v>
      </c>
      <c r="L2606" s="105">
        <f t="shared" si="689"/>
        <v>4460.1664799999999</v>
      </c>
      <c r="M2606" s="109" t="str">
        <f t="shared" si="690"/>
        <v>FOTO</v>
      </c>
      <c r="N2606" s="110"/>
    </row>
    <row r="2607" spans="1:15" ht="12.75" customHeight="1">
      <c r="A2607" s="103" t="s">
        <v>4601</v>
      </c>
      <c r="B2607" s="13"/>
      <c r="C2607" s="242"/>
      <c r="D2607" s="238" t="s">
        <v>9122</v>
      </c>
      <c r="E2607" s="149">
        <v>-3.3333333333333326E-2</v>
      </c>
      <c r="F2607" s="104" t="s">
        <v>4602</v>
      </c>
      <c r="G2607" s="105">
        <v>1.3919999999999999</v>
      </c>
      <c r="H2607" s="106">
        <f t="shared" si="685"/>
        <v>2060.16</v>
      </c>
      <c r="I2607" s="107">
        <f t="shared" si="686"/>
        <v>2492.7936</v>
      </c>
      <c r="J2607" s="108">
        <f t="shared" si="687"/>
        <v>2492.7936</v>
      </c>
      <c r="K2607" s="105">
        <f t="shared" si="688"/>
        <v>0</v>
      </c>
      <c r="L2607" s="105">
        <f t="shared" si="689"/>
        <v>3489.91104</v>
      </c>
      <c r="M2607" s="109" t="str">
        <f t="shared" si="690"/>
        <v>FOTO</v>
      </c>
      <c r="N2607" s="110" t="s">
        <v>458</v>
      </c>
    </row>
    <row r="2608" spans="1:15" ht="12.75" customHeight="1">
      <c r="A2608" s="103" t="s">
        <v>4603</v>
      </c>
      <c r="B2608" s="13"/>
      <c r="C2608" s="242"/>
      <c r="D2608" s="238" t="s">
        <v>9122</v>
      </c>
      <c r="E2608" s="149">
        <v>-3.0640668523676862E-2</v>
      </c>
      <c r="F2608" s="104" t="s">
        <v>4604</v>
      </c>
      <c r="G2608" s="105">
        <v>0.69599999999999995</v>
      </c>
      <c r="H2608" s="106">
        <f t="shared" si="685"/>
        <v>1030.08</v>
      </c>
      <c r="I2608" s="107">
        <f t="shared" si="686"/>
        <v>1246.3968</v>
      </c>
      <c r="J2608" s="108">
        <f t="shared" si="687"/>
        <v>1246.3968</v>
      </c>
      <c r="K2608" s="105">
        <f t="shared" si="688"/>
        <v>0</v>
      </c>
      <c r="L2608" s="105">
        <f t="shared" si="689"/>
        <v>1744.95552</v>
      </c>
      <c r="M2608" s="109" t="str">
        <f t="shared" si="690"/>
        <v>FOTO</v>
      </c>
      <c r="N2608" s="110"/>
      <c r="O2608" s="36"/>
    </row>
    <row r="2609" spans="1:15" ht="12.75" customHeight="1">
      <c r="A2609" s="103" t="s">
        <v>4605</v>
      </c>
      <c r="B2609" s="13"/>
      <c r="C2609" s="242"/>
      <c r="D2609" s="238" t="s">
        <v>9122</v>
      </c>
      <c r="E2609" s="149">
        <v>-3.1604054859868724E-2</v>
      </c>
      <c r="F2609" s="104" t="s">
        <v>4606</v>
      </c>
      <c r="G2609" s="105">
        <v>1.6240000000000001</v>
      </c>
      <c r="H2609" s="106">
        <f t="shared" si="685"/>
        <v>2403.52</v>
      </c>
      <c r="I2609" s="107">
        <f t="shared" si="686"/>
        <v>2908.2592</v>
      </c>
      <c r="J2609" s="108">
        <f t="shared" si="687"/>
        <v>2908.2592</v>
      </c>
      <c r="K2609" s="105">
        <f t="shared" si="688"/>
        <v>0</v>
      </c>
      <c r="L2609" s="105">
        <f t="shared" si="689"/>
        <v>4071.5628799999995</v>
      </c>
      <c r="M2609" s="109" t="str">
        <f t="shared" si="690"/>
        <v>FOTO</v>
      </c>
      <c r="N2609" s="110" t="s">
        <v>173</v>
      </c>
    </row>
    <row r="2610" spans="1:15" ht="12.75" customHeight="1">
      <c r="A2610" s="103" t="s">
        <v>4607</v>
      </c>
      <c r="B2610" s="13"/>
      <c r="C2610" s="242"/>
      <c r="D2610" s="238" t="s">
        <v>9122</v>
      </c>
      <c r="E2610" s="149">
        <v>-3.214285714285714E-2</v>
      </c>
      <c r="F2610" s="104" t="s">
        <v>4608</v>
      </c>
      <c r="G2610" s="105">
        <v>1.355</v>
      </c>
      <c r="H2610" s="106">
        <f t="shared" si="685"/>
        <v>2005.3999999999999</v>
      </c>
      <c r="I2610" s="107">
        <f t="shared" si="686"/>
        <v>2426.5339999999997</v>
      </c>
      <c r="J2610" s="108">
        <f t="shared" si="687"/>
        <v>2426.5339999999997</v>
      </c>
      <c r="K2610" s="105">
        <f t="shared" si="688"/>
        <v>0</v>
      </c>
      <c r="L2610" s="105">
        <f t="shared" si="689"/>
        <v>3397.1475999999993</v>
      </c>
      <c r="M2610" s="109" t="str">
        <f t="shared" si="690"/>
        <v>FOTO</v>
      </c>
      <c r="N2610" s="110" t="s">
        <v>173</v>
      </c>
    </row>
    <row r="2611" spans="1:15" ht="12.75" customHeight="1" thickBot="1">
      <c r="A2611" s="154" t="s">
        <v>4609</v>
      </c>
      <c r="B2611" s="13"/>
      <c r="C2611" s="243"/>
      <c r="D2611" s="238" t="s">
        <v>9122</v>
      </c>
      <c r="E2611" s="155">
        <v>-2.8317152103559784E-2</v>
      </c>
      <c r="F2611" s="156" t="s">
        <v>4610</v>
      </c>
      <c r="G2611" s="157">
        <v>1.2010000000000001</v>
      </c>
      <c r="H2611" s="158">
        <f t="shared" si="685"/>
        <v>1777.48</v>
      </c>
      <c r="I2611" s="159">
        <f t="shared" si="686"/>
        <v>2150.7507999999998</v>
      </c>
      <c r="J2611" s="160">
        <f t="shared" si="687"/>
        <v>2150.7507999999998</v>
      </c>
      <c r="K2611" s="157">
        <f t="shared" si="688"/>
        <v>0</v>
      </c>
      <c r="L2611" s="157">
        <f t="shared" si="689"/>
        <v>3011.0511199999996</v>
      </c>
      <c r="M2611" s="161" t="str">
        <f t="shared" si="690"/>
        <v>FOTO</v>
      </c>
      <c r="N2611" s="162" t="s">
        <v>458</v>
      </c>
    </row>
    <row r="2612" spans="1:15" ht="20.100000000000001" customHeight="1" thickBot="1">
      <c r="A2612" s="219" t="s">
        <v>4611</v>
      </c>
      <c r="B2612" s="34"/>
      <c r="C2612" s="240"/>
      <c r="D2612" s="151"/>
      <c r="E2612" s="221"/>
      <c r="F2612" s="222"/>
      <c r="G2612" s="223"/>
      <c r="H2612" s="224"/>
      <c r="I2612" s="224"/>
      <c r="J2612" s="225"/>
      <c r="K2612" s="223"/>
      <c r="L2612" s="223"/>
      <c r="M2612" s="226"/>
      <c r="N2612" s="227"/>
      <c r="O2612" s="228"/>
    </row>
    <row r="2613" spans="1:15" ht="24">
      <c r="A2613" s="198" t="s">
        <v>9602</v>
      </c>
      <c r="B2613" s="14"/>
      <c r="C2613" s="152"/>
      <c r="D2613" s="238"/>
      <c r="E2613" s="180"/>
      <c r="F2613" s="269" t="s">
        <v>9604</v>
      </c>
      <c r="G2613" s="182">
        <v>47.57</v>
      </c>
      <c r="H2613" s="183">
        <f t="shared" ref="H2613:H2644" si="691">+G2613*H$18</f>
        <v>70403.600000000006</v>
      </c>
      <c r="I2613" s="184">
        <f t="shared" ref="I2613:I2644" si="692">+H2613*(1+I$18)</f>
        <v>85188.356</v>
      </c>
      <c r="J2613" s="185">
        <f t="shared" ref="J2613:J2644" si="693">+I2613*(1-J$18)</f>
        <v>85188.356</v>
      </c>
      <c r="K2613" s="182">
        <f t="shared" ref="K2613:K2644" si="694">+I2613*C2613</f>
        <v>0</v>
      </c>
      <c r="L2613" s="182">
        <f t="shared" ref="L2613:L2644" si="695">+I2613*(1+L$18)</f>
        <v>119263.69839999999</v>
      </c>
      <c r="M2613" s="186" t="str">
        <f t="shared" ref="M2613:M2644" si="696">HYPERLINK(CONCATENATE("https://buscador.neorep.com.ar/",TRIM(A2613),"/"),"FOTO")</f>
        <v>FOTO</v>
      </c>
      <c r="N2613" s="187"/>
      <c r="O2613" s="101" t="s">
        <v>81</v>
      </c>
    </row>
    <row r="2614" spans="1:15" ht="12.75" customHeight="1">
      <c r="A2614" s="103" t="s">
        <v>2721</v>
      </c>
      <c r="B2614" s="14" t="s">
        <v>533</v>
      </c>
      <c r="C2614" s="242"/>
      <c r="D2614" s="238" t="s">
        <v>9122</v>
      </c>
      <c r="E2614" s="149">
        <v>-4.60666666666667E-2</v>
      </c>
      <c r="F2614" s="125" t="s">
        <v>2722</v>
      </c>
      <c r="G2614" s="105">
        <v>14.308999999999999</v>
      </c>
      <c r="H2614" s="106">
        <f t="shared" si="691"/>
        <v>21177.32</v>
      </c>
      <c r="I2614" s="107">
        <f t="shared" si="692"/>
        <v>25624.557199999999</v>
      </c>
      <c r="J2614" s="108">
        <f t="shared" si="693"/>
        <v>25624.557199999999</v>
      </c>
      <c r="K2614" s="105">
        <f t="shared" si="694"/>
        <v>0</v>
      </c>
      <c r="L2614" s="105">
        <f t="shared" si="695"/>
        <v>35874.380079999995</v>
      </c>
      <c r="M2614" s="109" t="str">
        <f t="shared" si="696"/>
        <v>FOTO</v>
      </c>
      <c r="N2614" s="110"/>
    </row>
    <row r="2615" spans="1:15" ht="12.75" customHeight="1">
      <c r="A2615" s="103" t="s">
        <v>2094</v>
      </c>
      <c r="B2615" s="13" t="s">
        <v>34</v>
      </c>
      <c r="C2615" s="242"/>
      <c r="D2615" s="238" t="s">
        <v>9122</v>
      </c>
      <c r="E2615" s="149">
        <v>-8.0821039127645822E-2</v>
      </c>
      <c r="F2615" s="104" t="s">
        <v>2095</v>
      </c>
      <c r="G2615" s="105">
        <v>1.4330000000000001</v>
      </c>
      <c r="H2615" s="106">
        <f t="shared" si="691"/>
        <v>2120.84</v>
      </c>
      <c r="I2615" s="107">
        <f t="shared" si="692"/>
        <v>2566.2164000000002</v>
      </c>
      <c r="J2615" s="108">
        <f t="shared" si="693"/>
        <v>2566.2164000000002</v>
      </c>
      <c r="K2615" s="105">
        <f t="shared" si="694"/>
        <v>0</v>
      </c>
      <c r="L2615" s="105">
        <f t="shared" si="695"/>
        <v>3592.7029600000001</v>
      </c>
      <c r="M2615" s="109" t="str">
        <f t="shared" si="696"/>
        <v>FOTO</v>
      </c>
      <c r="N2615" s="110" t="s">
        <v>215</v>
      </c>
    </row>
    <row r="2616" spans="1:15" ht="12.75" customHeight="1">
      <c r="A2616" s="103" t="s">
        <v>1561</v>
      </c>
      <c r="B2616" s="14" t="s">
        <v>533</v>
      </c>
      <c r="C2616" s="242"/>
      <c r="D2616" s="238" t="s">
        <v>9122</v>
      </c>
      <c r="E2616" s="149">
        <v>-3.2826086956521672E-2</v>
      </c>
      <c r="F2616" s="125" t="s">
        <v>1562</v>
      </c>
      <c r="G2616" s="105">
        <v>4.4489999999999998</v>
      </c>
      <c r="H2616" s="106">
        <f t="shared" si="691"/>
        <v>6584.5199999999995</v>
      </c>
      <c r="I2616" s="107">
        <f t="shared" si="692"/>
        <v>7967.2691999999988</v>
      </c>
      <c r="J2616" s="108">
        <f t="shared" si="693"/>
        <v>7967.2691999999988</v>
      </c>
      <c r="K2616" s="105">
        <f t="shared" si="694"/>
        <v>0</v>
      </c>
      <c r="L2616" s="105">
        <f t="shared" si="695"/>
        <v>11154.176879999997</v>
      </c>
      <c r="M2616" s="109" t="str">
        <f t="shared" si="696"/>
        <v>FOTO</v>
      </c>
      <c r="N2616" s="110"/>
    </row>
    <row r="2617" spans="1:15" ht="12.75" customHeight="1">
      <c r="A2617" s="111" t="s">
        <v>9626</v>
      </c>
      <c r="B2617" s="14"/>
      <c r="C2617" s="242"/>
      <c r="D2617" s="238"/>
      <c r="E2617" s="149"/>
      <c r="F2617" s="125" t="s">
        <v>9629</v>
      </c>
      <c r="G2617" s="105">
        <v>13.54</v>
      </c>
      <c r="H2617" s="106">
        <f t="shared" si="691"/>
        <v>20039.199999999997</v>
      </c>
      <c r="I2617" s="107">
        <f t="shared" si="692"/>
        <v>24247.431999999997</v>
      </c>
      <c r="J2617" s="108">
        <f t="shared" si="693"/>
        <v>24247.431999999997</v>
      </c>
      <c r="K2617" s="105">
        <f t="shared" si="694"/>
        <v>0</v>
      </c>
      <c r="L2617" s="105">
        <f t="shared" si="695"/>
        <v>33946.404799999997</v>
      </c>
      <c r="M2617" s="109" t="str">
        <f t="shared" si="696"/>
        <v>FOTO</v>
      </c>
      <c r="N2617" s="110"/>
      <c r="O2617" s="101" t="s">
        <v>81</v>
      </c>
    </row>
    <row r="2618" spans="1:15" ht="12.75" customHeight="1">
      <c r="A2618" s="111" t="s">
        <v>2098</v>
      </c>
      <c r="B2618" s="14" t="s">
        <v>533</v>
      </c>
      <c r="C2618" s="242"/>
      <c r="D2618" s="238" t="s">
        <v>9122</v>
      </c>
      <c r="E2618" s="149">
        <v>-3.2758620689655071E-2</v>
      </c>
      <c r="F2618" s="125" t="s">
        <v>2099</v>
      </c>
      <c r="G2618" s="105">
        <v>5.61</v>
      </c>
      <c r="H2618" s="106">
        <f t="shared" si="691"/>
        <v>8302.8000000000011</v>
      </c>
      <c r="I2618" s="107">
        <f t="shared" si="692"/>
        <v>10046.388000000001</v>
      </c>
      <c r="J2618" s="108">
        <f t="shared" si="693"/>
        <v>10046.388000000001</v>
      </c>
      <c r="K2618" s="105">
        <f t="shared" si="694"/>
        <v>0</v>
      </c>
      <c r="L2618" s="105">
        <f t="shared" si="695"/>
        <v>14064.9432</v>
      </c>
      <c r="M2618" s="109" t="str">
        <f t="shared" si="696"/>
        <v>FOTO</v>
      </c>
      <c r="N2618" s="110"/>
    </row>
    <row r="2619" spans="1:15" ht="12.75" customHeight="1">
      <c r="A2619" s="111" t="s">
        <v>2100</v>
      </c>
      <c r="B2619" s="14" t="s">
        <v>533</v>
      </c>
      <c r="C2619" s="242"/>
      <c r="D2619" s="238" t="s">
        <v>9122</v>
      </c>
      <c r="E2619" s="149">
        <v>-3.3214285714285752E-2</v>
      </c>
      <c r="F2619" s="125" t="s">
        <v>2101</v>
      </c>
      <c r="G2619" s="105">
        <v>2.7069999999999999</v>
      </c>
      <c r="H2619" s="106">
        <f t="shared" si="691"/>
        <v>4006.3599999999997</v>
      </c>
      <c r="I2619" s="107">
        <f t="shared" si="692"/>
        <v>4847.6955999999991</v>
      </c>
      <c r="J2619" s="108">
        <f t="shared" si="693"/>
        <v>4847.6955999999991</v>
      </c>
      <c r="K2619" s="105">
        <f t="shared" si="694"/>
        <v>0</v>
      </c>
      <c r="L2619" s="105">
        <f t="shared" si="695"/>
        <v>6786.773839999998</v>
      </c>
      <c r="M2619" s="109" t="str">
        <f t="shared" si="696"/>
        <v>FOTO</v>
      </c>
      <c r="N2619" s="110"/>
    </row>
    <row r="2620" spans="1:15" ht="12.75" customHeight="1">
      <c r="A2620" s="103" t="s">
        <v>2102</v>
      </c>
      <c r="B2620" s="14" t="s">
        <v>533</v>
      </c>
      <c r="C2620" s="242"/>
      <c r="D2620" s="238" t="s">
        <v>9122</v>
      </c>
      <c r="E2620" s="149">
        <v>-3.3200000000000118E-2</v>
      </c>
      <c r="F2620" s="104" t="s">
        <v>2103</v>
      </c>
      <c r="G2620" s="105">
        <v>9.6679999999999993</v>
      </c>
      <c r="H2620" s="106">
        <f t="shared" si="691"/>
        <v>14308.64</v>
      </c>
      <c r="I2620" s="107">
        <f t="shared" si="692"/>
        <v>17313.454399999999</v>
      </c>
      <c r="J2620" s="108">
        <f t="shared" si="693"/>
        <v>17313.454399999999</v>
      </c>
      <c r="K2620" s="105">
        <f t="shared" si="694"/>
        <v>0</v>
      </c>
      <c r="L2620" s="105">
        <f t="shared" si="695"/>
        <v>24238.836159999995</v>
      </c>
      <c r="M2620" s="109" t="str">
        <f t="shared" si="696"/>
        <v>FOTO</v>
      </c>
      <c r="N2620" s="110" t="s">
        <v>2104</v>
      </c>
    </row>
    <row r="2621" spans="1:15" ht="14.25">
      <c r="A2621" s="103" t="s">
        <v>2096</v>
      </c>
      <c r="B2621" s="13" t="s">
        <v>2064</v>
      </c>
      <c r="C2621" s="242"/>
      <c r="D2621" s="238" t="s">
        <v>9122</v>
      </c>
      <c r="E2621" s="150">
        <v>-0.19355701109477341</v>
      </c>
      <c r="F2621" s="104" t="s">
        <v>2097</v>
      </c>
      <c r="G2621" s="105">
        <v>6.0330000000000004</v>
      </c>
      <c r="H2621" s="106">
        <f t="shared" si="691"/>
        <v>8928.84</v>
      </c>
      <c r="I2621" s="107">
        <f t="shared" si="692"/>
        <v>10803.8964</v>
      </c>
      <c r="J2621" s="108">
        <f t="shared" si="693"/>
        <v>10803.8964</v>
      </c>
      <c r="K2621" s="105">
        <f t="shared" si="694"/>
        <v>0</v>
      </c>
      <c r="L2621" s="105">
        <f t="shared" si="695"/>
        <v>15125.454959999999</v>
      </c>
      <c r="M2621" s="109" t="str">
        <f t="shared" si="696"/>
        <v>FOTO</v>
      </c>
      <c r="N2621" s="110" t="s">
        <v>299</v>
      </c>
    </row>
    <row r="2622" spans="1:15" ht="14.25">
      <c r="A2622" s="111" t="s">
        <v>2520</v>
      </c>
      <c r="B2622" s="14" t="s">
        <v>533</v>
      </c>
      <c r="C2622" s="242"/>
      <c r="D2622" s="238" t="s">
        <v>9122</v>
      </c>
      <c r="E2622" s="149">
        <v>-3.312499999999996E-2</v>
      </c>
      <c r="F2622" s="125" t="s">
        <v>2521</v>
      </c>
      <c r="G2622" s="105">
        <v>72.709000000000003</v>
      </c>
      <c r="H2622" s="106">
        <f t="shared" si="691"/>
        <v>107609.32</v>
      </c>
      <c r="I2622" s="107">
        <f t="shared" si="692"/>
        <v>130207.27720000001</v>
      </c>
      <c r="J2622" s="108">
        <f t="shared" si="693"/>
        <v>130207.27720000001</v>
      </c>
      <c r="K2622" s="105">
        <f t="shared" si="694"/>
        <v>0</v>
      </c>
      <c r="L2622" s="105">
        <f t="shared" si="695"/>
        <v>182290.18807999999</v>
      </c>
      <c r="M2622" s="109" t="str">
        <f t="shared" si="696"/>
        <v>FOTO</v>
      </c>
      <c r="N2622" s="110"/>
    </row>
    <row r="2623" spans="1:15" ht="12.75" customHeight="1">
      <c r="A2623" s="103" t="s">
        <v>4612</v>
      </c>
      <c r="B2623" s="14"/>
      <c r="C2623" s="242"/>
      <c r="D2623" s="238" t="s">
        <v>9122</v>
      </c>
      <c r="E2623" s="149">
        <v>-3.3166666666666678E-2</v>
      </c>
      <c r="F2623" s="104" t="s">
        <v>4613</v>
      </c>
      <c r="G2623" s="105">
        <v>11.602</v>
      </c>
      <c r="H2623" s="106">
        <f t="shared" si="691"/>
        <v>17170.96</v>
      </c>
      <c r="I2623" s="107">
        <f t="shared" si="692"/>
        <v>20776.861599999997</v>
      </c>
      <c r="J2623" s="108">
        <f t="shared" si="693"/>
        <v>20776.861599999997</v>
      </c>
      <c r="K2623" s="105">
        <f t="shared" si="694"/>
        <v>0</v>
      </c>
      <c r="L2623" s="105">
        <f t="shared" si="695"/>
        <v>29087.606239999994</v>
      </c>
      <c r="M2623" s="109" t="str">
        <f t="shared" si="696"/>
        <v>FOTO</v>
      </c>
      <c r="N2623" s="110"/>
      <c r="O2623" s="36"/>
    </row>
    <row r="2624" spans="1:15" ht="12.75" customHeight="1">
      <c r="A2624" s="103" t="s">
        <v>3578</v>
      </c>
      <c r="B2624" s="14" t="s">
        <v>533</v>
      </c>
      <c r="C2624" s="242"/>
      <c r="D2624" s="238" t="s">
        <v>9122</v>
      </c>
      <c r="E2624" s="149">
        <v>-0.12138915936384298</v>
      </c>
      <c r="F2624" s="104" t="s">
        <v>3579</v>
      </c>
      <c r="G2624" s="105">
        <v>2.7069999999999999</v>
      </c>
      <c r="H2624" s="106">
        <f t="shared" si="691"/>
        <v>4006.3599999999997</v>
      </c>
      <c r="I2624" s="107">
        <f t="shared" si="692"/>
        <v>4847.6955999999991</v>
      </c>
      <c r="J2624" s="108">
        <f t="shared" si="693"/>
        <v>4847.6955999999991</v>
      </c>
      <c r="K2624" s="105">
        <f t="shared" si="694"/>
        <v>0</v>
      </c>
      <c r="L2624" s="105">
        <f t="shared" si="695"/>
        <v>6786.773839999998</v>
      </c>
      <c r="M2624" s="109" t="str">
        <f t="shared" si="696"/>
        <v>FOTO</v>
      </c>
      <c r="N2624" s="110" t="s">
        <v>218</v>
      </c>
    </row>
    <row r="2625" spans="1:15" ht="12.75" customHeight="1">
      <c r="A2625" s="103" t="s">
        <v>3934</v>
      </c>
      <c r="B2625" s="14" t="s">
        <v>533</v>
      </c>
      <c r="C2625" s="242"/>
      <c r="D2625" s="238" t="s">
        <v>9122</v>
      </c>
      <c r="E2625" s="149">
        <v>-3.2950819672131093E-2</v>
      </c>
      <c r="F2625" s="104" t="s">
        <v>3935</v>
      </c>
      <c r="G2625" s="105">
        <v>11.798</v>
      </c>
      <c r="H2625" s="106">
        <f t="shared" si="691"/>
        <v>17461.04</v>
      </c>
      <c r="I2625" s="107">
        <f t="shared" si="692"/>
        <v>21127.858400000001</v>
      </c>
      <c r="J2625" s="108">
        <f t="shared" si="693"/>
        <v>21127.858400000001</v>
      </c>
      <c r="K2625" s="105">
        <f t="shared" si="694"/>
        <v>0</v>
      </c>
      <c r="L2625" s="105">
        <f t="shared" si="695"/>
        <v>29579.001759999999</v>
      </c>
      <c r="M2625" s="109" t="str">
        <f t="shared" si="696"/>
        <v>FOTO</v>
      </c>
      <c r="N2625" s="110" t="s">
        <v>589</v>
      </c>
    </row>
    <row r="2626" spans="1:15" ht="12.75" customHeight="1">
      <c r="A2626" s="111" t="s">
        <v>4615</v>
      </c>
      <c r="B2626" s="14" t="s">
        <v>533</v>
      </c>
      <c r="C2626" s="242"/>
      <c r="D2626" s="238" t="s">
        <v>9122</v>
      </c>
      <c r="E2626" s="149">
        <v>-3.2950321054410314E-2</v>
      </c>
      <c r="F2626" s="125" t="s">
        <v>4616</v>
      </c>
      <c r="G2626" s="105">
        <v>5.7229999999999999</v>
      </c>
      <c r="H2626" s="106">
        <f t="shared" si="691"/>
        <v>8470.0399999999991</v>
      </c>
      <c r="I2626" s="107">
        <f t="shared" si="692"/>
        <v>10248.748399999999</v>
      </c>
      <c r="J2626" s="108">
        <f t="shared" si="693"/>
        <v>10248.748399999999</v>
      </c>
      <c r="K2626" s="105">
        <f t="shared" si="694"/>
        <v>0</v>
      </c>
      <c r="L2626" s="105">
        <f t="shared" si="695"/>
        <v>14348.247759999997</v>
      </c>
      <c r="M2626" s="109" t="str">
        <f t="shared" si="696"/>
        <v>FOTO</v>
      </c>
      <c r="N2626" s="110"/>
    </row>
    <row r="2627" spans="1:15" ht="12.75" customHeight="1">
      <c r="A2627" s="111" t="s">
        <v>4617</v>
      </c>
      <c r="B2627" s="14" t="s">
        <v>533</v>
      </c>
      <c r="C2627" s="242"/>
      <c r="D2627" s="238" t="s">
        <v>9122</v>
      </c>
      <c r="E2627" s="150">
        <v>-0.23293103448275865</v>
      </c>
      <c r="F2627" s="125" t="s">
        <v>4618</v>
      </c>
      <c r="G2627" s="105">
        <v>4.4489999999999998</v>
      </c>
      <c r="H2627" s="106">
        <f t="shared" si="691"/>
        <v>6584.5199999999995</v>
      </c>
      <c r="I2627" s="107">
        <f t="shared" si="692"/>
        <v>7967.2691999999988</v>
      </c>
      <c r="J2627" s="108">
        <f t="shared" si="693"/>
        <v>7967.2691999999988</v>
      </c>
      <c r="K2627" s="105">
        <f t="shared" si="694"/>
        <v>0</v>
      </c>
      <c r="L2627" s="105">
        <f t="shared" si="695"/>
        <v>11154.176879999997</v>
      </c>
      <c r="M2627" s="109" t="str">
        <f t="shared" si="696"/>
        <v>FOTO</v>
      </c>
      <c r="N2627" s="110" t="s">
        <v>110</v>
      </c>
    </row>
    <row r="2628" spans="1:15" ht="12.75" customHeight="1">
      <c r="A2628" s="111" t="s">
        <v>4619</v>
      </c>
      <c r="B2628" s="14" t="s">
        <v>533</v>
      </c>
      <c r="C2628" s="242"/>
      <c r="D2628" s="238" t="s">
        <v>9122</v>
      </c>
      <c r="E2628" s="149">
        <v>-9.3593750000000031E-2</v>
      </c>
      <c r="F2628" s="125" t="s">
        <v>4620</v>
      </c>
      <c r="G2628" s="105">
        <v>5.8010000000000002</v>
      </c>
      <c r="H2628" s="106">
        <f t="shared" si="691"/>
        <v>8585.48</v>
      </c>
      <c r="I2628" s="107">
        <f t="shared" si="692"/>
        <v>10388.430799999998</v>
      </c>
      <c r="J2628" s="108">
        <f t="shared" si="693"/>
        <v>10388.430799999998</v>
      </c>
      <c r="K2628" s="105">
        <f t="shared" si="694"/>
        <v>0</v>
      </c>
      <c r="L2628" s="105">
        <f t="shared" si="695"/>
        <v>14543.803119999997</v>
      </c>
      <c r="M2628" s="109" t="str">
        <f t="shared" si="696"/>
        <v>FOTO</v>
      </c>
      <c r="N2628" s="110"/>
    </row>
    <row r="2629" spans="1:15" ht="12.75" customHeight="1">
      <c r="A2629" s="111" t="s">
        <v>4621</v>
      </c>
      <c r="B2629" s="14" t="s">
        <v>533</v>
      </c>
      <c r="C2629" s="242"/>
      <c r="D2629" s="238" t="s">
        <v>9122</v>
      </c>
      <c r="E2629" s="149">
        <v>-9.9482758620689671E-2</v>
      </c>
      <c r="F2629" s="125" t="s">
        <v>4622</v>
      </c>
      <c r="G2629" s="105">
        <v>5.2229999999999999</v>
      </c>
      <c r="H2629" s="106">
        <f t="shared" si="691"/>
        <v>7730.04</v>
      </c>
      <c r="I2629" s="107">
        <f t="shared" si="692"/>
        <v>9353.3483999999989</v>
      </c>
      <c r="J2629" s="108">
        <f t="shared" si="693"/>
        <v>9353.3483999999989</v>
      </c>
      <c r="K2629" s="105">
        <f t="shared" si="694"/>
        <v>0</v>
      </c>
      <c r="L2629" s="105">
        <f t="shared" si="695"/>
        <v>13094.687759999997</v>
      </c>
      <c r="M2629" s="109" t="str">
        <f t="shared" si="696"/>
        <v>FOTO</v>
      </c>
      <c r="N2629" s="110" t="s">
        <v>110</v>
      </c>
    </row>
    <row r="2630" spans="1:15" ht="12.75" customHeight="1">
      <c r="A2630" s="111" t="s">
        <v>4623</v>
      </c>
      <c r="B2630" s="14" t="s">
        <v>533</v>
      </c>
      <c r="C2630" s="242"/>
      <c r="D2630" s="238" t="s">
        <v>9122</v>
      </c>
      <c r="E2630" s="149">
        <v>-3.3269230769230829E-2</v>
      </c>
      <c r="F2630" s="125" t="s">
        <v>4624</v>
      </c>
      <c r="G2630" s="105">
        <v>5.0270000000000001</v>
      </c>
      <c r="H2630" s="106">
        <f t="shared" si="691"/>
        <v>7439.96</v>
      </c>
      <c r="I2630" s="107">
        <f t="shared" si="692"/>
        <v>9002.3516</v>
      </c>
      <c r="J2630" s="108">
        <f t="shared" si="693"/>
        <v>9002.3516</v>
      </c>
      <c r="K2630" s="105">
        <f t="shared" si="694"/>
        <v>0</v>
      </c>
      <c r="L2630" s="105">
        <f t="shared" si="695"/>
        <v>12603.292239999999</v>
      </c>
      <c r="M2630" s="109" t="str">
        <f t="shared" si="696"/>
        <v>FOTO</v>
      </c>
      <c r="N2630" s="110" t="s">
        <v>110</v>
      </c>
    </row>
    <row r="2631" spans="1:15" ht="12.75" customHeight="1">
      <c r="A2631" s="103" t="s">
        <v>587</v>
      </c>
      <c r="B2631" s="14" t="s">
        <v>533</v>
      </c>
      <c r="C2631" s="242"/>
      <c r="D2631" s="238" t="s">
        <v>9122</v>
      </c>
      <c r="E2631" s="149">
        <v>-8.8544735291642085E-2</v>
      </c>
      <c r="F2631" s="104" t="s">
        <v>4614</v>
      </c>
      <c r="G2631" s="105">
        <v>11.49</v>
      </c>
      <c r="H2631" s="106">
        <f t="shared" si="691"/>
        <v>17005.2</v>
      </c>
      <c r="I2631" s="107">
        <f t="shared" si="692"/>
        <v>20576.292000000001</v>
      </c>
      <c r="J2631" s="108">
        <f t="shared" si="693"/>
        <v>20576.292000000001</v>
      </c>
      <c r="K2631" s="105">
        <f t="shared" si="694"/>
        <v>0</v>
      </c>
      <c r="L2631" s="105">
        <f t="shared" si="695"/>
        <v>28806.808799999999</v>
      </c>
      <c r="M2631" s="109" t="str">
        <f t="shared" si="696"/>
        <v>FOTO</v>
      </c>
      <c r="N2631" s="110" t="s">
        <v>589</v>
      </c>
    </row>
    <row r="2632" spans="1:15" ht="12.75" customHeight="1">
      <c r="A2632" s="103" t="s">
        <v>4625</v>
      </c>
      <c r="B2632" s="14"/>
      <c r="C2632" s="242"/>
      <c r="D2632" s="238" t="s">
        <v>9122</v>
      </c>
      <c r="E2632" s="149">
        <v>-1.2232415902140636E-2</v>
      </c>
      <c r="F2632" s="104" t="s">
        <v>4626</v>
      </c>
      <c r="G2632" s="105">
        <v>0.96899999999999997</v>
      </c>
      <c r="H2632" s="106">
        <f t="shared" si="691"/>
        <v>1434.12</v>
      </c>
      <c r="I2632" s="107">
        <f t="shared" si="692"/>
        <v>1735.2851999999998</v>
      </c>
      <c r="J2632" s="108">
        <f t="shared" si="693"/>
        <v>1735.2851999999998</v>
      </c>
      <c r="K2632" s="105">
        <f t="shared" si="694"/>
        <v>0</v>
      </c>
      <c r="L2632" s="105">
        <f t="shared" si="695"/>
        <v>2429.3992799999996</v>
      </c>
      <c r="M2632" s="109" t="str">
        <f t="shared" si="696"/>
        <v>FOTO</v>
      </c>
      <c r="N2632" s="110"/>
      <c r="O2632" s="36"/>
    </row>
    <row r="2633" spans="1:15" ht="12.75" customHeight="1">
      <c r="A2633" s="103" t="s">
        <v>4627</v>
      </c>
      <c r="B2633" s="14"/>
      <c r="C2633" s="242"/>
      <c r="D2633" s="238" t="s">
        <v>9122</v>
      </c>
      <c r="E2633" s="149">
        <v>-3.3333333333333326E-2</v>
      </c>
      <c r="F2633" s="104" t="s">
        <v>4628</v>
      </c>
      <c r="G2633" s="105">
        <v>2.552</v>
      </c>
      <c r="H2633" s="106">
        <f t="shared" si="691"/>
        <v>3776.96</v>
      </c>
      <c r="I2633" s="107">
        <f t="shared" si="692"/>
        <v>4570.1215999999995</v>
      </c>
      <c r="J2633" s="108">
        <f t="shared" si="693"/>
        <v>4570.1215999999995</v>
      </c>
      <c r="K2633" s="105">
        <f t="shared" si="694"/>
        <v>0</v>
      </c>
      <c r="L2633" s="105">
        <f t="shared" si="695"/>
        <v>6398.1702399999986</v>
      </c>
      <c r="M2633" s="109" t="str">
        <f t="shared" si="696"/>
        <v>FOTO</v>
      </c>
      <c r="N2633" s="110"/>
      <c r="O2633" s="36"/>
    </row>
    <row r="2634" spans="1:15" ht="12.75" customHeight="1">
      <c r="A2634" s="103" t="s">
        <v>4629</v>
      </c>
      <c r="B2634" s="14"/>
      <c r="C2634" s="242"/>
      <c r="D2634" s="238" t="s">
        <v>9122</v>
      </c>
      <c r="E2634" s="149">
        <v>-3.3333333333333326E-2</v>
      </c>
      <c r="F2634" s="104" t="s">
        <v>4630</v>
      </c>
      <c r="G2634" s="105">
        <v>2.552</v>
      </c>
      <c r="H2634" s="106">
        <f t="shared" si="691"/>
        <v>3776.96</v>
      </c>
      <c r="I2634" s="107">
        <f t="shared" si="692"/>
        <v>4570.1215999999995</v>
      </c>
      <c r="J2634" s="108">
        <f t="shared" si="693"/>
        <v>4570.1215999999995</v>
      </c>
      <c r="K2634" s="105">
        <f t="shared" si="694"/>
        <v>0</v>
      </c>
      <c r="L2634" s="105">
        <f t="shared" si="695"/>
        <v>6398.1702399999986</v>
      </c>
      <c r="M2634" s="109" t="str">
        <f t="shared" si="696"/>
        <v>FOTO</v>
      </c>
      <c r="N2634" s="110"/>
      <c r="O2634" s="36"/>
    </row>
    <row r="2635" spans="1:15" ht="12.75" customHeight="1">
      <c r="A2635" s="103" t="s">
        <v>4631</v>
      </c>
      <c r="B2635" s="14"/>
      <c r="C2635" s="242"/>
      <c r="D2635" s="238" t="s">
        <v>9122</v>
      </c>
      <c r="E2635" s="149">
        <v>-3.3333333333333326E-2</v>
      </c>
      <c r="F2635" s="104" t="s">
        <v>4632</v>
      </c>
      <c r="G2635" s="105">
        <v>2.552</v>
      </c>
      <c r="H2635" s="106">
        <f t="shared" si="691"/>
        <v>3776.96</v>
      </c>
      <c r="I2635" s="107">
        <f t="shared" si="692"/>
        <v>4570.1215999999995</v>
      </c>
      <c r="J2635" s="108">
        <f t="shared" si="693"/>
        <v>4570.1215999999995</v>
      </c>
      <c r="K2635" s="105">
        <f t="shared" si="694"/>
        <v>0</v>
      </c>
      <c r="L2635" s="105">
        <f t="shared" si="695"/>
        <v>6398.1702399999986</v>
      </c>
      <c r="M2635" s="109" t="str">
        <f t="shared" si="696"/>
        <v>FOTO</v>
      </c>
      <c r="N2635" s="110"/>
      <c r="O2635" s="36"/>
    </row>
    <row r="2636" spans="1:15" ht="12.75" customHeight="1">
      <c r="A2636" s="103" t="s">
        <v>2343</v>
      </c>
      <c r="B2636" s="14" t="s">
        <v>533</v>
      </c>
      <c r="C2636" s="242"/>
      <c r="D2636" s="238" t="s">
        <v>9122</v>
      </c>
      <c r="E2636" s="149">
        <v>-3.2991838860913392E-2</v>
      </c>
      <c r="F2636" s="104" t="s">
        <v>2344</v>
      </c>
      <c r="G2636" s="105">
        <v>5.569</v>
      </c>
      <c r="H2636" s="106">
        <f t="shared" si="691"/>
        <v>8242.1200000000008</v>
      </c>
      <c r="I2636" s="107">
        <f t="shared" si="692"/>
        <v>9972.9652000000006</v>
      </c>
      <c r="J2636" s="108">
        <f t="shared" si="693"/>
        <v>9972.9652000000006</v>
      </c>
      <c r="K2636" s="105">
        <f t="shared" si="694"/>
        <v>0</v>
      </c>
      <c r="L2636" s="105">
        <f t="shared" si="695"/>
        <v>13962.15128</v>
      </c>
      <c r="M2636" s="109" t="str">
        <f t="shared" si="696"/>
        <v>FOTO</v>
      </c>
      <c r="N2636" s="110"/>
    </row>
    <row r="2637" spans="1:15" ht="12.75" customHeight="1">
      <c r="A2637" s="103" t="s">
        <v>4633</v>
      </c>
      <c r="B2637" s="14"/>
      <c r="C2637" s="242"/>
      <c r="D2637" s="238" t="s">
        <v>9122</v>
      </c>
      <c r="E2637" s="149">
        <v>-3.3125000000000071E-2</v>
      </c>
      <c r="F2637" s="104" t="s">
        <v>4634</v>
      </c>
      <c r="G2637" s="105">
        <v>6.1879999999999997</v>
      </c>
      <c r="H2637" s="106">
        <f t="shared" si="691"/>
        <v>9158.24</v>
      </c>
      <c r="I2637" s="107">
        <f t="shared" si="692"/>
        <v>11081.4704</v>
      </c>
      <c r="J2637" s="108">
        <f t="shared" si="693"/>
        <v>11081.4704</v>
      </c>
      <c r="K2637" s="105">
        <f t="shared" si="694"/>
        <v>0</v>
      </c>
      <c r="L2637" s="105">
        <f t="shared" si="695"/>
        <v>15514.058559999999</v>
      </c>
      <c r="M2637" s="109" t="str">
        <f t="shared" si="696"/>
        <v>FOTO</v>
      </c>
      <c r="N2637" s="110"/>
      <c r="O2637" s="36"/>
    </row>
    <row r="2638" spans="1:15" ht="12.75" customHeight="1">
      <c r="A2638" s="103" t="s">
        <v>2345</v>
      </c>
      <c r="B2638" s="14" t="s">
        <v>533</v>
      </c>
      <c r="C2638" s="242"/>
      <c r="D2638" s="238" t="s">
        <v>9122</v>
      </c>
      <c r="E2638" s="149">
        <v>-3.2666666666666622E-2</v>
      </c>
      <c r="F2638" s="125" t="s">
        <v>2346</v>
      </c>
      <c r="G2638" s="105">
        <v>2.9020000000000001</v>
      </c>
      <c r="H2638" s="106">
        <f t="shared" si="691"/>
        <v>4294.96</v>
      </c>
      <c r="I2638" s="107">
        <f t="shared" si="692"/>
        <v>5196.9016000000001</v>
      </c>
      <c r="J2638" s="108">
        <f t="shared" si="693"/>
        <v>5196.9016000000001</v>
      </c>
      <c r="K2638" s="105">
        <f t="shared" si="694"/>
        <v>0</v>
      </c>
      <c r="L2638" s="105">
        <f t="shared" si="695"/>
        <v>7275.6622399999997</v>
      </c>
      <c r="M2638" s="109" t="str">
        <f t="shared" si="696"/>
        <v>FOTO</v>
      </c>
      <c r="N2638" s="110" t="s">
        <v>280</v>
      </c>
    </row>
    <row r="2639" spans="1:15" ht="12.75" customHeight="1">
      <c r="A2639" s="103" t="s">
        <v>2803</v>
      </c>
      <c r="B2639" s="14" t="s">
        <v>533</v>
      </c>
      <c r="C2639" s="242"/>
      <c r="D2639" s="238" t="s">
        <v>9122</v>
      </c>
      <c r="E2639" s="149">
        <v>-3.2885595182954974E-2</v>
      </c>
      <c r="F2639" s="125" t="s">
        <v>2804</v>
      </c>
      <c r="G2639" s="105">
        <v>4.1760000000000002</v>
      </c>
      <c r="H2639" s="106">
        <f t="shared" si="691"/>
        <v>6180.4800000000005</v>
      </c>
      <c r="I2639" s="107">
        <f t="shared" si="692"/>
        <v>7478.3807999999999</v>
      </c>
      <c r="J2639" s="108">
        <f t="shared" si="693"/>
        <v>7478.3807999999999</v>
      </c>
      <c r="K2639" s="105">
        <f t="shared" si="694"/>
        <v>0</v>
      </c>
      <c r="L2639" s="105">
        <f t="shared" si="695"/>
        <v>10469.733119999999</v>
      </c>
      <c r="M2639" s="109" t="str">
        <f t="shared" si="696"/>
        <v>FOTO</v>
      </c>
      <c r="N2639" s="110"/>
    </row>
    <row r="2640" spans="1:15" ht="12.75" customHeight="1">
      <c r="A2640" s="103" t="s">
        <v>2347</v>
      </c>
      <c r="B2640" s="14" t="s">
        <v>533</v>
      </c>
      <c r="C2640" s="242"/>
      <c r="D2640" s="238" t="s">
        <v>9122</v>
      </c>
      <c r="E2640" s="149">
        <v>-3.318328931215353E-2</v>
      </c>
      <c r="F2640" s="104" t="s">
        <v>2348</v>
      </c>
      <c r="G2640" s="105">
        <v>25.989000000000001</v>
      </c>
      <c r="H2640" s="106">
        <f t="shared" si="691"/>
        <v>38463.72</v>
      </c>
      <c r="I2640" s="107">
        <f t="shared" si="692"/>
        <v>46541.101199999997</v>
      </c>
      <c r="J2640" s="108">
        <f t="shared" si="693"/>
        <v>46541.101199999997</v>
      </c>
      <c r="K2640" s="105">
        <f t="shared" si="694"/>
        <v>0</v>
      </c>
      <c r="L2640" s="105">
        <f t="shared" si="695"/>
        <v>65157.541679999995</v>
      </c>
      <c r="M2640" s="109" t="str">
        <f t="shared" si="696"/>
        <v>FOTO</v>
      </c>
      <c r="N2640" s="110"/>
    </row>
    <row r="2641" spans="1:15" ht="12.75" customHeight="1">
      <c r="A2641" s="103" t="s">
        <v>4635</v>
      </c>
      <c r="B2641" s="14" t="s">
        <v>533</v>
      </c>
      <c r="C2641" s="242"/>
      <c r="D2641" s="238" t="s">
        <v>9122</v>
      </c>
      <c r="E2641" s="149">
        <v>-3.3148148148148149E-2</v>
      </c>
      <c r="F2641" s="104" t="s">
        <v>4636</v>
      </c>
      <c r="G2641" s="105">
        <v>20.884</v>
      </c>
      <c r="H2641" s="106">
        <f t="shared" si="691"/>
        <v>30908.32</v>
      </c>
      <c r="I2641" s="107">
        <f t="shared" si="692"/>
        <v>37399.067199999998</v>
      </c>
      <c r="J2641" s="108">
        <f t="shared" si="693"/>
        <v>37399.067199999998</v>
      </c>
      <c r="K2641" s="105">
        <f t="shared" si="694"/>
        <v>0</v>
      </c>
      <c r="L2641" s="105">
        <f t="shared" si="695"/>
        <v>52358.694079999994</v>
      </c>
      <c r="M2641" s="109" t="str">
        <f t="shared" si="696"/>
        <v>FOTO</v>
      </c>
      <c r="N2641" s="110" t="s">
        <v>4637</v>
      </c>
    </row>
    <row r="2642" spans="1:15" ht="12.75" customHeight="1">
      <c r="A2642" s="111" t="s">
        <v>9675</v>
      </c>
      <c r="B2642" s="14"/>
      <c r="C2642" s="242"/>
      <c r="D2642" s="238"/>
      <c r="E2642" s="149"/>
      <c r="F2642" s="125" t="s">
        <v>9676</v>
      </c>
      <c r="G2642" s="105">
        <v>36.549999999999997</v>
      </c>
      <c r="H2642" s="106">
        <f t="shared" si="691"/>
        <v>54093.999999999993</v>
      </c>
      <c r="I2642" s="107">
        <f t="shared" si="692"/>
        <v>65453.739999999991</v>
      </c>
      <c r="J2642" s="108">
        <f t="shared" si="693"/>
        <v>65453.739999999991</v>
      </c>
      <c r="K2642" s="105">
        <f t="shared" si="694"/>
        <v>0</v>
      </c>
      <c r="L2642" s="105">
        <f t="shared" si="695"/>
        <v>91635.235999999975</v>
      </c>
      <c r="M2642" s="109" t="str">
        <f t="shared" si="696"/>
        <v>FOTO</v>
      </c>
      <c r="N2642" s="110"/>
      <c r="O2642" s="101" t="s">
        <v>81</v>
      </c>
    </row>
    <row r="2643" spans="1:15" ht="12.75" customHeight="1">
      <c r="A2643" s="111" t="s">
        <v>9627</v>
      </c>
      <c r="B2643" s="14"/>
      <c r="C2643" s="242"/>
      <c r="D2643" s="238"/>
      <c r="E2643" s="149"/>
      <c r="F2643" s="125" t="s">
        <v>9630</v>
      </c>
      <c r="G2643" s="105">
        <v>30.17</v>
      </c>
      <c r="H2643" s="106">
        <f t="shared" si="691"/>
        <v>44651.600000000006</v>
      </c>
      <c r="I2643" s="107">
        <f t="shared" si="692"/>
        <v>54028.436000000009</v>
      </c>
      <c r="J2643" s="108">
        <f t="shared" si="693"/>
        <v>54028.436000000009</v>
      </c>
      <c r="K2643" s="105">
        <f t="shared" si="694"/>
        <v>0</v>
      </c>
      <c r="L2643" s="105">
        <f t="shared" si="695"/>
        <v>75639.810400000002</v>
      </c>
      <c r="M2643" s="109" t="str">
        <f t="shared" si="696"/>
        <v>FOTO</v>
      </c>
      <c r="N2643" s="110"/>
      <c r="O2643" s="101" t="s">
        <v>81</v>
      </c>
    </row>
    <row r="2644" spans="1:15" ht="12.75" customHeight="1">
      <c r="A2644" s="103" t="s">
        <v>532</v>
      </c>
      <c r="B2644" s="14" t="s">
        <v>533</v>
      </c>
      <c r="C2644" s="242"/>
      <c r="D2644" s="238" t="s">
        <v>9122</v>
      </c>
      <c r="E2644" s="149">
        <v>-3.312499999999996E-2</v>
      </c>
      <c r="F2644" s="125" t="s">
        <v>534</v>
      </c>
      <c r="G2644" s="105">
        <v>4.641</v>
      </c>
      <c r="H2644" s="106">
        <f t="shared" si="691"/>
        <v>6868.68</v>
      </c>
      <c r="I2644" s="107">
        <f t="shared" si="692"/>
        <v>8311.1028000000006</v>
      </c>
      <c r="J2644" s="108">
        <f t="shared" si="693"/>
        <v>8311.1028000000006</v>
      </c>
      <c r="K2644" s="105">
        <f t="shared" si="694"/>
        <v>0</v>
      </c>
      <c r="L2644" s="105">
        <f t="shared" si="695"/>
        <v>11635.54392</v>
      </c>
      <c r="M2644" s="109" t="str">
        <f t="shared" si="696"/>
        <v>FOTO</v>
      </c>
      <c r="N2644" s="110"/>
    </row>
    <row r="2645" spans="1:15" ht="12.75" customHeight="1">
      <c r="A2645" s="103" t="s">
        <v>535</v>
      </c>
      <c r="B2645" s="14" t="s">
        <v>533</v>
      </c>
      <c r="C2645" s="242"/>
      <c r="D2645" s="238" t="s">
        <v>9122</v>
      </c>
      <c r="E2645" s="149">
        <v>-3.261904761904777E-2</v>
      </c>
      <c r="F2645" s="125" t="s">
        <v>536</v>
      </c>
      <c r="G2645" s="105">
        <v>4.0629999999999997</v>
      </c>
      <c r="H2645" s="106">
        <f t="shared" ref="H2645:H2676" si="697">+G2645*H$18</f>
        <v>6013.24</v>
      </c>
      <c r="I2645" s="107">
        <f t="shared" ref="I2645:I2676" si="698">+H2645*(1+I$18)</f>
        <v>7276.0203999999994</v>
      </c>
      <c r="J2645" s="108">
        <f t="shared" ref="J2645:J2676" si="699">+I2645*(1-J$18)</f>
        <v>7276.0203999999994</v>
      </c>
      <c r="K2645" s="105">
        <f t="shared" ref="K2645:K2661" si="700">+I2645*C2645</f>
        <v>0</v>
      </c>
      <c r="L2645" s="105">
        <f t="shared" ref="L2645:L2661" si="701">+I2645*(1+L$18)</f>
        <v>10186.428559999998</v>
      </c>
      <c r="M2645" s="109" t="str">
        <f t="shared" ref="M2645:M2661" si="702">HYPERLINK(CONCATENATE("https://buscador.neorep.com.ar/",TRIM(A2645),"/"),"FOTO")</f>
        <v>FOTO</v>
      </c>
      <c r="N2645" s="110"/>
    </row>
    <row r="2646" spans="1:15" ht="12.75" customHeight="1">
      <c r="A2646" s="103" t="s">
        <v>537</v>
      </c>
      <c r="B2646" s="14" t="s">
        <v>533</v>
      </c>
      <c r="C2646" s="242"/>
      <c r="D2646" s="238" t="s">
        <v>9122</v>
      </c>
      <c r="E2646" s="149">
        <v>-3.3138297872340461E-2</v>
      </c>
      <c r="F2646" s="125" t="s">
        <v>538</v>
      </c>
      <c r="G2646" s="105">
        <v>18.177</v>
      </c>
      <c r="H2646" s="106">
        <f t="shared" si="697"/>
        <v>26901.96</v>
      </c>
      <c r="I2646" s="107">
        <f t="shared" si="698"/>
        <v>32551.371599999999</v>
      </c>
      <c r="J2646" s="108">
        <f t="shared" si="699"/>
        <v>32551.371599999999</v>
      </c>
      <c r="K2646" s="105">
        <f t="shared" si="700"/>
        <v>0</v>
      </c>
      <c r="L2646" s="105">
        <f t="shared" si="701"/>
        <v>45571.920239999992</v>
      </c>
      <c r="M2646" s="109" t="str">
        <f t="shared" si="702"/>
        <v>FOTO</v>
      </c>
      <c r="N2646" s="110"/>
    </row>
    <row r="2647" spans="1:15" ht="12.75" customHeight="1">
      <c r="A2647" s="103" t="s">
        <v>4269</v>
      </c>
      <c r="B2647" s="14" t="s">
        <v>533</v>
      </c>
      <c r="C2647" s="242"/>
      <c r="D2647" s="238" t="s">
        <v>9122</v>
      </c>
      <c r="E2647" s="149">
        <v>-3.261904761904777E-2</v>
      </c>
      <c r="F2647" s="125" t="s">
        <v>4270</v>
      </c>
      <c r="G2647" s="105">
        <v>4.0629999999999997</v>
      </c>
      <c r="H2647" s="106">
        <f t="shared" si="697"/>
        <v>6013.24</v>
      </c>
      <c r="I2647" s="107">
        <f t="shared" si="698"/>
        <v>7276.0203999999994</v>
      </c>
      <c r="J2647" s="108">
        <f t="shared" si="699"/>
        <v>7276.0203999999994</v>
      </c>
      <c r="K2647" s="105">
        <f t="shared" si="700"/>
        <v>0</v>
      </c>
      <c r="L2647" s="105">
        <f t="shared" si="701"/>
        <v>10186.428559999998</v>
      </c>
      <c r="M2647" s="109" t="str">
        <f t="shared" si="702"/>
        <v>FOTO</v>
      </c>
      <c r="N2647" s="110"/>
    </row>
    <row r="2648" spans="1:15" ht="12.75" customHeight="1">
      <c r="A2648" s="103" t="s">
        <v>9089</v>
      </c>
      <c r="B2648" s="14"/>
      <c r="C2648" s="242"/>
      <c r="D2648" s="238"/>
      <c r="E2648" s="149"/>
      <c r="F2648" s="104" t="s">
        <v>4638</v>
      </c>
      <c r="G2648" s="105">
        <v>9.2129999999999992</v>
      </c>
      <c r="H2648" s="106">
        <f t="shared" si="697"/>
        <v>13635.239999999998</v>
      </c>
      <c r="I2648" s="107">
        <f t="shared" si="698"/>
        <v>16498.640399999997</v>
      </c>
      <c r="J2648" s="108">
        <f t="shared" si="699"/>
        <v>16498.640399999997</v>
      </c>
      <c r="K2648" s="105">
        <f t="shared" si="700"/>
        <v>0</v>
      </c>
      <c r="L2648" s="105">
        <f t="shared" si="701"/>
        <v>23098.096559999994</v>
      </c>
      <c r="M2648" s="109" t="str">
        <f t="shared" si="702"/>
        <v>FOTO</v>
      </c>
      <c r="N2648" s="110"/>
      <c r="O2648" s="101" t="s">
        <v>81</v>
      </c>
    </row>
    <row r="2649" spans="1:15" ht="12.75" customHeight="1">
      <c r="A2649" s="103" t="s">
        <v>4639</v>
      </c>
      <c r="B2649" s="14" t="s">
        <v>533</v>
      </c>
      <c r="C2649" s="242"/>
      <c r="D2649" s="238" t="s">
        <v>9122</v>
      </c>
      <c r="E2649" s="149">
        <v>-3.3041237113402011E-2</v>
      </c>
      <c r="F2649" s="125" t="s">
        <v>4640</v>
      </c>
      <c r="G2649" s="105">
        <v>18.759</v>
      </c>
      <c r="H2649" s="106">
        <f t="shared" si="697"/>
        <v>27763.32</v>
      </c>
      <c r="I2649" s="107">
        <f t="shared" si="698"/>
        <v>33593.617200000001</v>
      </c>
      <c r="J2649" s="108">
        <f t="shared" si="699"/>
        <v>33593.617200000001</v>
      </c>
      <c r="K2649" s="105">
        <f t="shared" si="700"/>
        <v>0</v>
      </c>
      <c r="L2649" s="105">
        <f t="shared" si="701"/>
        <v>47031.064079999996</v>
      </c>
      <c r="M2649" s="109" t="str">
        <f t="shared" si="702"/>
        <v>FOTO</v>
      </c>
      <c r="N2649" s="110"/>
    </row>
    <row r="2650" spans="1:15" ht="12.75" customHeight="1">
      <c r="A2650" s="103" t="s">
        <v>9681</v>
      </c>
      <c r="B2650" s="14"/>
      <c r="C2650" s="242"/>
      <c r="D2650" s="238"/>
      <c r="E2650" s="149"/>
      <c r="F2650" s="104" t="s">
        <v>9682</v>
      </c>
      <c r="G2650" s="105">
        <v>5.14</v>
      </c>
      <c r="H2650" s="106">
        <f t="shared" si="697"/>
        <v>7607.2</v>
      </c>
      <c r="I2650" s="107">
        <f t="shared" si="698"/>
        <v>9204.7119999999995</v>
      </c>
      <c r="J2650" s="108">
        <f t="shared" si="699"/>
        <v>9204.7119999999995</v>
      </c>
      <c r="K2650" s="105">
        <f t="shared" si="700"/>
        <v>0</v>
      </c>
      <c r="L2650" s="105">
        <f t="shared" si="701"/>
        <v>12886.596799999999</v>
      </c>
      <c r="M2650" s="109" t="str">
        <f t="shared" si="702"/>
        <v>FOTO</v>
      </c>
      <c r="N2650" s="110"/>
      <c r="O2650" s="101" t="s">
        <v>81</v>
      </c>
    </row>
    <row r="2651" spans="1:15" ht="24">
      <c r="A2651" s="111" t="s">
        <v>9601</v>
      </c>
      <c r="B2651" s="14"/>
      <c r="C2651" s="242"/>
      <c r="D2651" s="238"/>
      <c r="E2651" s="149"/>
      <c r="F2651" s="268" t="s">
        <v>9603</v>
      </c>
      <c r="G2651" s="105">
        <v>28.82</v>
      </c>
      <c r="H2651" s="106">
        <f t="shared" si="697"/>
        <v>42653.599999999999</v>
      </c>
      <c r="I2651" s="107">
        <f t="shared" si="698"/>
        <v>51610.856</v>
      </c>
      <c r="J2651" s="108">
        <f t="shared" si="699"/>
        <v>51610.856</v>
      </c>
      <c r="K2651" s="105">
        <f t="shared" si="700"/>
        <v>0</v>
      </c>
      <c r="L2651" s="105">
        <f t="shared" si="701"/>
        <v>72255.198399999994</v>
      </c>
      <c r="M2651" s="109" t="str">
        <f t="shared" si="702"/>
        <v>FOTO</v>
      </c>
      <c r="N2651" s="110"/>
      <c r="O2651" s="101" t="s">
        <v>81</v>
      </c>
    </row>
    <row r="2652" spans="1:15" ht="12.75" customHeight="1">
      <c r="A2652" s="103" t="s">
        <v>4641</v>
      </c>
      <c r="B2652" s="14"/>
      <c r="C2652" s="242"/>
      <c r="D2652" s="238" t="s">
        <v>9122</v>
      </c>
      <c r="E2652" s="149">
        <v>-3.3622559652928485E-2</v>
      </c>
      <c r="F2652" s="104" t="s">
        <v>4642</v>
      </c>
      <c r="G2652" s="105">
        <v>0.89100000000000001</v>
      </c>
      <c r="H2652" s="106">
        <f t="shared" si="697"/>
        <v>1318.68</v>
      </c>
      <c r="I2652" s="107">
        <f t="shared" si="698"/>
        <v>1595.6028000000001</v>
      </c>
      <c r="J2652" s="108">
        <f t="shared" si="699"/>
        <v>1595.6028000000001</v>
      </c>
      <c r="K2652" s="105">
        <f t="shared" si="700"/>
        <v>0</v>
      </c>
      <c r="L2652" s="105">
        <f t="shared" si="701"/>
        <v>2233.8439199999998</v>
      </c>
      <c r="M2652" s="109" t="str">
        <f t="shared" si="702"/>
        <v>FOTO</v>
      </c>
      <c r="N2652" s="110"/>
      <c r="O2652" s="36"/>
    </row>
    <row r="2653" spans="1:15" ht="12.75" customHeight="1">
      <c r="A2653" s="103" t="s">
        <v>1563</v>
      </c>
      <c r="B2653" s="14" t="s">
        <v>533</v>
      </c>
      <c r="C2653" s="242"/>
      <c r="D2653" s="238" t="s">
        <v>9122</v>
      </c>
      <c r="E2653" s="149">
        <v>-3.5187287173666371E-2</v>
      </c>
      <c r="F2653" s="104" t="s">
        <v>1564</v>
      </c>
      <c r="G2653" s="105">
        <v>0.85</v>
      </c>
      <c r="H2653" s="106">
        <f t="shared" si="697"/>
        <v>1258</v>
      </c>
      <c r="I2653" s="107">
        <f t="shared" si="698"/>
        <v>1522.18</v>
      </c>
      <c r="J2653" s="108">
        <f t="shared" si="699"/>
        <v>1522.18</v>
      </c>
      <c r="K2653" s="105">
        <f t="shared" si="700"/>
        <v>0</v>
      </c>
      <c r="L2653" s="105">
        <f t="shared" si="701"/>
        <v>2131.0520000000001</v>
      </c>
      <c r="M2653" s="109" t="str">
        <f t="shared" si="702"/>
        <v>FOTO</v>
      </c>
      <c r="N2653" s="110"/>
    </row>
    <row r="2654" spans="1:15" ht="14.25">
      <c r="A2654" s="103" t="s">
        <v>9683</v>
      </c>
      <c r="B2654" s="14"/>
      <c r="C2654" s="242"/>
      <c r="D2654" s="238"/>
      <c r="E2654" s="149"/>
      <c r="F2654" s="104" t="s">
        <v>9684</v>
      </c>
      <c r="G2654" s="105">
        <v>4.45</v>
      </c>
      <c r="H2654" s="106">
        <f t="shared" si="697"/>
        <v>6586</v>
      </c>
      <c r="I2654" s="107">
        <f t="shared" si="698"/>
        <v>7969.0599999999995</v>
      </c>
      <c r="J2654" s="108">
        <f t="shared" si="699"/>
        <v>7969.0599999999995</v>
      </c>
      <c r="K2654" s="105">
        <f t="shared" si="700"/>
        <v>0</v>
      </c>
      <c r="L2654" s="105">
        <f t="shared" si="701"/>
        <v>11156.683999999999</v>
      </c>
      <c r="M2654" s="109" t="str">
        <f t="shared" si="702"/>
        <v>FOTO</v>
      </c>
      <c r="N2654" s="110"/>
      <c r="O2654" s="101" t="s">
        <v>81</v>
      </c>
    </row>
    <row r="2655" spans="1:15" ht="14.25">
      <c r="A2655" s="103" t="s">
        <v>9685</v>
      </c>
      <c r="B2655" s="14"/>
      <c r="C2655" s="242"/>
      <c r="D2655" s="238"/>
      <c r="E2655" s="149"/>
      <c r="F2655" s="104" t="s">
        <v>9686</v>
      </c>
      <c r="G2655" s="105">
        <v>2.5099999999999998</v>
      </c>
      <c r="H2655" s="106">
        <f t="shared" si="697"/>
        <v>3714.7999999999997</v>
      </c>
      <c r="I2655" s="107">
        <f t="shared" si="698"/>
        <v>4494.9079999999994</v>
      </c>
      <c r="J2655" s="108">
        <f t="shared" si="699"/>
        <v>4494.9079999999994</v>
      </c>
      <c r="K2655" s="105">
        <f t="shared" si="700"/>
        <v>0</v>
      </c>
      <c r="L2655" s="105">
        <f t="shared" si="701"/>
        <v>6292.8711999999987</v>
      </c>
      <c r="M2655" s="109" t="str">
        <f t="shared" si="702"/>
        <v>FOTO</v>
      </c>
      <c r="N2655" s="110"/>
      <c r="O2655" s="101" t="s">
        <v>81</v>
      </c>
    </row>
    <row r="2656" spans="1:15" ht="12.75" customHeight="1">
      <c r="A2656" s="103" t="s">
        <v>9687</v>
      </c>
      <c r="B2656" s="14"/>
      <c r="C2656" s="242"/>
      <c r="D2656" s="238"/>
      <c r="E2656" s="149"/>
      <c r="F2656" s="104" t="s">
        <v>9688</v>
      </c>
      <c r="G2656" s="105">
        <v>3.09</v>
      </c>
      <c r="H2656" s="106">
        <f t="shared" si="697"/>
        <v>4573.2</v>
      </c>
      <c r="I2656" s="107">
        <f t="shared" si="698"/>
        <v>5533.5719999999992</v>
      </c>
      <c r="J2656" s="108">
        <f t="shared" si="699"/>
        <v>5533.5719999999992</v>
      </c>
      <c r="K2656" s="105">
        <f t="shared" si="700"/>
        <v>0</v>
      </c>
      <c r="L2656" s="105">
        <f t="shared" si="701"/>
        <v>7747.000799999998</v>
      </c>
      <c r="M2656" s="109" t="str">
        <f t="shared" si="702"/>
        <v>FOTO</v>
      </c>
      <c r="N2656" s="110"/>
      <c r="O2656" s="101" t="s">
        <v>81</v>
      </c>
    </row>
    <row r="2657" spans="1:15" ht="12.75" customHeight="1">
      <c r="A2657" s="103" t="s">
        <v>4643</v>
      </c>
      <c r="B2657" s="14" t="s">
        <v>533</v>
      </c>
      <c r="C2657" s="242"/>
      <c r="D2657" s="238" t="s">
        <v>9122</v>
      </c>
      <c r="E2657" s="149">
        <v>-3.3052039381153309E-2</v>
      </c>
      <c r="F2657" s="104" t="s">
        <v>4644</v>
      </c>
      <c r="G2657" s="105">
        <v>27.5</v>
      </c>
      <c r="H2657" s="106">
        <f t="shared" si="697"/>
        <v>40700</v>
      </c>
      <c r="I2657" s="107">
        <f t="shared" si="698"/>
        <v>49247</v>
      </c>
      <c r="J2657" s="108">
        <f t="shared" si="699"/>
        <v>49247</v>
      </c>
      <c r="K2657" s="105">
        <f t="shared" si="700"/>
        <v>0</v>
      </c>
      <c r="L2657" s="105">
        <f t="shared" si="701"/>
        <v>68945.799999999988</v>
      </c>
      <c r="M2657" s="109" t="str">
        <f t="shared" si="702"/>
        <v>FOTO</v>
      </c>
      <c r="N2657" s="110"/>
    </row>
    <row r="2658" spans="1:15" ht="12.75" customHeight="1">
      <c r="A2658" s="103" t="s">
        <v>4645</v>
      </c>
      <c r="B2658" s="14" t="s">
        <v>533</v>
      </c>
      <c r="C2658" s="242"/>
      <c r="D2658" s="238" t="s">
        <v>9122</v>
      </c>
      <c r="E2658" s="149">
        <v>-3.312499999999996E-2</v>
      </c>
      <c r="F2658" s="125" t="s">
        <v>4646</v>
      </c>
      <c r="G2658" s="105">
        <v>7.7350000000000003</v>
      </c>
      <c r="H2658" s="106">
        <f t="shared" si="697"/>
        <v>11447.800000000001</v>
      </c>
      <c r="I2658" s="107">
        <f t="shared" si="698"/>
        <v>13851.838000000002</v>
      </c>
      <c r="J2658" s="108">
        <f t="shared" si="699"/>
        <v>13851.838000000002</v>
      </c>
      <c r="K2658" s="105">
        <f t="shared" si="700"/>
        <v>0</v>
      </c>
      <c r="L2658" s="105">
        <f t="shared" si="701"/>
        <v>19392.573200000003</v>
      </c>
      <c r="M2658" s="109" t="str">
        <f t="shared" si="702"/>
        <v>FOTO</v>
      </c>
      <c r="N2658" s="110"/>
    </row>
    <row r="2659" spans="1:15" ht="12.75" customHeight="1">
      <c r="A2659" s="103" t="s">
        <v>4647</v>
      </c>
      <c r="B2659" s="14" t="s">
        <v>533</v>
      </c>
      <c r="C2659" s="242"/>
      <c r="D2659" s="238" t="s">
        <v>9122</v>
      </c>
      <c r="E2659" s="149">
        <v>-3.312499999999996E-2</v>
      </c>
      <c r="F2659" s="104" t="s">
        <v>4648</v>
      </c>
      <c r="G2659" s="105">
        <v>4.641</v>
      </c>
      <c r="H2659" s="106">
        <f t="shared" si="697"/>
        <v>6868.68</v>
      </c>
      <c r="I2659" s="107">
        <f t="shared" si="698"/>
        <v>8311.1028000000006</v>
      </c>
      <c r="J2659" s="108">
        <f t="shared" si="699"/>
        <v>8311.1028000000006</v>
      </c>
      <c r="K2659" s="105">
        <f t="shared" si="700"/>
        <v>0</v>
      </c>
      <c r="L2659" s="105">
        <f t="shared" si="701"/>
        <v>11635.54392</v>
      </c>
      <c r="M2659" s="109" t="str">
        <f t="shared" si="702"/>
        <v>FOTO</v>
      </c>
      <c r="N2659" s="110"/>
    </row>
    <row r="2660" spans="1:15" ht="12.75" customHeight="1">
      <c r="A2660" s="111" t="s">
        <v>9628</v>
      </c>
      <c r="B2660" s="14"/>
      <c r="C2660" s="242"/>
      <c r="D2660" s="238"/>
      <c r="E2660" s="149"/>
      <c r="F2660" s="125" t="s">
        <v>9631</v>
      </c>
      <c r="G2660" s="105">
        <v>0.35</v>
      </c>
      <c r="H2660" s="106">
        <f t="shared" si="697"/>
        <v>518</v>
      </c>
      <c r="I2660" s="107">
        <f t="shared" si="698"/>
        <v>626.78</v>
      </c>
      <c r="J2660" s="108">
        <f t="shared" si="699"/>
        <v>626.78</v>
      </c>
      <c r="K2660" s="105">
        <f t="shared" si="700"/>
        <v>0</v>
      </c>
      <c r="L2660" s="105">
        <f t="shared" si="701"/>
        <v>877.49199999999996</v>
      </c>
      <c r="M2660" s="109" t="str">
        <f t="shared" si="702"/>
        <v>FOTO</v>
      </c>
      <c r="N2660" s="110"/>
      <c r="O2660" s="101" t="s">
        <v>81</v>
      </c>
    </row>
    <row r="2661" spans="1:15" ht="12.75" customHeight="1" thickBot="1">
      <c r="A2661" s="154" t="s">
        <v>1565</v>
      </c>
      <c r="B2661" s="14" t="s">
        <v>533</v>
      </c>
      <c r="C2661" s="243"/>
      <c r="D2661" s="238" t="s">
        <v>9122</v>
      </c>
      <c r="E2661" s="155">
        <v>-3.2906976744185967E-2</v>
      </c>
      <c r="F2661" s="166" t="s">
        <v>1566</v>
      </c>
      <c r="G2661" s="157">
        <v>8.3170000000000002</v>
      </c>
      <c r="H2661" s="158">
        <f t="shared" si="697"/>
        <v>12309.16</v>
      </c>
      <c r="I2661" s="159">
        <f t="shared" si="698"/>
        <v>14894.0836</v>
      </c>
      <c r="J2661" s="160">
        <f t="shared" si="699"/>
        <v>14894.0836</v>
      </c>
      <c r="K2661" s="157">
        <f t="shared" si="700"/>
        <v>0</v>
      </c>
      <c r="L2661" s="157">
        <f t="shared" si="701"/>
        <v>20851.71704</v>
      </c>
      <c r="M2661" s="161" t="str">
        <f t="shared" si="702"/>
        <v>FOTO</v>
      </c>
      <c r="N2661" s="162"/>
    </row>
    <row r="2662" spans="1:15" ht="20.100000000000001" customHeight="1" thickBot="1">
      <c r="A2662" s="219" t="s">
        <v>4649</v>
      </c>
      <c r="B2662" s="34"/>
      <c r="C2662" s="240"/>
      <c r="D2662" s="151"/>
      <c r="E2662" s="221"/>
      <c r="F2662" s="222"/>
      <c r="G2662" s="223"/>
      <c r="H2662" s="224"/>
      <c r="I2662" s="224"/>
      <c r="J2662" s="225"/>
      <c r="K2662" s="223"/>
      <c r="L2662" s="223"/>
      <c r="M2662" s="226"/>
      <c r="N2662" s="227"/>
      <c r="O2662" s="228"/>
    </row>
    <row r="2663" spans="1:15" ht="12.75" customHeight="1">
      <c r="A2663" s="178" t="s">
        <v>4650</v>
      </c>
      <c r="B2663" s="13"/>
      <c r="C2663" s="152"/>
      <c r="D2663" s="238" t="s">
        <v>9122</v>
      </c>
      <c r="E2663" s="180">
        <v>-3.2885595182954974E-2</v>
      </c>
      <c r="F2663" s="181" t="s">
        <v>4651</v>
      </c>
      <c r="G2663" s="182">
        <v>2.0880000000000001</v>
      </c>
      <c r="H2663" s="183">
        <f t="shared" ref="H2663:H2679" si="703">+G2663*H$18</f>
        <v>3090.2400000000002</v>
      </c>
      <c r="I2663" s="184">
        <f t="shared" ref="I2663:I2679" si="704">+H2663*(1+I$18)</f>
        <v>3739.1904</v>
      </c>
      <c r="J2663" s="185">
        <f t="shared" ref="J2663:J2679" si="705">+I2663*(1-J$18)</f>
        <v>3739.1904</v>
      </c>
      <c r="K2663" s="182">
        <f t="shared" ref="K2663:K2679" si="706">+I2663*C2663</f>
        <v>0</v>
      </c>
      <c r="L2663" s="182">
        <f t="shared" ref="L2663:L2679" si="707">+I2663*(1+L$18)</f>
        <v>5234.8665599999995</v>
      </c>
      <c r="M2663" s="186" t="str">
        <f t="shared" ref="M2663:M2679" si="708">HYPERLINK(CONCATENATE("https://buscador.neorep.com.ar/",TRIM(A2663),"/"),"FOTO")</f>
        <v>FOTO</v>
      </c>
      <c r="N2663" s="187"/>
    </row>
    <row r="2664" spans="1:15" ht="12.75" customHeight="1">
      <c r="A2664" s="103" t="s">
        <v>9165</v>
      </c>
      <c r="B2664" s="13"/>
      <c r="C2664" s="242"/>
      <c r="D2664" s="238"/>
      <c r="E2664" s="149"/>
      <c r="F2664" s="104" t="s">
        <v>9166</v>
      </c>
      <c r="G2664" s="105">
        <v>1.51</v>
      </c>
      <c r="H2664" s="106">
        <f t="shared" si="703"/>
        <v>2234.8000000000002</v>
      </c>
      <c r="I2664" s="107">
        <f t="shared" si="704"/>
        <v>2704.1080000000002</v>
      </c>
      <c r="J2664" s="108">
        <f t="shared" si="705"/>
        <v>2704.1080000000002</v>
      </c>
      <c r="K2664" s="105">
        <f t="shared" si="706"/>
        <v>0</v>
      </c>
      <c r="L2664" s="105">
        <f t="shared" si="707"/>
        <v>3785.7512000000002</v>
      </c>
      <c r="M2664" s="109" t="str">
        <f t="shared" si="708"/>
        <v>FOTO</v>
      </c>
      <c r="N2664" s="110"/>
    </row>
    <row r="2665" spans="1:15" ht="12.75" customHeight="1">
      <c r="A2665" s="103" t="s">
        <v>4652</v>
      </c>
      <c r="B2665" s="13"/>
      <c r="C2665" s="242"/>
      <c r="D2665" s="238" t="s">
        <v>9122</v>
      </c>
      <c r="E2665" s="149">
        <v>-3.4375000000000044E-2</v>
      </c>
      <c r="F2665" s="104" t="s">
        <v>4653</v>
      </c>
      <c r="G2665" s="105">
        <v>0.61799999999999999</v>
      </c>
      <c r="H2665" s="106">
        <f t="shared" si="703"/>
        <v>914.64</v>
      </c>
      <c r="I2665" s="107">
        <f t="shared" si="704"/>
        <v>1106.7143999999998</v>
      </c>
      <c r="J2665" s="108">
        <f t="shared" si="705"/>
        <v>1106.7143999999998</v>
      </c>
      <c r="K2665" s="105">
        <f t="shared" si="706"/>
        <v>0</v>
      </c>
      <c r="L2665" s="105">
        <f t="shared" si="707"/>
        <v>1549.4001599999997</v>
      </c>
      <c r="M2665" s="109" t="str">
        <f t="shared" si="708"/>
        <v>FOTO</v>
      </c>
      <c r="N2665" s="110"/>
    </row>
    <row r="2666" spans="1:15" ht="12.75" customHeight="1">
      <c r="A2666" s="103" t="s">
        <v>4654</v>
      </c>
      <c r="B2666" s="13"/>
      <c r="C2666" s="242"/>
      <c r="D2666" s="238" t="s">
        <v>9122</v>
      </c>
      <c r="E2666" s="150">
        <v>-0.30908626850433907</v>
      </c>
      <c r="F2666" s="104" t="s">
        <v>4655</v>
      </c>
      <c r="G2666" s="105">
        <v>2.7069999999999999</v>
      </c>
      <c r="H2666" s="106">
        <f t="shared" si="703"/>
        <v>4006.3599999999997</v>
      </c>
      <c r="I2666" s="107">
        <f t="shared" si="704"/>
        <v>4847.6955999999991</v>
      </c>
      <c r="J2666" s="108">
        <f t="shared" si="705"/>
        <v>4847.6955999999991</v>
      </c>
      <c r="K2666" s="105">
        <f t="shared" si="706"/>
        <v>0</v>
      </c>
      <c r="L2666" s="105">
        <f t="shared" si="707"/>
        <v>6786.773839999998</v>
      </c>
      <c r="M2666" s="109" t="str">
        <f t="shared" si="708"/>
        <v>FOTO</v>
      </c>
      <c r="N2666" s="110"/>
    </row>
    <row r="2667" spans="1:15" ht="12.75" customHeight="1">
      <c r="A2667" s="103" t="s">
        <v>4656</v>
      </c>
      <c r="B2667" s="13"/>
      <c r="C2667" s="242"/>
      <c r="D2667" s="238" t="s">
        <v>9122</v>
      </c>
      <c r="E2667" s="149">
        <v>-3.3333333333333326E-2</v>
      </c>
      <c r="F2667" s="104" t="s">
        <v>4657</v>
      </c>
      <c r="G2667" s="105">
        <v>1.3919999999999999</v>
      </c>
      <c r="H2667" s="106">
        <f t="shared" si="703"/>
        <v>2060.16</v>
      </c>
      <c r="I2667" s="107">
        <f t="shared" si="704"/>
        <v>2492.7936</v>
      </c>
      <c r="J2667" s="108">
        <f t="shared" si="705"/>
        <v>2492.7936</v>
      </c>
      <c r="K2667" s="105">
        <f t="shared" si="706"/>
        <v>0</v>
      </c>
      <c r="L2667" s="105">
        <f t="shared" si="707"/>
        <v>3489.91104</v>
      </c>
      <c r="M2667" s="109" t="str">
        <f t="shared" si="708"/>
        <v>FOTO</v>
      </c>
      <c r="N2667" s="110"/>
    </row>
    <row r="2668" spans="1:15" ht="12.75" customHeight="1">
      <c r="A2668" s="103" t="s">
        <v>4658</v>
      </c>
      <c r="B2668" s="13"/>
      <c r="C2668" s="242"/>
      <c r="D2668" s="238" t="s">
        <v>9122</v>
      </c>
      <c r="E2668" s="149">
        <v>-3.2926829268292601E-2</v>
      </c>
      <c r="F2668" s="104" t="s">
        <v>4659</v>
      </c>
      <c r="G2668" s="105">
        <v>7.93</v>
      </c>
      <c r="H2668" s="106">
        <f t="shared" si="703"/>
        <v>11736.4</v>
      </c>
      <c r="I2668" s="107">
        <f t="shared" si="704"/>
        <v>14201.044</v>
      </c>
      <c r="J2668" s="108">
        <f t="shared" si="705"/>
        <v>14201.044</v>
      </c>
      <c r="K2668" s="105">
        <f t="shared" si="706"/>
        <v>0</v>
      </c>
      <c r="L2668" s="105">
        <f t="shared" si="707"/>
        <v>19881.461599999999</v>
      </c>
      <c r="M2668" s="109" t="str">
        <f t="shared" si="708"/>
        <v>FOTO</v>
      </c>
      <c r="N2668" s="110"/>
    </row>
    <row r="2669" spans="1:15" ht="12.75" customHeight="1">
      <c r="A2669" s="103" t="s">
        <v>4660</v>
      </c>
      <c r="B2669" s="13"/>
      <c r="C2669" s="242"/>
      <c r="D2669" s="238" t="s">
        <v>9122</v>
      </c>
      <c r="E2669" s="149">
        <v>-4.6998767822566512E-2</v>
      </c>
      <c r="F2669" s="104" t="s">
        <v>4661</v>
      </c>
      <c r="G2669" s="105">
        <v>5.4139999999999997</v>
      </c>
      <c r="H2669" s="106">
        <f t="shared" si="703"/>
        <v>8012.7199999999993</v>
      </c>
      <c r="I2669" s="107">
        <f t="shared" si="704"/>
        <v>9695.3911999999982</v>
      </c>
      <c r="J2669" s="108">
        <f t="shared" si="705"/>
        <v>9695.3911999999982</v>
      </c>
      <c r="K2669" s="105">
        <f t="shared" si="706"/>
        <v>0</v>
      </c>
      <c r="L2669" s="105">
        <f t="shared" si="707"/>
        <v>13573.547679999996</v>
      </c>
      <c r="M2669" s="109" t="str">
        <f t="shared" si="708"/>
        <v>FOTO</v>
      </c>
      <c r="N2669" s="110"/>
    </row>
    <row r="2670" spans="1:15" ht="12.75" customHeight="1">
      <c r="A2670" s="103" t="s">
        <v>4662</v>
      </c>
      <c r="B2670" s="13"/>
      <c r="C2670" s="242"/>
      <c r="D2670" s="238" t="s">
        <v>9122</v>
      </c>
      <c r="E2670" s="149">
        <v>-3.2872928176795657E-2</v>
      </c>
      <c r="F2670" s="104" t="s">
        <v>4663</v>
      </c>
      <c r="G2670" s="105">
        <v>7.0019999999999998</v>
      </c>
      <c r="H2670" s="106">
        <f t="shared" si="703"/>
        <v>10362.959999999999</v>
      </c>
      <c r="I2670" s="107">
        <f t="shared" si="704"/>
        <v>12539.181599999998</v>
      </c>
      <c r="J2670" s="108">
        <f t="shared" si="705"/>
        <v>12539.181599999998</v>
      </c>
      <c r="K2670" s="105">
        <f t="shared" si="706"/>
        <v>0</v>
      </c>
      <c r="L2670" s="105">
        <f t="shared" si="707"/>
        <v>17554.854239999997</v>
      </c>
      <c r="M2670" s="109" t="str">
        <f t="shared" si="708"/>
        <v>FOTO</v>
      </c>
      <c r="N2670" s="110"/>
    </row>
    <row r="2671" spans="1:15" ht="12.75" customHeight="1">
      <c r="A2671" s="103" t="s">
        <v>4664</v>
      </c>
      <c r="B2671" s="13"/>
      <c r="C2671" s="242"/>
      <c r="D2671" s="238" t="s">
        <v>9122</v>
      </c>
      <c r="E2671" s="149">
        <v>-3.2777777777777906E-2</v>
      </c>
      <c r="F2671" s="104" t="s">
        <v>4665</v>
      </c>
      <c r="G2671" s="105">
        <v>5.2229999999999999</v>
      </c>
      <c r="H2671" s="106">
        <f t="shared" si="703"/>
        <v>7730.04</v>
      </c>
      <c r="I2671" s="107">
        <f t="shared" si="704"/>
        <v>9353.3483999999989</v>
      </c>
      <c r="J2671" s="108">
        <f t="shared" si="705"/>
        <v>9353.3483999999989</v>
      </c>
      <c r="K2671" s="105">
        <f t="shared" si="706"/>
        <v>0</v>
      </c>
      <c r="L2671" s="105">
        <f t="shared" si="707"/>
        <v>13094.687759999997</v>
      </c>
      <c r="M2671" s="109" t="str">
        <f t="shared" si="708"/>
        <v>FOTO</v>
      </c>
      <c r="N2671" s="110"/>
    </row>
    <row r="2672" spans="1:15" ht="12.75" customHeight="1">
      <c r="A2672" s="103" t="s">
        <v>4666</v>
      </c>
      <c r="B2672" s="13"/>
      <c r="C2672" s="242"/>
      <c r="D2672" s="238" t="s">
        <v>9122</v>
      </c>
      <c r="E2672" s="149">
        <v>-3.3060707291786562E-2</v>
      </c>
      <c r="F2672" s="104" t="s">
        <v>4667</v>
      </c>
      <c r="G2672" s="105">
        <v>8.3940000000000001</v>
      </c>
      <c r="H2672" s="106">
        <f t="shared" si="703"/>
        <v>12423.12</v>
      </c>
      <c r="I2672" s="107">
        <f t="shared" si="704"/>
        <v>15031.975200000001</v>
      </c>
      <c r="J2672" s="108">
        <f t="shared" si="705"/>
        <v>15031.975200000001</v>
      </c>
      <c r="K2672" s="105">
        <f t="shared" si="706"/>
        <v>0</v>
      </c>
      <c r="L2672" s="105">
        <f t="shared" si="707"/>
        <v>21044.76528</v>
      </c>
      <c r="M2672" s="109" t="str">
        <f t="shared" si="708"/>
        <v>FOTO</v>
      </c>
      <c r="N2672" s="110"/>
    </row>
    <row r="2673" spans="1:15" ht="12.75" customHeight="1">
      <c r="A2673" s="103" t="s">
        <v>4668</v>
      </c>
      <c r="B2673" s="13"/>
      <c r="C2673" s="242"/>
      <c r="D2673" s="238" t="s">
        <v>9122</v>
      </c>
      <c r="E2673" s="149">
        <v>-3.3125000000000071E-2</v>
      </c>
      <c r="F2673" s="104" t="s">
        <v>4669</v>
      </c>
      <c r="G2673" s="105">
        <v>6.1879999999999997</v>
      </c>
      <c r="H2673" s="106">
        <f t="shared" si="703"/>
        <v>9158.24</v>
      </c>
      <c r="I2673" s="107">
        <f t="shared" si="704"/>
        <v>11081.4704</v>
      </c>
      <c r="J2673" s="108">
        <f t="shared" si="705"/>
        <v>11081.4704</v>
      </c>
      <c r="K2673" s="105">
        <f t="shared" si="706"/>
        <v>0</v>
      </c>
      <c r="L2673" s="105">
        <f t="shared" si="707"/>
        <v>15514.058559999999</v>
      </c>
      <c r="M2673" s="109" t="str">
        <f t="shared" si="708"/>
        <v>FOTO</v>
      </c>
      <c r="N2673" s="110"/>
    </row>
    <row r="2674" spans="1:15" ht="12.75" customHeight="1">
      <c r="A2674" s="103" t="s">
        <v>1154</v>
      </c>
      <c r="B2674" s="13"/>
      <c r="C2674" s="242"/>
      <c r="D2674" s="238" t="s">
        <v>9122</v>
      </c>
      <c r="E2674" s="149">
        <v>-3.3333333333333326E-2</v>
      </c>
      <c r="F2674" s="104" t="s">
        <v>1155</v>
      </c>
      <c r="G2674" s="105">
        <v>2.3199999999999998</v>
      </c>
      <c r="H2674" s="106">
        <f t="shared" si="703"/>
        <v>3433.6</v>
      </c>
      <c r="I2674" s="107">
        <f t="shared" si="704"/>
        <v>4154.6559999999999</v>
      </c>
      <c r="J2674" s="108">
        <f t="shared" si="705"/>
        <v>4154.6559999999999</v>
      </c>
      <c r="K2674" s="105">
        <f t="shared" si="706"/>
        <v>0</v>
      </c>
      <c r="L2674" s="105">
        <f t="shared" si="707"/>
        <v>5816.5183999999999</v>
      </c>
      <c r="M2674" s="109" t="str">
        <f t="shared" si="708"/>
        <v>FOTO</v>
      </c>
      <c r="N2674" s="110"/>
    </row>
    <row r="2675" spans="1:15" ht="12.75" customHeight="1">
      <c r="A2675" s="103" t="s">
        <v>4670</v>
      </c>
      <c r="B2675" s="13"/>
      <c r="C2675" s="242"/>
      <c r="D2675" s="238" t="s">
        <v>9122</v>
      </c>
      <c r="E2675" s="149">
        <v>-3.8714285714285701E-2</v>
      </c>
      <c r="F2675" s="104" t="s">
        <v>4671</v>
      </c>
      <c r="G2675" s="105">
        <v>6.7290000000000001</v>
      </c>
      <c r="H2675" s="106">
        <f t="shared" si="703"/>
        <v>9958.92</v>
      </c>
      <c r="I2675" s="107">
        <f t="shared" si="704"/>
        <v>12050.2932</v>
      </c>
      <c r="J2675" s="108">
        <f t="shared" si="705"/>
        <v>12050.2932</v>
      </c>
      <c r="K2675" s="105">
        <f t="shared" si="706"/>
        <v>0</v>
      </c>
      <c r="L2675" s="105">
        <f t="shared" si="707"/>
        <v>16870.410479999999</v>
      </c>
      <c r="M2675" s="109" t="str">
        <f t="shared" si="708"/>
        <v>FOTO</v>
      </c>
      <c r="N2675" s="110"/>
    </row>
    <row r="2676" spans="1:15" ht="12.75" customHeight="1">
      <c r="A2676" s="103" t="s">
        <v>4672</v>
      </c>
      <c r="B2676" s="13"/>
      <c r="C2676" s="242"/>
      <c r="D2676" s="238"/>
      <c r="E2676" s="149"/>
      <c r="F2676" s="104" t="s">
        <v>4673</v>
      </c>
      <c r="G2676" s="105">
        <v>6.77</v>
      </c>
      <c r="H2676" s="106">
        <f t="shared" si="703"/>
        <v>10019.599999999999</v>
      </c>
      <c r="I2676" s="107">
        <f t="shared" si="704"/>
        <v>12123.715999999999</v>
      </c>
      <c r="J2676" s="108">
        <f t="shared" si="705"/>
        <v>12123.715999999999</v>
      </c>
      <c r="K2676" s="105">
        <f t="shared" si="706"/>
        <v>0</v>
      </c>
      <c r="L2676" s="105">
        <f t="shared" si="707"/>
        <v>16973.202399999998</v>
      </c>
      <c r="M2676" s="109" t="str">
        <f t="shared" si="708"/>
        <v>FOTO</v>
      </c>
      <c r="N2676" s="110" t="s">
        <v>589</v>
      </c>
    </row>
    <row r="2677" spans="1:15" ht="12.75" customHeight="1">
      <c r="A2677" s="103" t="s">
        <v>4674</v>
      </c>
      <c r="B2677" s="13"/>
      <c r="C2677" s="242"/>
      <c r="D2677" s="238" t="s">
        <v>9122</v>
      </c>
      <c r="E2677" s="149">
        <v>-3.2885595182954974E-2</v>
      </c>
      <c r="F2677" s="104" t="s">
        <v>4675</v>
      </c>
      <c r="G2677" s="105">
        <v>4.1760000000000002</v>
      </c>
      <c r="H2677" s="106">
        <f t="shared" si="703"/>
        <v>6180.4800000000005</v>
      </c>
      <c r="I2677" s="107">
        <f t="shared" si="704"/>
        <v>7478.3807999999999</v>
      </c>
      <c r="J2677" s="108">
        <f t="shared" si="705"/>
        <v>7478.3807999999999</v>
      </c>
      <c r="K2677" s="105">
        <f t="shared" si="706"/>
        <v>0</v>
      </c>
      <c r="L2677" s="105">
        <f t="shared" si="707"/>
        <v>10469.733119999999</v>
      </c>
      <c r="M2677" s="109" t="str">
        <f t="shared" si="708"/>
        <v>FOTO</v>
      </c>
      <c r="N2677" s="110"/>
    </row>
    <row r="2678" spans="1:15" ht="12.75" customHeight="1">
      <c r="A2678" s="103" t="s">
        <v>4676</v>
      </c>
      <c r="B2678" s="13"/>
      <c r="C2678" s="242"/>
      <c r="D2678" s="238" t="s">
        <v>9122</v>
      </c>
      <c r="E2678" s="149">
        <v>-3.2921810699588328E-2</v>
      </c>
      <c r="F2678" s="104" t="s">
        <v>4677</v>
      </c>
      <c r="G2678" s="105">
        <v>6.11</v>
      </c>
      <c r="H2678" s="106">
        <f t="shared" si="703"/>
        <v>9042.8000000000011</v>
      </c>
      <c r="I2678" s="107">
        <f t="shared" si="704"/>
        <v>10941.788</v>
      </c>
      <c r="J2678" s="108">
        <f t="shared" si="705"/>
        <v>10941.788</v>
      </c>
      <c r="K2678" s="105">
        <f t="shared" si="706"/>
        <v>0</v>
      </c>
      <c r="L2678" s="105">
        <f t="shared" si="707"/>
        <v>15318.503199999999</v>
      </c>
      <c r="M2678" s="109" t="str">
        <f t="shared" si="708"/>
        <v>FOTO</v>
      </c>
      <c r="N2678" s="110"/>
    </row>
    <row r="2679" spans="1:15" ht="12.75" customHeight="1" thickBot="1">
      <c r="A2679" s="154" t="s">
        <v>4678</v>
      </c>
      <c r="B2679" s="13"/>
      <c r="C2679" s="243"/>
      <c r="D2679" s="238" t="s">
        <v>9122</v>
      </c>
      <c r="E2679" s="155">
        <v>-3.2127429805615559E-2</v>
      </c>
      <c r="F2679" s="156" t="s">
        <v>4679</v>
      </c>
      <c r="G2679" s="157">
        <v>3.585</v>
      </c>
      <c r="H2679" s="158">
        <f t="shared" si="703"/>
        <v>5305.8</v>
      </c>
      <c r="I2679" s="159">
        <f t="shared" si="704"/>
        <v>6420.018</v>
      </c>
      <c r="J2679" s="160">
        <f t="shared" si="705"/>
        <v>6420.018</v>
      </c>
      <c r="K2679" s="157">
        <f t="shared" si="706"/>
        <v>0</v>
      </c>
      <c r="L2679" s="157">
        <f t="shared" si="707"/>
        <v>8988.0252</v>
      </c>
      <c r="M2679" s="161" t="str">
        <f t="shared" si="708"/>
        <v>FOTO</v>
      </c>
      <c r="N2679" s="162"/>
    </row>
    <row r="2680" spans="1:15" ht="20.100000000000001" customHeight="1" thickBot="1">
      <c r="A2680" s="219" t="s">
        <v>4680</v>
      </c>
      <c r="B2680" s="34"/>
      <c r="C2680" s="240"/>
      <c r="D2680" s="151"/>
      <c r="E2680" s="221"/>
      <c r="F2680" s="222"/>
      <c r="G2680" s="223"/>
      <c r="H2680" s="224"/>
      <c r="I2680" s="224"/>
      <c r="J2680" s="225"/>
      <c r="K2680" s="223"/>
      <c r="L2680" s="223"/>
      <c r="M2680" s="226"/>
      <c r="N2680" s="227"/>
      <c r="O2680" s="228"/>
    </row>
    <row r="2681" spans="1:15" ht="12.75" customHeight="1">
      <c r="A2681" s="178" t="s">
        <v>9239</v>
      </c>
      <c r="B2681" s="13"/>
      <c r="C2681" s="152"/>
      <c r="D2681" s="238"/>
      <c r="E2681" s="180"/>
      <c r="F2681" s="181" t="s">
        <v>9240</v>
      </c>
      <c r="G2681" s="182">
        <v>21.89</v>
      </c>
      <c r="H2681" s="183">
        <f t="shared" ref="H2681:H2687" si="709">+G2681*H$18</f>
        <v>32397.200000000001</v>
      </c>
      <c r="I2681" s="184">
        <f t="shared" ref="I2681:I2687" si="710">+H2681*(1+I$18)</f>
        <v>39200.612000000001</v>
      </c>
      <c r="J2681" s="185">
        <f t="shared" ref="J2681:J2687" si="711">+I2681*(1-J$18)</f>
        <v>39200.612000000001</v>
      </c>
      <c r="K2681" s="182">
        <f t="shared" ref="K2681:K2687" si="712">+I2681*C2681</f>
        <v>0</v>
      </c>
      <c r="L2681" s="182">
        <f t="shared" ref="L2681:L2687" si="713">+I2681*(1+L$18)</f>
        <v>54880.856800000001</v>
      </c>
      <c r="M2681" s="186" t="str">
        <f t="shared" ref="M2681:M2687" si="714">HYPERLINK(CONCATENATE("https://buscador.neorep.com.ar/",TRIM(A2681),"/"),"FOTO")</f>
        <v>FOTO</v>
      </c>
      <c r="N2681" s="187"/>
    </row>
    <row r="2682" spans="1:15" ht="12.75" customHeight="1">
      <c r="A2682" s="103" t="s">
        <v>4683</v>
      </c>
      <c r="B2682" s="13"/>
      <c r="C2682" s="242"/>
      <c r="D2682" s="238" t="s">
        <v>9122</v>
      </c>
      <c r="E2682" s="149">
        <v>-3.3131578947368401E-2</v>
      </c>
      <c r="F2682" s="104" t="s">
        <v>4684</v>
      </c>
      <c r="G2682" s="105">
        <v>36.741</v>
      </c>
      <c r="H2682" s="106">
        <f t="shared" si="709"/>
        <v>54376.68</v>
      </c>
      <c r="I2682" s="107">
        <f t="shared" si="710"/>
        <v>65795.782800000001</v>
      </c>
      <c r="J2682" s="108">
        <f t="shared" si="711"/>
        <v>65795.782800000001</v>
      </c>
      <c r="K2682" s="105">
        <f t="shared" si="712"/>
        <v>0</v>
      </c>
      <c r="L2682" s="105">
        <f t="shared" si="713"/>
        <v>92114.095919999992</v>
      </c>
      <c r="M2682" s="109" t="str">
        <f t="shared" si="714"/>
        <v>FOTO</v>
      </c>
      <c r="N2682" s="110" t="s">
        <v>2660</v>
      </c>
    </row>
    <row r="2683" spans="1:15" ht="12.75" customHeight="1">
      <c r="A2683" s="103" t="s">
        <v>4681</v>
      </c>
      <c r="B2683" s="13"/>
      <c r="C2683" s="242"/>
      <c r="D2683" s="238" t="s">
        <v>9122</v>
      </c>
      <c r="E2683" s="149">
        <v>-9.2835051546391711E-2</v>
      </c>
      <c r="F2683" s="104" t="s">
        <v>4682</v>
      </c>
      <c r="G2683" s="105">
        <v>18.559999999999999</v>
      </c>
      <c r="H2683" s="106">
        <f t="shared" si="709"/>
        <v>27468.799999999999</v>
      </c>
      <c r="I2683" s="107">
        <f t="shared" si="710"/>
        <v>33237.248</v>
      </c>
      <c r="J2683" s="108">
        <f t="shared" si="711"/>
        <v>33237.248</v>
      </c>
      <c r="K2683" s="105">
        <f t="shared" si="712"/>
        <v>0</v>
      </c>
      <c r="L2683" s="105">
        <f t="shared" si="713"/>
        <v>46532.147199999999</v>
      </c>
      <c r="M2683" s="109" t="str">
        <f t="shared" si="714"/>
        <v>FOTO</v>
      </c>
      <c r="N2683" s="110" t="s">
        <v>489</v>
      </c>
    </row>
    <row r="2684" spans="1:15" ht="12.75" customHeight="1">
      <c r="A2684" s="103" t="s">
        <v>4685</v>
      </c>
      <c r="B2684" s="13"/>
      <c r="C2684" s="242"/>
      <c r="D2684" s="238" t="s">
        <v>9122</v>
      </c>
      <c r="E2684" s="149">
        <v>-3.3018708346019943E-2</v>
      </c>
      <c r="F2684" s="104" t="s">
        <v>4686</v>
      </c>
      <c r="G2684" s="105">
        <v>28.582999999999998</v>
      </c>
      <c r="H2684" s="106">
        <f t="shared" si="709"/>
        <v>42302.84</v>
      </c>
      <c r="I2684" s="107">
        <f t="shared" si="710"/>
        <v>51186.436399999991</v>
      </c>
      <c r="J2684" s="108">
        <f t="shared" si="711"/>
        <v>51186.436399999991</v>
      </c>
      <c r="K2684" s="105">
        <f t="shared" si="712"/>
        <v>0</v>
      </c>
      <c r="L2684" s="105">
        <f t="shared" si="713"/>
        <v>71661.010959999985</v>
      </c>
      <c r="M2684" s="109" t="str">
        <f t="shared" si="714"/>
        <v>FOTO</v>
      </c>
      <c r="N2684" s="110" t="s">
        <v>2697</v>
      </c>
    </row>
    <row r="2685" spans="1:15" ht="12.75" customHeight="1">
      <c r="A2685" s="103" t="s">
        <v>4687</v>
      </c>
      <c r="B2685" s="13"/>
      <c r="C2685" s="242"/>
      <c r="D2685" s="238" t="s">
        <v>9122</v>
      </c>
      <c r="E2685" s="149">
        <v>-3.3152173913043481E-2</v>
      </c>
      <c r="F2685" s="104" t="s">
        <v>4688</v>
      </c>
      <c r="G2685" s="105">
        <v>17.79</v>
      </c>
      <c r="H2685" s="106">
        <f t="shared" si="709"/>
        <v>26329.199999999997</v>
      </c>
      <c r="I2685" s="107">
        <f t="shared" si="710"/>
        <v>31858.331999999995</v>
      </c>
      <c r="J2685" s="108">
        <f t="shared" si="711"/>
        <v>31858.331999999995</v>
      </c>
      <c r="K2685" s="105">
        <f t="shared" si="712"/>
        <v>0</v>
      </c>
      <c r="L2685" s="105">
        <f t="shared" si="713"/>
        <v>44601.664799999991</v>
      </c>
      <c r="M2685" s="109" t="str">
        <f t="shared" si="714"/>
        <v>FOTO</v>
      </c>
      <c r="N2685" s="110"/>
    </row>
    <row r="2686" spans="1:15" ht="12.75" customHeight="1">
      <c r="A2686" s="103" t="s">
        <v>4689</v>
      </c>
      <c r="B2686" s="13"/>
      <c r="C2686" s="242"/>
      <c r="D2686" s="238" t="s">
        <v>9122</v>
      </c>
      <c r="E2686" s="149">
        <v>-0.10552928507888948</v>
      </c>
      <c r="F2686" s="104" t="s">
        <v>4690</v>
      </c>
      <c r="G2686" s="105">
        <v>19.105</v>
      </c>
      <c r="H2686" s="106">
        <f t="shared" si="709"/>
        <v>28275.4</v>
      </c>
      <c r="I2686" s="107">
        <f t="shared" si="710"/>
        <v>34213.234000000004</v>
      </c>
      <c r="J2686" s="108">
        <f t="shared" si="711"/>
        <v>34213.234000000004</v>
      </c>
      <c r="K2686" s="105">
        <f t="shared" si="712"/>
        <v>0</v>
      </c>
      <c r="L2686" s="105">
        <f t="shared" si="713"/>
        <v>47898.527600000001</v>
      </c>
      <c r="M2686" s="109" t="str">
        <f t="shared" si="714"/>
        <v>FOTO</v>
      </c>
      <c r="N2686" s="110"/>
    </row>
    <row r="2687" spans="1:15" ht="12.75" customHeight="1" thickBot="1">
      <c r="A2687" s="154" t="s">
        <v>4691</v>
      </c>
      <c r="B2687" s="13"/>
      <c r="C2687" s="243"/>
      <c r="D2687" s="238" t="s">
        <v>9122</v>
      </c>
      <c r="E2687" s="155">
        <v>-3.3052835989966778E-2</v>
      </c>
      <c r="F2687" s="156" t="s">
        <v>4692</v>
      </c>
      <c r="G2687" s="157">
        <v>23.901</v>
      </c>
      <c r="H2687" s="158">
        <f t="shared" si="709"/>
        <v>35373.480000000003</v>
      </c>
      <c r="I2687" s="159">
        <f t="shared" si="710"/>
        <v>42801.910800000005</v>
      </c>
      <c r="J2687" s="160">
        <f t="shared" si="711"/>
        <v>42801.910800000005</v>
      </c>
      <c r="K2687" s="157">
        <f t="shared" si="712"/>
        <v>0</v>
      </c>
      <c r="L2687" s="157">
        <f t="shared" si="713"/>
        <v>59922.67512</v>
      </c>
      <c r="M2687" s="161" t="str">
        <f t="shared" si="714"/>
        <v>FOTO</v>
      </c>
      <c r="N2687" s="162"/>
    </row>
    <row r="2688" spans="1:15" ht="20.100000000000001" customHeight="1" thickBot="1">
      <c r="A2688" s="219" t="s">
        <v>4693</v>
      </c>
      <c r="B2688" s="34"/>
      <c r="C2688" s="240"/>
      <c r="D2688" s="151"/>
      <c r="E2688" s="221"/>
      <c r="F2688" s="222"/>
      <c r="G2688" s="223"/>
      <c r="H2688" s="224"/>
      <c r="I2688" s="224"/>
      <c r="J2688" s="225"/>
      <c r="K2688" s="223"/>
      <c r="L2688" s="223"/>
      <c r="M2688" s="226"/>
      <c r="N2688" s="227"/>
      <c r="O2688" s="228"/>
    </row>
    <row r="2689" spans="1:15" ht="12.75" customHeight="1">
      <c r="A2689" s="178" t="s">
        <v>4694</v>
      </c>
      <c r="B2689" s="15"/>
      <c r="C2689" s="152"/>
      <c r="D2689" s="238" t="s">
        <v>9122</v>
      </c>
      <c r="E2689" s="180">
        <v>-3.3048780487805018E-2</v>
      </c>
      <c r="F2689" s="181" t="s">
        <v>4695</v>
      </c>
      <c r="G2689" s="182">
        <v>23.786999999999999</v>
      </c>
      <c r="H2689" s="183">
        <f t="shared" ref="H2689:H2695" si="715">+G2689*H$18</f>
        <v>35204.76</v>
      </c>
      <c r="I2689" s="184">
        <f t="shared" ref="I2689:I2695" si="716">+H2689*(1+I$18)</f>
        <v>42597.759599999998</v>
      </c>
      <c r="J2689" s="185">
        <f t="shared" ref="J2689:J2695" si="717">+I2689*(1-J$18)</f>
        <v>42597.759599999998</v>
      </c>
      <c r="K2689" s="182">
        <f t="shared" ref="K2689:K2695" si="718">+I2689*C2689</f>
        <v>0</v>
      </c>
      <c r="L2689" s="182">
        <f t="shared" ref="L2689:L2695" si="719">+I2689*(1+L$18)</f>
        <v>59636.863439999994</v>
      </c>
      <c r="M2689" s="186" t="str">
        <f t="shared" ref="M2689:M2695" si="720">HYPERLINK(CONCATENATE("https://buscador.neorep.com.ar/",TRIM(A2689),"/"),"FOTO")</f>
        <v>FOTO</v>
      </c>
      <c r="N2689" s="187" t="s">
        <v>299</v>
      </c>
    </row>
    <row r="2690" spans="1:15" ht="12.75" customHeight="1">
      <c r="A2690" s="103" t="s">
        <v>4696</v>
      </c>
      <c r="B2690" s="15"/>
      <c r="C2690" s="242"/>
      <c r="D2690" s="238" t="s">
        <v>9122</v>
      </c>
      <c r="E2690" s="149">
        <v>-3.3050221565731119E-2</v>
      </c>
      <c r="F2690" s="104" t="s">
        <v>4697</v>
      </c>
      <c r="G2690" s="105">
        <v>26.184999999999999</v>
      </c>
      <c r="H2690" s="106">
        <f t="shared" si="715"/>
        <v>38753.799999999996</v>
      </c>
      <c r="I2690" s="107">
        <f t="shared" si="716"/>
        <v>46892.097999999991</v>
      </c>
      <c r="J2690" s="108">
        <f t="shared" si="717"/>
        <v>46892.097999999991</v>
      </c>
      <c r="K2690" s="105">
        <f t="shared" si="718"/>
        <v>0</v>
      </c>
      <c r="L2690" s="105">
        <f t="shared" si="719"/>
        <v>65648.937199999986</v>
      </c>
      <c r="M2690" s="109" t="str">
        <f t="shared" si="720"/>
        <v>FOTO</v>
      </c>
      <c r="N2690" s="110"/>
      <c r="O2690" s="37"/>
    </row>
    <row r="2691" spans="1:15" ht="12.75" customHeight="1">
      <c r="A2691" s="103" t="s">
        <v>4698</v>
      </c>
      <c r="B2691" s="15"/>
      <c r="C2691" s="242"/>
      <c r="D2691" s="238" t="s">
        <v>9122</v>
      </c>
      <c r="E2691" s="149">
        <v>-3.3135593220338988E-2</v>
      </c>
      <c r="F2691" s="104" t="s">
        <v>4699</v>
      </c>
      <c r="G2691" s="105">
        <v>22.818000000000001</v>
      </c>
      <c r="H2691" s="106">
        <f t="shared" si="715"/>
        <v>33770.639999999999</v>
      </c>
      <c r="I2691" s="107">
        <f t="shared" si="716"/>
        <v>40862.474399999999</v>
      </c>
      <c r="J2691" s="108">
        <f t="shared" si="717"/>
        <v>40862.474399999999</v>
      </c>
      <c r="K2691" s="105">
        <f t="shared" si="718"/>
        <v>0</v>
      </c>
      <c r="L2691" s="105">
        <f t="shared" si="719"/>
        <v>57207.464159999996</v>
      </c>
      <c r="M2691" s="109" t="str">
        <f t="shared" si="720"/>
        <v>FOTO</v>
      </c>
      <c r="N2691" s="110"/>
    </row>
    <row r="2692" spans="1:15" ht="12.75" customHeight="1">
      <c r="A2692" s="103" t="s">
        <v>4700</v>
      </c>
      <c r="B2692" s="13"/>
      <c r="C2692" s="242"/>
      <c r="D2692" s="238" t="s">
        <v>9122</v>
      </c>
      <c r="E2692" s="149">
        <v>-3.3034188034188006E-2</v>
      </c>
      <c r="F2692" s="104" t="s">
        <v>4701</v>
      </c>
      <c r="G2692" s="105">
        <v>22.626999999999999</v>
      </c>
      <c r="H2692" s="106">
        <f t="shared" si="715"/>
        <v>33487.96</v>
      </c>
      <c r="I2692" s="107">
        <f t="shared" si="716"/>
        <v>40520.431599999996</v>
      </c>
      <c r="J2692" s="108">
        <f t="shared" si="717"/>
        <v>40520.431599999996</v>
      </c>
      <c r="K2692" s="105">
        <f t="shared" si="718"/>
        <v>0</v>
      </c>
      <c r="L2692" s="105">
        <f t="shared" si="719"/>
        <v>56728.604239999993</v>
      </c>
      <c r="M2692" s="109" t="str">
        <f t="shared" si="720"/>
        <v>FOTO</v>
      </c>
      <c r="N2692" s="110"/>
    </row>
    <row r="2693" spans="1:15" ht="12.75" customHeight="1">
      <c r="A2693" s="103" t="s">
        <v>4702</v>
      </c>
      <c r="B2693" s="13"/>
      <c r="C2693" s="242"/>
      <c r="D2693" s="238" t="s">
        <v>9122</v>
      </c>
      <c r="E2693" s="149">
        <v>-3.3125000000000071E-2</v>
      </c>
      <c r="F2693" s="104" t="s">
        <v>4703</v>
      </c>
      <c r="G2693" s="105">
        <v>24.751999999999999</v>
      </c>
      <c r="H2693" s="106">
        <f t="shared" si="715"/>
        <v>36632.959999999999</v>
      </c>
      <c r="I2693" s="107">
        <f t="shared" si="716"/>
        <v>44325.881600000001</v>
      </c>
      <c r="J2693" s="108">
        <f t="shared" si="717"/>
        <v>44325.881600000001</v>
      </c>
      <c r="K2693" s="105">
        <f t="shared" si="718"/>
        <v>0</v>
      </c>
      <c r="L2693" s="105">
        <f t="shared" si="719"/>
        <v>62056.234239999998</v>
      </c>
      <c r="M2693" s="109" t="str">
        <f t="shared" si="720"/>
        <v>FOTO</v>
      </c>
      <c r="N2693" s="110" t="s">
        <v>299</v>
      </c>
    </row>
    <row r="2694" spans="1:15" ht="12.75" customHeight="1">
      <c r="A2694" s="103" t="s">
        <v>4704</v>
      </c>
      <c r="B2694" s="13"/>
      <c r="C2694" s="242"/>
      <c r="D2694" s="238" t="s">
        <v>9122</v>
      </c>
      <c r="E2694" s="149">
        <v>-3.305343511450376E-2</v>
      </c>
      <c r="F2694" s="104" t="s">
        <v>4705</v>
      </c>
      <c r="G2694" s="105">
        <v>25.334</v>
      </c>
      <c r="H2694" s="106">
        <f t="shared" si="715"/>
        <v>37494.32</v>
      </c>
      <c r="I2694" s="107">
        <f t="shared" si="716"/>
        <v>45368.127199999995</v>
      </c>
      <c r="J2694" s="108">
        <f t="shared" si="717"/>
        <v>45368.127199999995</v>
      </c>
      <c r="K2694" s="105">
        <f t="shared" si="718"/>
        <v>0</v>
      </c>
      <c r="L2694" s="105">
        <f t="shared" si="719"/>
        <v>63515.378079999988</v>
      </c>
      <c r="M2694" s="109" t="str">
        <f t="shared" si="720"/>
        <v>FOTO</v>
      </c>
      <c r="N2694" s="110"/>
    </row>
    <row r="2695" spans="1:15" ht="12.75" customHeight="1" thickBot="1">
      <c r="A2695" s="154" t="s">
        <v>4706</v>
      </c>
      <c r="B2695" s="13"/>
      <c r="C2695" s="243"/>
      <c r="D2695" s="238" t="s">
        <v>9122</v>
      </c>
      <c r="E2695" s="155">
        <v>-3.31395348837209E-2</v>
      </c>
      <c r="F2695" s="156" t="s">
        <v>4707</v>
      </c>
      <c r="G2695" s="157">
        <v>3.3260000000000001</v>
      </c>
      <c r="H2695" s="158">
        <f t="shared" si="715"/>
        <v>4922.4800000000005</v>
      </c>
      <c r="I2695" s="159">
        <f t="shared" si="716"/>
        <v>5956.2008000000005</v>
      </c>
      <c r="J2695" s="160">
        <f t="shared" si="717"/>
        <v>5956.2008000000005</v>
      </c>
      <c r="K2695" s="157">
        <f t="shared" si="718"/>
        <v>0</v>
      </c>
      <c r="L2695" s="157">
        <f t="shared" si="719"/>
        <v>8338.6811200000011</v>
      </c>
      <c r="M2695" s="161" t="str">
        <f t="shared" si="720"/>
        <v>FOTO</v>
      </c>
      <c r="N2695" s="162"/>
    </row>
    <row r="2696" spans="1:15" ht="20.100000000000001" customHeight="1" thickBot="1">
      <c r="A2696" s="219" t="s">
        <v>4708</v>
      </c>
      <c r="B2696" s="34"/>
      <c r="C2696" s="240"/>
      <c r="D2696" s="151"/>
      <c r="E2696" s="221"/>
      <c r="F2696" s="222"/>
      <c r="G2696" s="223"/>
      <c r="H2696" s="224"/>
      <c r="I2696" s="224"/>
      <c r="J2696" s="225"/>
      <c r="K2696" s="223"/>
      <c r="L2696" s="223"/>
      <c r="M2696" s="226"/>
      <c r="N2696" s="227"/>
      <c r="O2696" s="228"/>
    </row>
    <row r="2697" spans="1:15" ht="12.75" customHeight="1">
      <c r="A2697" s="178" t="s">
        <v>4709</v>
      </c>
      <c r="B2697" s="13"/>
      <c r="C2697" s="152"/>
      <c r="D2697" s="238" t="s">
        <v>9122</v>
      </c>
      <c r="E2697" s="180">
        <v>-3.2305433186490484E-2</v>
      </c>
      <c r="F2697" s="181" t="s">
        <v>4710</v>
      </c>
      <c r="G2697" s="182">
        <v>0.65900000000000003</v>
      </c>
      <c r="H2697" s="183">
        <f>+G2697*H$18</f>
        <v>975.32</v>
      </c>
      <c r="I2697" s="184">
        <f>+H2697*(1+I$18)</f>
        <v>1180.1372000000001</v>
      </c>
      <c r="J2697" s="185">
        <f>+I2697*(1-J$18)</f>
        <v>1180.1372000000001</v>
      </c>
      <c r="K2697" s="182">
        <f>+I2697*C2697</f>
        <v>0</v>
      </c>
      <c r="L2697" s="182">
        <f>+I2697*(1+L$18)</f>
        <v>1652.19208</v>
      </c>
      <c r="M2697" s="186" t="str">
        <f>HYPERLINK(CONCATENATE("https://buscador.neorep.com.ar/",TRIM(A2697),"/"),"FOTO")</f>
        <v>FOTO</v>
      </c>
      <c r="N2697" s="187"/>
    </row>
    <row r="2698" spans="1:15" ht="12.75" customHeight="1" thickBot="1">
      <c r="A2698" s="154" t="s">
        <v>4711</v>
      </c>
      <c r="B2698" s="13"/>
      <c r="C2698" s="243"/>
      <c r="D2698" s="238" t="s">
        <v>9122</v>
      </c>
      <c r="E2698" s="155">
        <v>-3.282532239155922E-2</v>
      </c>
      <c r="F2698" s="156" t="s">
        <v>4712</v>
      </c>
      <c r="G2698" s="157">
        <v>4.95</v>
      </c>
      <c r="H2698" s="158">
        <f>+G2698*H$18</f>
        <v>7326</v>
      </c>
      <c r="I2698" s="159">
        <f>+H2698*(1+I$18)</f>
        <v>8864.4599999999991</v>
      </c>
      <c r="J2698" s="160">
        <f>+I2698*(1-J$18)</f>
        <v>8864.4599999999991</v>
      </c>
      <c r="K2698" s="157">
        <f>+I2698*C2698</f>
        <v>0</v>
      </c>
      <c r="L2698" s="157">
        <f>+I2698*(1+L$18)</f>
        <v>12410.243999999999</v>
      </c>
      <c r="M2698" s="161" t="str">
        <f>HYPERLINK(CONCATENATE("https://buscador.neorep.com.ar/",TRIM(A2698),"/"),"FOTO")</f>
        <v>FOTO</v>
      </c>
      <c r="N2698" s="162"/>
    </row>
    <row r="2699" spans="1:15" ht="20.100000000000001" customHeight="1" thickBot="1">
      <c r="A2699" s="231" t="s">
        <v>4713</v>
      </c>
      <c r="B2699" s="153"/>
      <c r="C2699" s="240"/>
      <c r="D2699" s="151"/>
      <c r="E2699" s="221"/>
      <c r="F2699" s="222"/>
      <c r="G2699" s="223"/>
      <c r="H2699" s="224"/>
      <c r="I2699" s="224"/>
      <c r="J2699" s="225"/>
      <c r="K2699" s="223"/>
      <c r="L2699" s="223"/>
      <c r="M2699" s="226"/>
      <c r="N2699" s="227"/>
      <c r="O2699" s="228"/>
    </row>
    <row r="2700" spans="1:15" ht="12.75" customHeight="1" thickBot="1">
      <c r="A2700" s="188" t="s">
        <v>4714</v>
      </c>
      <c r="B2700" s="13"/>
      <c r="C2700" s="244"/>
      <c r="D2700" s="238" t="s">
        <v>9122</v>
      </c>
      <c r="E2700" s="189">
        <v>-3.424124513618676E-2</v>
      </c>
      <c r="F2700" s="190" t="s">
        <v>4715</v>
      </c>
      <c r="G2700" s="191">
        <v>14.891999999999999</v>
      </c>
      <c r="H2700" s="192">
        <f>+G2700*H$18</f>
        <v>22040.16</v>
      </c>
      <c r="I2700" s="193">
        <f>+H2700*(1+I$18)</f>
        <v>26668.5936</v>
      </c>
      <c r="J2700" s="194">
        <f>+I2700*(1-J$18)</f>
        <v>26668.5936</v>
      </c>
      <c r="K2700" s="191">
        <f>+I2700*C2700</f>
        <v>0</v>
      </c>
      <c r="L2700" s="191">
        <f>+I2700*(1+L$18)</f>
        <v>37336.031039999994</v>
      </c>
      <c r="M2700" s="195" t="str">
        <f>HYPERLINK(CONCATENATE("https://buscador.neorep.com.ar/",TRIM(A2700),"/"),"FOTO")</f>
        <v>FOTO</v>
      </c>
      <c r="N2700" s="196"/>
      <c r="O2700" s="101" t="s">
        <v>81</v>
      </c>
    </row>
    <row r="2701" spans="1:15" ht="20.100000000000001" customHeight="1" thickBot="1">
      <c r="A2701" s="219" t="s">
        <v>4716</v>
      </c>
      <c r="B2701" s="34"/>
      <c r="C2701" s="240"/>
      <c r="D2701" s="151"/>
      <c r="E2701" s="221"/>
      <c r="F2701" s="222"/>
      <c r="G2701" s="223"/>
      <c r="H2701" s="224"/>
      <c r="I2701" s="224"/>
      <c r="J2701" s="225"/>
      <c r="K2701" s="223"/>
      <c r="L2701" s="223"/>
      <c r="M2701" s="226"/>
      <c r="N2701" s="227"/>
      <c r="O2701" s="228"/>
    </row>
    <row r="2702" spans="1:15" ht="12.75" customHeight="1">
      <c r="A2702" s="178" t="s">
        <v>4717</v>
      </c>
      <c r="B2702" s="13"/>
      <c r="C2702" s="152"/>
      <c r="D2702" s="238" t="s">
        <v>9122</v>
      </c>
      <c r="E2702" s="200">
        <v>-0.3083205717202655</v>
      </c>
      <c r="F2702" s="181" t="s">
        <v>4718</v>
      </c>
      <c r="G2702" s="182">
        <v>1.355</v>
      </c>
      <c r="H2702" s="183">
        <f t="shared" ref="H2702:H2739" si="721">+G2702*H$18</f>
        <v>2005.3999999999999</v>
      </c>
      <c r="I2702" s="184">
        <f t="shared" ref="I2702:I2739" si="722">+H2702*(1+I$18)</f>
        <v>2426.5339999999997</v>
      </c>
      <c r="J2702" s="185">
        <f t="shared" ref="J2702:J2739" si="723">+I2702*(1-J$18)</f>
        <v>2426.5339999999997</v>
      </c>
      <c r="K2702" s="182">
        <f t="shared" ref="K2702:K2739" si="724">+I2702*C2702</f>
        <v>0</v>
      </c>
      <c r="L2702" s="182">
        <f t="shared" ref="L2702:L2739" si="725">+I2702*(1+L$18)</f>
        <v>3397.1475999999993</v>
      </c>
      <c r="M2702" s="186" t="str">
        <f t="shared" ref="M2702:M2739" si="726">HYPERLINK(CONCATENATE("https://buscador.neorep.com.ar/",TRIM(A2702),"/"),"FOTO")</f>
        <v>FOTO</v>
      </c>
      <c r="N2702" s="187"/>
      <c r="O2702" s="36"/>
    </row>
    <row r="2703" spans="1:15" ht="12.75" customHeight="1">
      <c r="A2703" s="103" t="s">
        <v>4719</v>
      </c>
      <c r="B2703" s="13" t="s">
        <v>4720</v>
      </c>
      <c r="C2703" s="242"/>
      <c r="D2703" s="238" t="s">
        <v>9122</v>
      </c>
      <c r="E2703" s="150">
        <v>-0.54067796610169494</v>
      </c>
      <c r="F2703" s="104" t="s">
        <v>4721</v>
      </c>
      <c r="G2703" s="105">
        <v>1.355</v>
      </c>
      <c r="H2703" s="106">
        <f t="shared" si="721"/>
        <v>2005.3999999999999</v>
      </c>
      <c r="I2703" s="107">
        <f t="shared" si="722"/>
        <v>2426.5339999999997</v>
      </c>
      <c r="J2703" s="108">
        <f t="shared" si="723"/>
        <v>2426.5339999999997</v>
      </c>
      <c r="K2703" s="105">
        <f t="shared" si="724"/>
        <v>0</v>
      </c>
      <c r="L2703" s="105">
        <f t="shared" si="725"/>
        <v>3397.1475999999993</v>
      </c>
      <c r="M2703" s="109" t="str">
        <f t="shared" si="726"/>
        <v>FOTO</v>
      </c>
      <c r="N2703" s="110"/>
    </row>
    <row r="2704" spans="1:15" ht="12.75" customHeight="1">
      <c r="A2704" s="103" t="s">
        <v>4722</v>
      </c>
      <c r="B2704" s="13" t="s">
        <v>4720</v>
      </c>
      <c r="C2704" s="242"/>
      <c r="D2704" s="238" t="s">
        <v>9122</v>
      </c>
      <c r="E2704" s="149">
        <v>-3.282532239155922E-2</v>
      </c>
      <c r="F2704" s="104" t="s">
        <v>4723</v>
      </c>
      <c r="G2704" s="105">
        <v>2.4750000000000001</v>
      </c>
      <c r="H2704" s="106">
        <f t="shared" si="721"/>
        <v>3663</v>
      </c>
      <c r="I2704" s="107">
        <f t="shared" si="722"/>
        <v>4432.2299999999996</v>
      </c>
      <c r="J2704" s="108">
        <f t="shared" si="723"/>
        <v>4432.2299999999996</v>
      </c>
      <c r="K2704" s="105">
        <f t="shared" si="724"/>
        <v>0</v>
      </c>
      <c r="L2704" s="105">
        <f t="shared" si="725"/>
        <v>6205.1219999999994</v>
      </c>
      <c r="M2704" s="109" t="str">
        <f t="shared" si="726"/>
        <v>FOTO</v>
      </c>
      <c r="N2704" s="110"/>
    </row>
    <row r="2705" spans="1:15" ht="12.75" customHeight="1">
      <c r="A2705" s="103" t="s">
        <v>4724</v>
      </c>
      <c r="B2705" s="13" t="s">
        <v>4720</v>
      </c>
      <c r="C2705" s="242"/>
      <c r="D2705" s="238" t="s">
        <v>9122</v>
      </c>
      <c r="E2705" s="149">
        <v>-3.2288698955365569E-2</v>
      </c>
      <c r="F2705" s="104" t="s">
        <v>4725</v>
      </c>
      <c r="G2705" s="105">
        <v>3.0569999999999999</v>
      </c>
      <c r="H2705" s="106">
        <f t="shared" si="721"/>
        <v>4524.3599999999997</v>
      </c>
      <c r="I2705" s="107">
        <f t="shared" si="722"/>
        <v>5474.4755999999998</v>
      </c>
      <c r="J2705" s="108">
        <f t="shared" si="723"/>
        <v>5474.4755999999998</v>
      </c>
      <c r="K2705" s="105">
        <f t="shared" si="724"/>
        <v>0</v>
      </c>
      <c r="L2705" s="105">
        <f t="shared" si="725"/>
        <v>7664.2658399999991</v>
      </c>
      <c r="M2705" s="109" t="str">
        <f t="shared" si="726"/>
        <v>FOTO</v>
      </c>
      <c r="N2705" s="110" t="s">
        <v>218</v>
      </c>
    </row>
    <row r="2706" spans="1:15" ht="12.75" customHeight="1">
      <c r="A2706" s="103" t="s">
        <v>4726</v>
      </c>
      <c r="B2706" s="13" t="s">
        <v>4720</v>
      </c>
      <c r="C2706" s="242"/>
      <c r="D2706" s="238" t="s">
        <v>9122</v>
      </c>
      <c r="E2706" s="150">
        <v>-0.22687499999999994</v>
      </c>
      <c r="F2706" s="104" t="s">
        <v>4727</v>
      </c>
      <c r="G2706" s="105">
        <v>1.2370000000000001</v>
      </c>
      <c r="H2706" s="106">
        <f t="shared" si="721"/>
        <v>1830.7600000000002</v>
      </c>
      <c r="I2706" s="107">
        <f t="shared" si="722"/>
        <v>2215.2196000000004</v>
      </c>
      <c r="J2706" s="108">
        <f t="shared" si="723"/>
        <v>2215.2196000000004</v>
      </c>
      <c r="K2706" s="105">
        <f t="shared" si="724"/>
        <v>0</v>
      </c>
      <c r="L2706" s="105">
        <f t="shared" si="725"/>
        <v>3101.3074400000005</v>
      </c>
      <c r="M2706" s="109" t="str">
        <f t="shared" si="726"/>
        <v>FOTO</v>
      </c>
      <c r="N2706" s="110" t="s">
        <v>218</v>
      </c>
    </row>
    <row r="2707" spans="1:15" ht="12.75" customHeight="1">
      <c r="A2707" s="103" t="s">
        <v>4728</v>
      </c>
      <c r="B2707" s="13" t="s">
        <v>4720</v>
      </c>
      <c r="C2707" s="242"/>
      <c r="D2707" s="238" t="s">
        <v>9122</v>
      </c>
      <c r="E2707" s="149">
        <v>-3.3908387864366452E-2</v>
      </c>
      <c r="F2707" s="104" t="s">
        <v>4729</v>
      </c>
      <c r="G2707" s="105">
        <v>1.6240000000000001</v>
      </c>
      <c r="H2707" s="106">
        <f t="shared" si="721"/>
        <v>2403.52</v>
      </c>
      <c r="I2707" s="107">
        <f t="shared" si="722"/>
        <v>2908.2592</v>
      </c>
      <c r="J2707" s="108">
        <f t="shared" si="723"/>
        <v>2908.2592</v>
      </c>
      <c r="K2707" s="105">
        <f t="shared" si="724"/>
        <v>0</v>
      </c>
      <c r="L2707" s="105">
        <f t="shared" si="725"/>
        <v>4071.5628799999995</v>
      </c>
      <c r="M2707" s="109" t="str">
        <f t="shared" si="726"/>
        <v>FOTO</v>
      </c>
      <c r="N2707" s="110"/>
    </row>
    <row r="2708" spans="1:15" ht="12.75" customHeight="1">
      <c r="A2708" s="103" t="s">
        <v>4730</v>
      </c>
      <c r="B2708" s="13" t="s">
        <v>4720</v>
      </c>
      <c r="C2708" s="242"/>
      <c r="D2708" s="238" t="s">
        <v>9122</v>
      </c>
      <c r="E2708" s="150">
        <v>-0.22119565217391302</v>
      </c>
      <c r="F2708" s="104" t="s">
        <v>4731</v>
      </c>
      <c r="G2708" s="105">
        <v>1.4330000000000001</v>
      </c>
      <c r="H2708" s="106">
        <f t="shared" si="721"/>
        <v>2120.84</v>
      </c>
      <c r="I2708" s="107">
        <f t="shared" si="722"/>
        <v>2566.2164000000002</v>
      </c>
      <c r="J2708" s="108">
        <f t="shared" si="723"/>
        <v>2566.2164000000002</v>
      </c>
      <c r="K2708" s="105">
        <f t="shared" si="724"/>
        <v>0</v>
      </c>
      <c r="L2708" s="105">
        <f t="shared" si="725"/>
        <v>3592.7029600000001</v>
      </c>
      <c r="M2708" s="109" t="str">
        <f t="shared" si="726"/>
        <v>FOTO</v>
      </c>
      <c r="N2708" s="110"/>
    </row>
    <row r="2709" spans="1:15" ht="12.75" customHeight="1">
      <c r="A2709" s="103" t="s">
        <v>4732</v>
      </c>
      <c r="B2709" s="13" t="s">
        <v>4720</v>
      </c>
      <c r="C2709" s="242"/>
      <c r="D2709" s="238" t="s">
        <v>9122</v>
      </c>
      <c r="E2709" s="150">
        <v>-0.15810276679841895</v>
      </c>
      <c r="F2709" s="104" t="s">
        <v>4733</v>
      </c>
      <c r="G2709" s="105">
        <v>1.278</v>
      </c>
      <c r="H2709" s="106">
        <f t="shared" si="721"/>
        <v>1891.44</v>
      </c>
      <c r="I2709" s="107">
        <f t="shared" si="722"/>
        <v>2288.6424000000002</v>
      </c>
      <c r="J2709" s="108">
        <f t="shared" si="723"/>
        <v>2288.6424000000002</v>
      </c>
      <c r="K2709" s="105">
        <f t="shared" si="724"/>
        <v>0</v>
      </c>
      <c r="L2709" s="105">
        <f t="shared" si="725"/>
        <v>3204.0993600000002</v>
      </c>
      <c r="M2709" s="109" t="str">
        <f t="shared" si="726"/>
        <v>FOTO</v>
      </c>
      <c r="N2709" s="110"/>
    </row>
    <row r="2710" spans="1:15" ht="12.75" customHeight="1">
      <c r="A2710" s="103" t="s">
        <v>4734</v>
      </c>
      <c r="B2710" s="13"/>
      <c r="C2710" s="242"/>
      <c r="D2710" s="238" t="s">
        <v>9122</v>
      </c>
      <c r="E2710" s="149">
        <v>-3.3125000000000071E-2</v>
      </c>
      <c r="F2710" s="104" t="s">
        <v>4735</v>
      </c>
      <c r="G2710" s="105">
        <v>1.5469999999999999</v>
      </c>
      <c r="H2710" s="106">
        <f t="shared" si="721"/>
        <v>2289.56</v>
      </c>
      <c r="I2710" s="107">
        <f t="shared" si="722"/>
        <v>2770.3676</v>
      </c>
      <c r="J2710" s="108">
        <f t="shared" si="723"/>
        <v>2770.3676</v>
      </c>
      <c r="K2710" s="105">
        <f t="shared" si="724"/>
        <v>0</v>
      </c>
      <c r="L2710" s="105">
        <f t="shared" si="725"/>
        <v>3878.5146399999999</v>
      </c>
      <c r="M2710" s="109" t="str">
        <f t="shared" si="726"/>
        <v>FOTO</v>
      </c>
      <c r="N2710" s="110" t="s">
        <v>173</v>
      </c>
      <c r="O2710" s="36"/>
    </row>
    <row r="2711" spans="1:15" ht="12.75" customHeight="1">
      <c r="A2711" s="103" t="s">
        <v>4736</v>
      </c>
      <c r="B2711" s="13"/>
      <c r="C2711" s="242"/>
      <c r="D2711" s="238" t="s">
        <v>9122</v>
      </c>
      <c r="E2711" s="149">
        <v>-7.1923281832711794E-2</v>
      </c>
      <c r="F2711" s="104" t="s">
        <v>4737</v>
      </c>
      <c r="G2711" s="105">
        <v>1.742</v>
      </c>
      <c r="H2711" s="106">
        <f t="shared" si="721"/>
        <v>2578.16</v>
      </c>
      <c r="I2711" s="107">
        <f t="shared" si="722"/>
        <v>3119.5735999999997</v>
      </c>
      <c r="J2711" s="108">
        <f t="shared" si="723"/>
        <v>3119.5735999999997</v>
      </c>
      <c r="K2711" s="105">
        <f t="shared" si="724"/>
        <v>0</v>
      </c>
      <c r="L2711" s="105">
        <f t="shared" si="725"/>
        <v>4367.4030399999992</v>
      </c>
      <c r="M2711" s="109" t="str">
        <f t="shared" si="726"/>
        <v>FOTO</v>
      </c>
      <c r="N2711" s="110" t="s">
        <v>173</v>
      </c>
      <c r="O2711" s="36"/>
    </row>
    <row r="2712" spans="1:15" ht="12.75" customHeight="1">
      <c r="A2712" s="111" t="s">
        <v>4738</v>
      </c>
      <c r="B2712" s="13" t="s">
        <v>4720</v>
      </c>
      <c r="C2712" s="242"/>
      <c r="D2712" s="238" t="s">
        <v>9122</v>
      </c>
      <c r="E2712" s="150">
        <v>-0.15825</v>
      </c>
      <c r="F2712" s="123" t="s">
        <v>4739</v>
      </c>
      <c r="G2712" s="105">
        <v>3.367</v>
      </c>
      <c r="H2712" s="106">
        <f t="shared" si="721"/>
        <v>4983.16</v>
      </c>
      <c r="I2712" s="107">
        <f t="shared" si="722"/>
        <v>6029.6235999999999</v>
      </c>
      <c r="J2712" s="108">
        <f t="shared" si="723"/>
        <v>6029.6235999999999</v>
      </c>
      <c r="K2712" s="105">
        <f t="shared" si="724"/>
        <v>0</v>
      </c>
      <c r="L2712" s="105">
        <f t="shared" si="725"/>
        <v>8441.4730399999989</v>
      </c>
      <c r="M2712" s="109" t="str">
        <f t="shared" si="726"/>
        <v>FOTO</v>
      </c>
      <c r="N2712" s="110"/>
    </row>
    <row r="2713" spans="1:15" ht="12.75" customHeight="1">
      <c r="A2713" s="111" t="s">
        <v>4740</v>
      </c>
      <c r="B2713" s="13"/>
      <c r="C2713" s="242"/>
      <c r="D2713" s="238" t="s">
        <v>9122</v>
      </c>
      <c r="E2713" s="149">
        <v>-3.214285714285714E-2</v>
      </c>
      <c r="F2713" s="123" t="s">
        <v>4741</v>
      </c>
      <c r="G2713" s="105">
        <v>1.897</v>
      </c>
      <c r="H2713" s="106">
        <f t="shared" si="721"/>
        <v>2807.56</v>
      </c>
      <c r="I2713" s="107">
        <f t="shared" si="722"/>
        <v>3397.1475999999998</v>
      </c>
      <c r="J2713" s="108">
        <f t="shared" si="723"/>
        <v>3397.1475999999998</v>
      </c>
      <c r="K2713" s="105">
        <f t="shared" si="724"/>
        <v>0</v>
      </c>
      <c r="L2713" s="105">
        <f t="shared" si="725"/>
        <v>4756.0066399999996</v>
      </c>
      <c r="M2713" s="109" t="str">
        <f t="shared" si="726"/>
        <v>FOTO</v>
      </c>
      <c r="N2713" s="110"/>
      <c r="O2713" s="101" t="s">
        <v>81</v>
      </c>
    </row>
    <row r="2714" spans="1:15" ht="12.75" customHeight="1">
      <c r="A2714" s="103" t="s">
        <v>4742</v>
      </c>
      <c r="B2714" s="13" t="s">
        <v>4720</v>
      </c>
      <c r="C2714" s="242"/>
      <c r="D2714" s="238" t="s">
        <v>9122</v>
      </c>
      <c r="E2714" s="150">
        <v>-0.33261432269197588</v>
      </c>
      <c r="F2714" s="104" t="s">
        <v>4743</v>
      </c>
      <c r="G2714" s="105">
        <v>1.5469999999999999</v>
      </c>
      <c r="H2714" s="106">
        <f t="shared" si="721"/>
        <v>2289.56</v>
      </c>
      <c r="I2714" s="107">
        <f t="shared" si="722"/>
        <v>2770.3676</v>
      </c>
      <c r="J2714" s="108">
        <f t="shared" si="723"/>
        <v>2770.3676</v>
      </c>
      <c r="K2714" s="105">
        <f t="shared" si="724"/>
        <v>0</v>
      </c>
      <c r="L2714" s="105">
        <f t="shared" si="725"/>
        <v>3878.5146399999999</v>
      </c>
      <c r="M2714" s="109" t="str">
        <f t="shared" si="726"/>
        <v>FOTO</v>
      </c>
      <c r="N2714" s="110" t="s">
        <v>173</v>
      </c>
    </row>
    <row r="2715" spans="1:15" ht="12.75" customHeight="1">
      <c r="A2715" s="103" t="s">
        <v>4744</v>
      </c>
      <c r="B2715" s="13" t="s">
        <v>4720</v>
      </c>
      <c r="C2715" s="242"/>
      <c r="D2715" s="238" t="s">
        <v>9122</v>
      </c>
      <c r="E2715" s="149">
        <v>-3.2222222222222263E-2</v>
      </c>
      <c r="F2715" s="104" t="s">
        <v>4745</v>
      </c>
      <c r="G2715" s="105">
        <v>1.742</v>
      </c>
      <c r="H2715" s="106">
        <f t="shared" si="721"/>
        <v>2578.16</v>
      </c>
      <c r="I2715" s="107">
        <f t="shared" si="722"/>
        <v>3119.5735999999997</v>
      </c>
      <c r="J2715" s="108">
        <f t="shared" si="723"/>
        <v>3119.5735999999997</v>
      </c>
      <c r="K2715" s="105">
        <f t="shared" si="724"/>
        <v>0</v>
      </c>
      <c r="L2715" s="105">
        <f t="shared" si="725"/>
        <v>4367.4030399999992</v>
      </c>
      <c r="M2715" s="109" t="str">
        <f t="shared" si="726"/>
        <v>FOTO</v>
      </c>
      <c r="N2715" s="110"/>
    </row>
    <row r="2716" spans="1:15" ht="12.75" customHeight="1">
      <c r="A2716" s="103" t="s">
        <v>4746</v>
      </c>
      <c r="B2716" s="13" t="s">
        <v>4720</v>
      </c>
      <c r="C2716" s="242"/>
      <c r="D2716" s="238" t="s">
        <v>9122</v>
      </c>
      <c r="E2716" s="149">
        <v>-5.8378378378378448E-2</v>
      </c>
      <c r="F2716" s="104" t="s">
        <v>4747</v>
      </c>
      <c r="G2716" s="105">
        <v>1.742</v>
      </c>
      <c r="H2716" s="106">
        <f t="shared" si="721"/>
        <v>2578.16</v>
      </c>
      <c r="I2716" s="107">
        <f t="shared" si="722"/>
        <v>3119.5735999999997</v>
      </c>
      <c r="J2716" s="108">
        <f t="shared" si="723"/>
        <v>3119.5735999999997</v>
      </c>
      <c r="K2716" s="105">
        <f t="shared" si="724"/>
        <v>0</v>
      </c>
      <c r="L2716" s="105">
        <f t="shared" si="725"/>
        <v>4367.4030399999992</v>
      </c>
      <c r="M2716" s="109" t="str">
        <f t="shared" si="726"/>
        <v>FOTO</v>
      </c>
      <c r="N2716" s="110"/>
    </row>
    <row r="2717" spans="1:15" ht="12.75" customHeight="1">
      <c r="A2717" s="103" t="s">
        <v>4748</v>
      </c>
      <c r="B2717" s="13" t="s">
        <v>4720</v>
      </c>
      <c r="C2717" s="242"/>
      <c r="D2717" s="238" t="s">
        <v>9122</v>
      </c>
      <c r="E2717" s="149">
        <v>-8.3003952569170036E-2</v>
      </c>
      <c r="F2717" s="104" t="s">
        <v>4749</v>
      </c>
      <c r="G2717" s="105">
        <v>1.3919999999999999</v>
      </c>
      <c r="H2717" s="106">
        <f t="shared" si="721"/>
        <v>2060.16</v>
      </c>
      <c r="I2717" s="107">
        <f t="shared" si="722"/>
        <v>2492.7936</v>
      </c>
      <c r="J2717" s="108">
        <f t="shared" si="723"/>
        <v>2492.7936</v>
      </c>
      <c r="K2717" s="105">
        <f t="shared" si="724"/>
        <v>0</v>
      </c>
      <c r="L2717" s="105">
        <f t="shared" si="725"/>
        <v>3489.91104</v>
      </c>
      <c r="M2717" s="109" t="str">
        <f t="shared" si="726"/>
        <v>FOTO</v>
      </c>
      <c r="N2717" s="110"/>
    </row>
    <row r="2718" spans="1:15" ht="12.75" customHeight="1">
      <c r="A2718" s="111" t="s">
        <v>4750</v>
      </c>
      <c r="B2718" s="13" t="s">
        <v>4720</v>
      </c>
      <c r="C2718" s="242"/>
      <c r="D2718" s="238" t="s">
        <v>9122</v>
      </c>
      <c r="E2718" s="149">
        <v>-2.9790115098171976E-2</v>
      </c>
      <c r="F2718" s="112" t="s">
        <v>4749</v>
      </c>
      <c r="G2718" s="105">
        <v>1.4330000000000001</v>
      </c>
      <c r="H2718" s="106">
        <f t="shared" si="721"/>
        <v>2120.84</v>
      </c>
      <c r="I2718" s="107">
        <f t="shared" si="722"/>
        <v>2566.2164000000002</v>
      </c>
      <c r="J2718" s="108">
        <f t="shared" si="723"/>
        <v>2566.2164000000002</v>
      </c>
      <c r="K2718" s="105">
        <f t="shared" si="724"/>
        <v>0</v>
      </c>
      <c r="L2718" s="105">
        <f t="shared" si="725"/>
        <v>3592.7029600000001</v>
      </c>
      <c r="M2718" s="109" t="str">
        <f t="shared" si="726"/>
        <v>FOTO</v>
      </c>
      <c r="N2718" s="110" t="s">
        <v>173</v>
      </c>
    </row>
    <row r="2719" spans="1:15" ht="12.75" customHeight="1">
      <c r="A2719" s="103" t="s">
        <v>4751</v>
      </c>
      <c r="B2719" s="13" t="s">
        <v>4720</v>
      </c>
      <c r="C2719" s="242"/>
      <c r="D2719" s="238" t="s">
        <v>9122</v>
      </c>
      <c r="E2719" s="149">
        <v>-6.7272727272727373E-2</v>
      </c>
      <c r="F2719" s="104" t="s">
        <v>4752</v>
      </c>
      <c r="G2719" s="105">
        <v>2.052</v>
      </c>
      <c r="H2719" s="106">
        <f t="shared" si="721"/>
        <v>3036.96</v>
      </c>
      <c r="I2719" s="107">
        <f t="shared" si="722"/>
        <v>3674.7215999999999</v>
      </c>
      <c r="J2719" s="108">
        <f t="shared" si="723"/>
        <v>3674.7215999999999</v>
      </c>
      <c r="K2719" s="105">
        <f t="shared" si="724"/>
        <v>0</v>
      </c>
      <c r="L2719" s="105">
        <f t="shared" si="725"/>
        <v>5144.6102399999991</v>
      </c>
      <c r="M2719" s="109" t="str">
        <f t="shared" si="726"/>
        <v>FOTO</v>
      </c>
      <c r="N2719" s="110" t="s">
        <v>314</v>
      </c>
    </row>
    <row r="2720" spans="1:15" ht="12.75" customHeight="1">
      <c r="A2720" s="103" t="s">
        <v>4753</v>
      </c>
      <c r="B2720" s="13"/>
      <c r="C2720" s="242"/>
      <c r="D2720" s="238" t="s">
        <v>9122</v>
      </c>
      <c r="E2720" s="150">
        <v>-0.3931818181818183</v>
      </c>
      <c r="F2720" s="104" t="s">
        <v>4754</v>
      </c>
      <c r="G2720" s="105">
        <v>2.67</v>
      </c>
      <c r="H2720" s="106">
        <f t="shared" si="721"/>
        <v>3951.6</v>
      </c>
      <c r="I2720" s="107">
        <f t="shared" si="722"/>
        <v>4781.4359999999997</v>
      </c>
      <c r="J2720" s="108">
        <f t="shared" si="723"/>
        <v>4781.4359999999997</v>
      </c>
      <c r="K2720" s="105">
        <f t="shared" si="724"/>
        <v>0</v>
      </c>
      <c r="L2720" s="105">
        <f t="shared" si="725"/>
        <v>6694.0103999999992</v>
      </c>
      <c r="M2720" s="109" t="str">
        <f t="shared" si="726"/>
        <v>FOTO</v>
      </c>
      <c r="N2720" s="110" t="s">
        <v>173</v>
      </c>
      <c r="O2720" s="36"/>
    </row>
    <row r="2721" spans="1:15" ht="12.75" customHeight="1">
      <c r="A2721" s="103" t="s">
        <v>4755</v>
      </c>
      <c r="B2721" s="13" t="s">
        <v>4720</v>
      </c>
      <c r="C2721" s="242"/>
      <c r="D2721" s="238" t="s">
        <v>9122</v>
      </c>
      <c r="E2721" s="150">
        <v>-0.2038888888888889</v>
      </c>
      <c r="F2721" s="104" t="s">
        <v>4756</v>
      </c>
      <c r="G2721" s="105">
        <v>1.4330000000000001</v>
      </c>
      <c r="H2721" s="106">
        <f t="shared" si="721"/>
        <v>2120.84</v>
      </c>
      <c r="I2721" s="107">
        <f t="shared" si="722"/>
        <v>2566.2164000000002</v>
      </c>
      <c r="J2721" s="108">
        <f t="shared" si="723"/>
        <v>2566.2164000000002</v>
      </c>
      <c r="K2721" s="105">
        <f t="shared" si="724"/>
        <v>0</v>
      </c>
      <c r="L2721" s="105">
        <f t="shared" si="725"/>
        <v>3592.7029600000001</v>
      </c>
      <c r="M2721" s="109" t="str">
        <f t="shared" si="726"/>
        <v>FOTO</v>
      </c>
      <c r="N2721" s="110" t="s">
        <v>4757</v>
      </c>
    </row>
    <row r="2722" spans="1:15" ht="12.75" customHeight="1">
      <c r="A2722" s="103" t="s">
        <v>4758</v>
      </c>
      <c r="B2722" s="13" t="s">
        <v>4720</v>
      </c>
      <c r="C2722" s="242"/>
      <c r="D2722" s="238" t="s">
        <v>9122</v>
      </c>
      <c r="E2722" s="149">
        <v>-3.2006455083378071E-2</v>
      </c>
      <c r="F2722" s="104" t="s">
        <v>4759</v>
      </c>
      <c r="G2722" s="105">
        <v>3.5990000000000002</v>
      </c>
      <c r="H2722" s="106">
        <f t="shared" si="721"/>
        <v>5326.52</v>
      </c>
      <c r="I2722" s="107">
        <f t="shared" si="722"/>
        <v>6445.0892000000003</v>
      </c>
      <c r="J2722" s="108">
        <f t="shared" si="723"/>
        <v>6445.0892000000003</v>
      </c>
      <c r="K2722" s="105">
        <f t="shared" si="724"/>
        <v>0</v>
      </c>
      <c r="L2722" s="105">
        <f t="shared" si="725"/>
        <v>9023.1248799999994</v>
      </c>
      <c r="M2722" s="109" t="str">
        <f t="shared" si="726"/>
        <v>FOTO</v>
      </c>
      <c r="N2722" s="110"/>
    </row>
    <row r="2723" spans="1:15" ht="12.75" customHeight="1">
      <c r="A2723" s="103" t="s">
        <v>4760</v>
      </c>
      <c r="B2723" s="13" t="s">
        <v>4720</v>
      </c>
      <c r="C2723" s="242"/>
      <c r="D2723" s="238" t="s">
        <v>9122</v>
      </c>
      <c r="E2723" s="150">
        <v>-0.17100561510974988</v>
      </c>
      <c r="F2723" s="104" t="s">
        <v>4761</v>
      </c>
      <c r="G2723" s="105">
        <v>1.6240000000000001</v>
      </c>
      <c r="H2723" s="106">
        <f t="shared" si="721"/>
        <v>2403.52</v>
      </c>
      <c r="I2723" s="107">
        <f t="shared" si="722"/>
        <v>2908.2592</v>
      </c>
      <c r="J2723" s="108">
        <f t="shared" si="723"/>
        <v>2908.2592</v>
      </c>
      <c r="K2723" s="105">
        <f t="shared" si="724"/>
        <v>0</v>
      </c>
      <c r="L2723" s="105">
        <f t="shared" si="725"/>
        <v>4071.5628799999995</v>
      </c>
      <c r="M2723" s="109" t="str">
        <f t="shared" si="726"/>
        <v>FOTO</v>
      </c>
      <c r="N2723" s="110"/>
    </row>
    <row r="2724" spans="1:15" ht="12.75" customHeight="1">
      <c r="A2724" s="103" t="s">
        <v>4762</v>
      </c>
      <c r="B2724" s="13" t="s">
        <v>4720</v>
      </c>
      <c r="C2724" s="242"/>
      <c r="D2724" s="238" t="s">
        <v>9122</v>
      </c>
      <c r="E2724" s="149">
        <v>-3.3750000000000058E-2</v>
      </c>
      <c r="F2724" s="104" t="s">
        <v>4763</v>
      </c>
      <c r="G2724" s="105">
        <v>0.77300000000000002</v>
      </c>
      <c r="H2724" s="106">
        <f t="shared" si="721"/>
        <v>1144.04</v>
      </c>
      <c r="I2724" s="107">
        <f t="shared" si="722"/>
        <v>1384.2883999999999</v>
      </c>
      <c r="J2724" s="108">
        <f t="shared" si="723"/>
        <v>1384.2883999999999</v>
      </c>
      <c r="K2724" s="105">
        <f t="shared" si="724"/>
        <v>0</v>
      </c>
      <c r="L2724" s="105">
        <f t="shared" si="725"/>
        <v>1938.0037599999998</v>
      </c>
      <c r="M2724" s="109" t="str">
        <f t="shared" si="726"/>
        <v>FOTO</v>
      </c>
      <c r="N2724" s="110"/>
    </row>
    <row r="2725" spans="1:15" ht="12.75" customHeight="1">
      <c r="A2725" s="103" t="s">
        <v>4764</v>
      </c>
      <c r="B2725" s="13" t="s">
        <v>4720</v>
      </c>
      <c r="C2725" s="242"/>
      <c r="D2725" s="238" t="s">
        <v>9122</v>
      </c>
      <c r="E2725" s="149">
        <v>-0.12621951219512184</v>
      </c>
      <c r="F2725" s="104" t="s">
        <v>4765</v>
      </c>
      <c r="G2725" s="105">
        <v>1.4330000000000001</v>
      </c>
      <c r="H2725" s="106">
        <f t="shared" si="721"/>
        <v>2120.84</v>
      </c>
      <c r="I2725" s="107">
        <f t="shared" si="722"/>
        <v>2566.2164000000002</v>
      </c>
      <c r="J2725" s="108">
        <f t="shared" si="723"/>
        <v>2566.2164000000002</v>
      </c>
      <c r="K2725" s="105">
        <f t="shared" si="724"/>
        <v>0</v>
      </c>
      <c r="L2725" s="105">
        <f t="shared" si="725"/>
        <v>3592.7029600000001</v>
      </c>
      <c r="M2725" s="109" t="str">
        <f t="shared" si="726"/>
        <v>FOTO</v>
      </c>
      <c r="N2725" s="110"/>
    </row>
    <row r="2726" spans="1:15" ht="12.75" customHeight="1">
      <c r="A2726" s="103" t="s">
        <v>4766</v>
      </c>
      <c r="B2726" s="13" t="s">
        <v>4720</v>
      </c>
      <c r="C2726" s="242"/>
      <c r="D2726" s="238" t="s">
        <v>9122</v>
      </c>
      <c r="E2726" s="149">
        <v>-0.11642857142857133</v>
      </c>
      <c r="F2726" s="104" t="s">
        <v>4767</v>
      </c>
      <c r="G2726" s="105">
        <v>1.2370000000000001</v>
      </c>
      <c r="H2726" s="106">
        <f t="shared" si="721"/>
        <v>1830.7600000000002</v>
      </c>
      <c r="I2726" s="107">
        <f t="shared" si="722"/>
        <v>2215.2196000000004</v>
      </c>
      <c r="J2726" s="108">
        <f t="shared" si="723"/>
        <v>2215.2196000000004</v>
      </c>
      <c r="K2726" s="105">
        <f t="shared" si="724"/>
        <v>0</v>
      </c>
      <c r="L2726" s="105">
        <f t="shared" si="725"/>
        <v>3101.3074400000005</v>
      </c>
      <c r="M2726" s="109" t="str">
        <f t="shared" si="726"/>
        <v>FOTO</v>
      </c>
      <c r="N2726" s="110"/>
    </row>
    <row r="2727" spans="1:15" ht="12.75" customHeight="1">
      <c r="A2727" s="111" t="s">
        <v>4768</v>
      </c>
      <c r="B2727" s="13" t="s">
        <v>4720</v>
      </c>
      <c r="C2727" s="242"/>
      <c r="D2727" s="238" t="s">
        <v>9122</v>
      </c>
      <c r="E2727" s="149">
        <v>-2.9411764705882359E-2</v>
      </c>
      <c r="F2727" s="123" t="s">
        <v>4769</v>
      </c>
      <c r="G2727" s="105">
        <v>0.89100000000000001</v>
      </c>
      <c r="H2727" s="106">
        <f t="shared" si="721"/>
        <v>1318.68</v>
      </c>
      <c r="I2727" s="107">
        <f t="shared" si="722"/>
        <v>1595.6028000000001</v>
      </c>
      <c r="J2727" s="108">
        <f t="shared" si="723"/>
        <v>1595.6028000000001</v>
      </c>
      <c r="K2727" s="105">
        <f t="shared" si="724"/>
        <v>0</v>
      </c>
      <c r="L2727" s="105">
        <f t="shared" si="725"/>
        <v>2233.8439199999998</v>
      </c>
      <c r="M2727" s="109" t="str">
        <f t="shared" si="726"/>
        <v>FOTO</v>
      </c>
      <c r="N2727" s="110"/>
    </row>
    <row r="2728" spans="1:15" ht="12.75" customHeight="1">
      <c r="A2728" s="103" t="s">
        <v>4770</v>
      </c>
      <c r="B2728" s="13" t="s">
        <v>4720</v>
      </c>
      <c r="C2728" s="242"/>
      <c r="D2728" s="238" t="s">
        <v>9122</v>
      </c>
      <c r="E2728" s="150">
        <v>-0.16249153689911977</v>
      </c>
      <c r="F2728" s="104" t="s">
        <v>4771</v>
      </c>
      <c r="G2728" s="105">
        <v>1.2370000000000001</v>
      </c>
      <c r="H2728" s="106">
        <f t="shared" si="721"/>
        <v>1830.7600000000002</v>
      </c>
      <c r="I2728" s="107">
        <f t="shared" si="722"/>
        <v>2215.2196000000004</v>
      </c>
      <c r="J2728" s="108">
        <f t="shared" si="723"/>
        <v>2215.2196000000004</v>
      </c>
      <c r="K2728" s="105">
        <f t="shared" si="724"/>
        <v>0</v>
      </c>
      <c r="L2728" s="105">
        <f t="shared" si="725"/>
        <v>3101.3074400000005</v>
      </c>
      <c r="M2728" s="109" t="str">
        <f t="shared" si="726"/>
        <v>FOTO</v>
      </c>
      <c r="N2728" s="110" t="s">
        <v>173</v>
      </c>
    </row>
    <row r="2729" spans="1:15" ht="12.75" customHeight="1">
      <c r="A2729" s="103" t="s">
        <v>4772</v>
      </c>
      <c r="B2729" s="13" t="s">
        <v>4720</v>
      </c>
      <c r="C2729" s="242"/>
      <c r="D2729" s="238" t="s">
        <v>9122</v>
      </c>
      <c r="E2729" s="149">
        <v>-0.14753123140987512</v>
      </c>
      <c r="F2729" s="104" t="s">
        <v>4773</v>
      </c>
      <c r="G2729" s="105">
        <v>1.4330000000000001</v>
      </c>
      <c r="H2729" s="106">
        <f t="shared" si="721"/>
        <v>2120.84</v>
      </c>
      <c r="I2729" s="107">
        <f t="shared" si="722"/>
        <v>2566.2164000000002</v>
      </c>
      <c r="J2729" s="108">
        <f t="shared" si="723"/>
        <v>2566.2164000000002</v>
      </c>
      <c r="K2729" s="105">
        <f t="shared" si="724"/>
        <v>0</v>
      </c>
      <c r="L2729" s="105">
        <f t="shared" si="725"/>
        <v>3592.7029600000001</v>
      </c>
      <c r="M2729" s="109" t="str">
        <f t="shared" si="726"/>
        <v>FOTO</v>
      </c>
      <c r="N2729" s="110" t="s">
        <v>173</v>
      </c>
    </row>
    <row r="2730" spans="1:15" ht="12.75" customHeight="1">
      <c r="A2730" s="103" t="s">
        <v>4774</v>
      </c>
      <c r="B2730" s="13" t="s">
        <v>4720</v>
      </c>
      <c r="C2730" s="242"/>
      <c r="D2730" s="238" t="s">
        <v>9122</v>
      </c>
      <c r="E2730" s="149">
        <v>-3.1771247021445403E-2</v>
      </c>
      <c r="F2730" s="104" t="s">
        <v>4775</v>
      </c>
      <c r="G2730" s="105">
        <v>2.4380000000000002</v>
      </c>
      <c r="H2730" s="106">
        <f t="shared" si="721"/>
        <v>3608.2400000000002</v>
      </c>
      <c r="I2730" s="107">
        <f t="shared" si="722"/>
        <v>4365.9704000000002</v>
      </c>
      <c r="J2730" s="108">
        <f t="shared" si="723"/>
        <v>4365.9704000000002</v>
      </c>
      <c r="K2730" s="105">
        <f t="shared" si="724"/>
        <v>0</v>
      </c>
      <c r="L2730" s="105">
        <f t="shared" si="725"/>
        <v>6112.3585599999997</v>
      </c>
      <c r="M2730" s="109" t="str">
        <f t="shared" si="726"/>
        <v>FOTO</v>
      </c>
      <c r="N2730" s="110"/>
    </row>
    <row r="2731" spans="1:15" ht="12.75" customHeight="1">
      <c r="A2731" s="103" t="s">
        <v>4776</v>
      </c>
      <c r="B2731" s="13" t="s">
        <v>4720</v>
      </c>
      <c r="C2731" s="242"/>
      <c r="D2731" s="238" t="s">
        <v>9122</v>
      </c>
      <c r="E2731" s="150">
        <v>-0.22967595224559401</v>
      </c>
      <c r="F2731" s="104" t="s">
        <v>4777</v>
      </c>
      <c r="G2731" s="105">
        <v>1.355</v>
      </c>
      <c r="H2731" s="106">
        <f t="shared" si="721"/>
        <v>2005.3999999999999</v>
      </c>
      <c r="I2731" s="107">
        <f t="shared" si="722"/>
        <v>2426.5339999999997</v>
      </c>
      <c r="J2731" s="108">
        <f t="shared" si="723"/>
        <v>2426.5339999999997</v>
      </c>
      <c r="K2731" s="105">
        <f t="shared" si="724"/>
        <v>0</v>
      </c>
      <c r="L2731" s="105">
        <f t="shared" si="725"/>
        <v>3397.1475999999993</v>
      </c>
      <c r="M2731" s="109" t="str">
        <f t="shared" si="726"/>
        <v>FOTO</v>
      </c>
      <c r="N2731" s="110" t="s">
        <v>215</v>
      </c>
    </row>
    <row r="2732" spans="1:15" ht="12.75" customHeight="1">
      <c r="A2732" s="103" t="s">
        <v>4778</v>
      </c>
      <c r="B2732" s="13" t="s">
        <v>4720</v>
      </c>
      <c r="C2732" s="242"/>
      <c r="D2732" s="238" t="s">
        <v>9122</v>
      </c>
      <c r="E2732" s="150">
        <v>-0.21076923076923082</v>
      </c>
      <c r="F2732" s="104" t="s">
        <v>4779</v>
      </c>
      <c r="G2732" s="105">
        <v>2.052</v>
      </c>
      <c r="H2732" s="106">
        <f t="shared" si="721"/>
        <v>3036.96</v>
      </c>
      <c r="I2732" s="107">
        <f t="shared" si="722"/>
        <v>3674.7215999999999</v>
      </c>
      <c r="J2732" s="108">
        <f t="shared" si="723"/>
        <v>3674.7215999999999</v>
      </c>
      <c r="K2732" s="105">
        <f t="shared" si="724"/>
        <v>0</v>
      </c>
      <c r="L2732" s="105">
        <f t="shared" si="725"/>
        <v>5144.6102399999991</v>
      </c>
      <c r="M2732" s="109" t="str">
        <f t="shared" si="726"/>
        <v>FOTO</v>
      </c>
      <c r="N2732" s="110"/>
    </row>
    <row r="2733" spans="1:15" ht="12.75" customHeight="1">
      <c r="A2733" s="103" t="s">
        <v>4780</v>
      </c>
      <c r="B2733" s="13"/>
      <c r="C2733" s="242"/>
      <c r="D2733" s="238" t="s">
        <v>9122</v>
      </c>
      <c r="E2733" s="149">
        <v>-3.2987747408105506E-2</v>
      </c>
      <c r="F2733" s="104" t="s">
        <v>4781</v>
      </c>
      <c r="G2733" s="105">
        <v>2.052</v>
      </c>
      <c r="H2733" s="106">
        <f t="shared" si="721"/>
        <v>3036.96</v>
      </c>
      <c r="I2733" s="107">
        <f t="shared" si="722"/>
        <v>3674.7215999999999</v>
      </c>
      <c r="J2733" s="108">
        <f t="shared" si="723"/>
        <v>3674.7215999999999</v>
      </c>
      <c r="K2733" s="105">
        <f t="shared" si="724"/>
        <v>0</v>
      </c>
      <c r="L2733" s="105">
        <f t="shared" si="725"/>
        <v>5144.6102399999991</v>
      </c>
      <c r="M2733" s="109" t="str">
        <f t="shared" si="726"/>
        <v>FOTO</v>
      </c>
      <c r="N2733" s="110"/>
      <c r="O2733" s="37"/>
    </row>
    <row r="2734" spans="1:15" ht="12.75" customHeight="1">
      <c r="A2734" s="103" t="s">
        <v>4782</v>
      </c>
      <c r="B2734" s="13" t="s">
        <v>4720</v>
      </c>
      <c r="C2734" s="242"/>
      <c r="D2734" s="238" t="s">
        <v>9122</v>
      </c>
      <c r="E2734" s="150">
        <v>-0.17874999999999996</v>
      </c>
      <c r="F2734" s="104" t="s">
        <v>4783</v>
      </c>
      <c r="G2734" s="105">
        <v>1.3140000000000001</v>
      </c>
      <c r="H2734" s="106">
        <f t="shared" si="721"/>
        <v>1944.72</v>
      </c>
      <c r="I2734" s="107">
        <f t="shared" si="722"/>
        <v>2353.1111999999998</v>
      </c>
      <c r="J2734" s="108">
        <f t="shared" si="723"/>
        <v>2353.1111999999998</v>
      </c>
      <c r="K2734" s="105">
        <f t="shared" si="724"/>
        <v>0</v>
      </c>
      <c r="L2734" s="105">
        <f t="shared" si="725"/>
        <v>3294.3556799999997</v>
      </c>
      <c r="M2734" s="109" t="str">
        <f t="shared" si="726"/>
        <v>FOTO</v>
      </c>
      <c r="N2734" s="110" t="s">
        <v>218</v>
      </c>
    </row>
    <row r="2735" spans="1:15" ht="12.75" customHeight="1">
      <c r="A2735" s="103" t="s">
        <v>4784</v>
      </c>
      <c r="B2735" s="13" t="s">
        <v>4720</v>
      </c>
      <c r="C2735" s="242"/>
      <c r="D2735" s="238"/>
      <c r="E2735" s="149"/>
      <c r="F2735" s="104" t="s">
        <v>4785</v>
      </c>
      <c r="G2735" s="105">
        <v>1.401</v>
      </c>
      <c r="H2735" s="106">
        <f t="shared" si="721"/>
        <v>2073.48</v>
      </c>
      <c r="I2735" s="107">
        <f t="shared" si="722"/>
        <v>2508.9108000000001</v>
      </c>
      <c r="J2735" s="108">
        <f t="shared" si="723"/>
        <v>2508.9108000000001</v>
      </c>
      <c r="K2735" s="105">
        <f t="shared" si="724"/>
        <v>0</v>
      </c>
      <c r="L2735" s="105">
        <f t="shared" si="725"/>
        <v>3512.4751200000001</v>
      </c>
      <c r="M2735" s="109" t="str">
        <f t="shared" si="726"/>
        <v>FOTO</v>
      </c>
      <c r="N2735" s="110"/>
    </row>
    <row r="2736" spans="1:15" ht="12.75" customHeight="1">
      <c r="A2736" s="103" t="s">
        <v>4786</v>
      </c>
      <c r="B2736" s="13" t="s">
        <v>4720</v>
      </c>
      <c r="C2736" s="242"/>
      <c r="D2736" s="238" t="s">
        <v>9122</v>
      </c>
      <c r="E2736" s="150">
        <v>-0.34863636363636363</v>
      </c>
      <c r="F2736" s="104" t="s">
        <v>4787</v>
      </c>
      <c r="G2736" s="105">
        <v>1.4330000000000001</v>
      </c>
      <c r="H2736" s="106">
        <f t="shared" si="721"/>
        <v>2120.84</v>
      </c>
      <c r="I2736" s="107">
        <f t="shared" si="722"/>
        <v>2566.2164000000002</v>
      </c>
      <c r="J2736" s="108">
        <f t="shared" si="723"/>
        <v>2566.2164000000002</v>
      </c>
      <c r="K2736" s="105">
        <f t="shared" si="724"/>
        <v>0</v>
      </c>
      <c r="L2736" s="105">
        <f t="shared" si="725"/>
        <v>3592.7029600000001</v>
      </c>
      <c r="M2736" s="109" t="str">
        <f t="shared" si="726"/>
        <v>FOTO</v>
      </c>
      <c r="N2736" s="110"/>
    </row>
    <row r="2737" spans="1:15" ht="12.75" customHeight="1">
      <c r="A2737" s="103" t="s">
        <v>4788</v>
      </c>
      <c r="B2737" s="13" t="s">
        <v>4720</v>
      </c>
      <c r="C2737" s="242"/>
      <c r="D2737" s="238" t="s">
        <v>9122</v>
      </c>
      <c r="E2737" s="150">
        <v>-0.2038888888888889</v>
      </c>
      <c r="F2737" s="104" t="s">
        <v>4789</v>
      </c>
      <c r="G2737" s="105">
        <v>1.4330000000000001</v>
      </c>
      <c r="H2737" s="106">
        <f t="shared" si="721"/>
        <v>2120.84</v>
      </c>
      <c r="I2737" s="107">
        <f t="shared" si="722"/>
        <v>2566.2164000000002</v>
      </c>
      <c r="J2737" s="108">
        <f t="shared" si="723"/>
        <v>2566.2164000000002</v>
      </c>
      <c r="K2737" s="105">
        <f t="shared" si="724"/>
        <v>0</v>
      </c>
      <c r="L2737" s="105">
        <f t="shared" si="725"/>
        <v>3592.7029600000001</v>
      </c>
      <c r="M2737" s="109" t="str">
        <f t="shared" si="726"/>
        <v>FOTO</v>
      </c>
      <c r="N2737" s="110"/>
    </row>
    <row r="2738" spans="1:15" ht="12.75" customHeight="1">
      <c r="A2738" s="103" t="s">
        <v>4790</v>
      </c>
      <c r="B2738" s="13" t="s">
        <v>4720</v>
      </c>
      <c r="C2738" s="242"/>
      <c r="D2738" s="238" t="s">
        <v>9122</v>
      </c>
      <c r="E2738" s="149">
        <v>-3.2781564427134091E-2</v>
      </c>
      <c r="F2738" s="104" t="s">
        <v>4791</v>
      </c>
      <c r="G2738" s="105">
        <v>2.98</v>
      </c>
      <c r="H2738" s="106">
        <f t="shared" si="721"/>
        <v>4410.3999999999996</v>
      </c>
      <c r="I2738" s="107">
        <f t="shared" si="722"/>
        <v>5336.5839999999998</v>
      </c>
      <c r="J2738" s="108">
        <f t="shared" si="723"/>
        <v>5336.5839999999998</v>
      </c>
      <c r="K2738" s="105">
        <f t="shared" si="724"/>
        <v>0</v>
      </c>
      <c r="L2738" s="105">
        <f t="shared" si="725"/>
        <v>7471.217599999999</v>
      </c>
      <c r="M2738" s="109" t="str">
        <f t="shared" si="726"/>
        <v>FOTO</v>
      </c>
      <c r="N2738" s="110"/>
    </row>
    <row r="2739" spans="1:15" ht="12.75" customHeight="1" thickBot="1">
      <c r="A2739" s="154" t="s">
        <v>9285</v>
      </c>
      <c r="B2739" s="13"/>
      <c r="C2739" s="243"/>
      <c r="D2739" s="238"/>
      <c r="E2739" s="155"/>
      <c r="F2739" s="156" t="s">
        <v>9286</v>
      </c>
      <c r="G2739" s="157">
        <v>2.2000000000000002</v>
      </c>
      <c r="H2739" s="158">
        <f t="shared" si="721"/>
        <v>3256.0000000000005</v>
      </c>
      <c r="I2739" s="159">
        <f t="shared" si="722"/>
        <v>3939.76</v>
      </c>
      <c r="J2739" s="160">
        <f t="shared" si="723"/>
        <v>3939.76</v>
      </c>
      <c r="K2739" s="157">
        <f t="shared" si="724"/>
        <v>0</v>
      </c>
      <c r="L2739" s="157">
        <f t="shared" si="725"/>
        <v>5515.6639999999998</v>
      </c>
      <c r="M2739" s="161" t="str">
        <f t="shared" si="726"/>
        <v>FOTO</v>
      </c>
      <c r="N2739" s="162"/>
      <c r="O2739" s="101" t="s">
        <v>81</v>
      </c>
    </row>
    <row r="2740" spans="1:15" ht="20.100000000000001" customHeight="1" thickBot="1">
      <c r="A2740" s="219" t="s">
        <v>4792</v>
      </c>
      <c r="B2740" s="34"/>
      <c r="C2740" s="240"/>
      <c r="D2740" s="151"/>
      <c r="E2740" s="221"/>
      <c r="F2740" s="222"/>
      <c r="G2740" s="223"/>
      <c r="H2740" s="224"/>
      <c r="I2740" s="224"/>
      <c r="J2740" s="225"/>
      <c r="K2740" s="223"/>
      <c r="L2740" s="223"/>
      <c r="M2740" s="226"/>
      <c r="N2740" s="227"/>
      <c r="O2740" s="228"/>
    </row>
    <row r="2741" spans="1:15" ht="12.75" customHeight="1">
      <c r="A2741" s="178" t="s">
        <v>4793</v>
      </c>
      <c r="B2741" s="13"/>
      <c r="C2741" s="152"/>
      <c r="D2741" s="238"/>
      <c r="E2741" s="180"/>
      <c r="F2741" s="181" t="s">
        <v>4794</v>
      </c>
      <c r="G2741" s="182">
        <v>0.42299999999999999</v>
      </c>
      <c r="H2741" s="183">
        <f t="shared" ref="H2741:H2788" si="727">+G2741*H$18</f>
        <v>626.04</v>
      </c>
      <c r="I2741" s="184">
        <f t="shared" ref="I2741:I2788" si="728">+H2741*(1+I$18)</f>
        <v>757.50839999999994</v>
      </c>
      <c r="J2741" s="185">
        <f t="shared" ref="J2741:J2788" si="729">+I2741*(1-J$18)</f>
        <v>757.50839999999994</v>
      </c>
      <c r="K2741" s="182">
        <f t="shared" ref="K2741:K2788" si="730">+I2741*C2741</f>
        <v>0</v>
      </c>
      <c r="L2741" s="182">
        <f t="shared" ref="L2741:L2788" si="731">+I2741*(1+L$18)</f>
        <v>1060.5117599999999</v>
      </c>
      <c r="M2741" s="186" t="str">
        <f t="shared" ref="M2741:M2788" si="732">HYPERLINK(CONCATENATE("https://buscador.neorep.com.ar/",TRIM(A2741),"/"),"FOTO")</f>
        <v>FOTO</v>
      </c>
      <c r="N2741" s="187"/>
    </row>
    <row r="2742" spans="1:15" ht="12.75" customHeight="1">
      <c r="A2742" s="103" t="s">
        <v>4795</v>
      </c>
      <c r="B2742" s="13"/>
      <c r="C2742" s="242"/>
      <c r="D2742" s="238"/>
      <c r="E2742" s="149"/>
      <c r="F2742" s="104" t="s">
        <v>4796</v>
      </c>
      <c r="G2742" s="105">
        <v>0.436</v>
      </c>
      <c r="H2742" s="106">
        <f t="shared" si="727"/>
        <v>645.28</v>
      </c>
      <c r="I2742" s="107">
        <f t="shared" si="728"/>
        <v>780.78879999999992</v>
      </c>
      <c r="J2742" s="108">
        <f t="shared" si="729"/>
        <v>780.78879999999992</v>
      </c>
      <c r="K2742" s="105">
        <f t="shared" si="730"/>
        <v>0</v>
      </c>
      <c r="L2742" s="105">
        <f t="shared" si="731"/>
        <v>1093.1043199999999</v>
      </c>
      <c r="M2742" s="109" t="str">
        <f t="shared" si="732"/>
        <v>FOTO</v>
      </c>
      <c r="N2742" s="110"/>
    </row>
    <row r="2743" spans="1:15" ht="12.75" customHeight="1">
      <c r="A2743" s="103" t="s">
        <v>4797</v>
      </c>
      <c r="B2743" s="13" t="s">
        <v>4720</v>
      </c>
      <c r="C2743" s="242"/>
      <c r="D2743" s="238" t="s">
        <v>9122</v>
      </c>
      <c r="E2743" s="149">
        <v>-3.3499999999999974E-2</v>
      </c>
      <c r="F2743" s="104" t="s">
        <v>4798</v>
      </c>
      <c r="G2743" s="105">
        <v>1.9330000000000001</v>
      </c>
      <c r="H2743" s="106">
        <f t="shared" si="727"/>
        <v>2860.84</v>
      </c>
      <c r="I2743" s="107">
        <f t="shared" si="728"/>
        <v>3461.6163999999999</v>
      </c>
      <c r="J2743" s="108">
        <f t="shared" si="729"/>
        <v>3461.6163999999999</v>
      </c>
      <c r="K2743" s="105">
        <f t="shared" si="730"/>
        <v>0</v>
      </c>
      <c r="L2743" s="105">
        <f t="shared" si="731"/>
        <v>4846.2629599999991</v>
      </c>
      <c r="M2743" s="109" t="str">
        <f t="shared" si="732"/>
        <v>FOTO</v>
      </c>
      <c r="N2743" s="110"/>
    </row>
    <row r="2744" spans="1:15" ht="12.75" customHeight="1">
      <c r="A2744" s="103" t="s">
        <v>4799</v>
      </c>
      <c r="B2744" s="13" t="s">
        <v>4720</v>
      </c>
      <c r="C2744" s="242"/>
      <c r="D2744" s="238" t="s">
        <v>9122</v>
      </c>
      <c r="E2744" s="149">
        <v>-3.235547886108725E-2</v>
      </c>
      <c r="F2744" s="104" t="s">
        <v>4800</v>
      </c>
      <c r="G2744" s="105">
        <v>2.2429999999999999</v>
      </c>
      <c r="H2744" s="106">
        <f t="shared" si="727"/>
        <v>3319.64</v>
      </c>
      <c r="I2744" s="107">
        <f t="shared" si="728"/>
        <v>4016.7643999999996</v>
      </c>
      <c r="J2744" s="108">
        <f t="shared" si="729"/>
        <v>4016.7643999999996</v>
      </c>
      <c r="K2744" s="105">
        <f t="shared" si="730"/>
        <v>0</v>
      </c>
      <c r="L2744" s="105">
        <f t="shared" si="731"/>
        <v>5623.4701599999989</v>
      </c>
      <c r="M2744" s="109" t="str">
        <f t="shared" si="732"/>
        <v>FOTO</v>
      </c>
      <c r="N2744" s="110"/>
    </row>
    <row r="2745" spans="1:15" ht="12.75" customHeight="1">
      <c r="A2745" s="103" t="s">
        <v>4801</v>
      </c>
      <c r="B2745" s="13" t="s">
        <v>4720</v>
      </c>
      <c r="C2745" s="242"/>
      <c r="D2745" s="238" t="s">
        <v>9122</v>
      </c>
      <c r="E2745" s="149">
        <v>-2.8571428571428581E-2</v>
      </c>
      <c r="F2745" s="104" t="s">
        <v>4802</v>
      </c>
      <c r="G2745" s="105">
        <v>0.13600000000000001</v>
      </c>
      <c r="H2745" s="106">
        <f t="shared" si="727"/>
        <v>201.28</v>
      </c>
      <c r="I2745" s="107">
        <f t="shared" si="728"/>
        <v>243.5488</v>
      </c>
      <c r="J2745" s="108">
        <f t="shared" si="729"/>
        <v>243.5488</v>
      </c>
      <c r="K2745" s="105">
        <f t="shared" si="730"/>
        <v>0</v>
      </c>
      <c r="L2745" s="105">
        <f t="shared" si="731"/>
        <v>340.96832000000001</v>
      </c>
      <c r="M2745" s="109" t="str">
        <f t="shared" si="732"/>
        <v>FOTO</v>
      </c>
      <c r="N2745" s="110"/>
    </row>
    <row r="2746" spans="1:15" ht="12.75" customHeight="1">
      <c r="A2746" s="103" t="s">
        <v>4803</v>
      </c>
      <c r="B2746" s="13" t="s">
        <v>4720</v>
      </c>
      <c r="C2746" s="242"/>
      <c r="D2746" s="238" t="s">
        <v>9122</v>
      </c>
      <c r="E2746" s="149">
        <v>-6.2105263157894663E-2</v>
      </c>
      <c r="F2746" s="104" t="s">
        <v>4804</v>
      </c>
      <c r="G2746" s="105">
        <v>0.89100000000000001</v>
      </c>
      <c r="H2746" s="106">
        <f t="shared" si="727"/>
        <v>1318.68</v>
      </c>
      <c r="I2746" s="107">
        <f t="shared" si="728"/>
        <v>1595.6028000000001</v>
      </c>
      <c r="J2746" s="108">
        <f t="shared" si="729"/>
        <v>1595.6028000000001</v>
      </c>
      <c r="K2746" s="105">
        <f t="shared" si="730"/>
        <v>0</v>
      </c>
      <c r="L2746" s="105">
        <f t="shared" si="731"/>
        <v>2233.8439199999998</v>
      </c>
      <c r="M2746" s="109" t="str">
        <f t="shared" si="732"/>
        <v>FOTO</v>
      </c>
      <c r="N2746" s="110"/>
    </row>
    <row r="2747" spans="1:15" ht="12.75" customHeight="1">
      <c r="A2747" s="103" t="s">
        <v>4805</v>
      </c>
      <c r="B2747" s="13" t="s">
        <v>4720</v>
      </c>
      <c r="C2747" s="242"/>
      <c r="D2747" s="238" t="s">
        <v>9122</v>
      </c>
      <c r="E2747" s="150">
        <v>-0.44038461538461549</v>
      </c>
      <c r="F2747" s="104" t="s">
        <v>4806</v>
      </c>
      <c r="G2747" s="105">
        <v>0.58199999999999996</v>
      </c>
      <c r="H2747" s="106">
        <f t="shared" si="727"/>
        <v>861.3599999999999</v>
      </c>
      <c r="I2747" s="107">
        <f t="shared" si="728"/>
        <v>1042.2455999999997</v>
      </c>
      <c r="J2747" s="108">
        <f t="shared" si="729"/>
        <v>1042.2455999999997</v>
      </c>
      <c r="K2747" s="105">
        <f t="shared" si="730"/>
        <v>0</v>
      </c>
      <c r="L2747" s="105">
        <f t="shared" si="731"/>
        <v>1459.1438399999995</v>
      </c>
      <c r="M2747" s="109" t="str">
        <f t="shared" si="732"/>
        <v>FOTO</v>
      </c>
      <c r="N2747" s="110"/>
    </row>
    <row r="2748" spans="1:15" ht="12.75" customHeight="1">
      <c r="A2748" s="103" t="s">
        <v>4807</v>
      </c>
      <c r="B2748" s="13" t="s">
        <v>4720</v>
      </c>
      <c r="C2748" s="242"/>
      <c r="D2748" s="238" t="s">
        <v>9122</v>
      </c>
      <c r="E2748" s="149">
        <v>-9.4469115865966846E-2</v>
      </c>
      <c r="F2748" s="104" t="s">
        <v>4808</v>
      </c>
      <c r="G2748" s="105">
        <v>2.2429999999999999</v>
      </c>
      <c r="H2748" s="106">
        <f t="shared" si="727"/>
        <v>3319.64</v>
      </c>
      <c r="I2748" s="107">
        <f t="shared" si="728"/>
        <v>4016.7643999999996</v>
      </c>
      <c r="J2748" s="108">
        <f t="shared" si="729"/>
        <v>4016.7643999999996</v>
      </c>
      <c r="K2748" s="105">
        <f t="shared" si="730"/>
        <v>0</v>
      </c>
      <c r="L2748" s="105">
        <f t="shared" si="731"/>
        <v>5623.4701599999989</v>
      </c>
      <c r="M2748" s="109" t="str">
        <f t="shared" si="732"/>
        <v>FOTO</v>
      </c>
      <c r="N2748" s="110" t="s">
        <v>458</v>
      </c>
    </row>
    <row r="2749" spans="1:15" ht="12.75" customHeight="1">
      <c r="A2749" s="103" t="s">
        <v>4809</v>
      </c>
      <c r="B2749" s="13" t="s">
        <v>4720</v>
      </c>
      <c r="C2749" s="242"/>
      <c r="D2749" s="238" t="s">
        <v>9122</v>
      </c>
      <c r="E2749" s="150">
        <v>-0.29852440408626557</v>
      </c>
      <c r="F2749" s="104" t="s">
        <v>4810</v>
      </c>
      <c r="G2749" s="105">
        <v>0.61799999999999999</v>
      </c>
      <c r="H2749" s="106">
        <f t="shared" si="727"/>
        <v>914.64</v>
      </c>
      <c r="I2749" s="107">
        <f t="shared" si="728"/>
        <v>1106.7143999999998</v>
      </c>
      <c r="J2749" s="108">
        <f t="shared" si="729"/>
        <v>1106.7143999999998</v>
      </c>
      <c r="K2749" s="105">
        <f t="shared" si="730"/>
        <v>0</v>
      </c>
      <c r="L2749" s="105">
        <f t="shared" si="731"/>
        <v>1549.4001599999997</v>
      </c>
      <c r="M2749" s="109" t="str">
        <f t="shared" si="732"/>
        <v>FOTO</v>
      </c>
      <c r="N2749" s="110" t="s">
        <v>458</v>
      </c>
    </row>
    <row r="2750" spans="1:15" ht="12.75" customHeight="1">
      <c r="A2750" s="103" t="s">
        <v>4811</v>
      </c>
      <c r="B2750" s="13"/>
      <c r="C2750" s="242"/>
      <c r="D2750" s="238" t="s">
        <v>9122</v>
      </c>
      <c r="E2750" s="150">
        <v>-0.49391304347826082</v>
      </c>
      <c r="F2750" s="104" t="s">
        <v>4812</v>
      </c>
      <c r="G2750" s="105">
        <v>0.58199999999999996</v>
      </c>
      <c r="H2750" s="106">
        <f t="shared" si="727"/>
        <v>861.3599999999999</v>
      </c>
      <c r="I2750" s="107">
        <f t="shared" si="728"/>
        <v>1042.2455999999997</v>
      </c>
      <c r="J2750" s="108">
        <f t="shared" si="729"/>
        <v>1042.2455999999997</v>
      </c>
      <c r="K2750" s="105">
        <f t="shared" si="730"/>
        <v>0</v>
      </c>
      <c r="L2750" s="105">
        <f t="shared" si="731"/>
        <v>1459.1438399999995</v>
      </c>
      <c r="M2750" s="109" t="str">
        <f t="shared" si="732"/>
        <v>FOTO</v>
      </c>
      <c r="N2750" s="110" t="s">
        <v>215</v>
      </c>
      <c r="O2750" s="36"/>
    </row>
    <row r="2751" spans="1:15" ht="12.75" customHeight="1">
      <c r="A2751" s="111" t="s">
        <v>4813</v>
      </c>
      <c r="B2751" s="13" t="s">
        <v>4720</v>
      </c>
      <c r="C2751" s="242"/>
      <c r="D2751" s="238"/>
      <c r="E2751" s="149"/>
      <c r="F2751" s="123" t="s">
        <v>4814</v>
      </c>
      <c r="G2751" s="105">
        <v>1.355</v>
      </c>
      <c r="H2751" s="106">
        <f t="shared" si="727"/>
        <v>2005.3999999999999</v>
      </c>
      <c r="I2751" s="107">
        <f t="shared" si="728"/>
        <v>2426.5339999999997</v>
      </c>
      <c r="J2751" s="108">
        <f t="shared" si="729"/>
        <v>2426.5339999999997</v>
      </c>
      <c r="K2751" s="105">
        <f t="shared" si="730"/>
        <v>0</v>
      </c>
      <c r="L2751" s="105">
        <f t="shared" si="731"/>
        <v>3397.1475999999993</v>
      </c>
      <c r="M2751" s="109" t="str">
        <f t="shared" si="732"/>
        <v>FOTO</v>
      </c>
      <c r="N2751" s="110"/>
    </row>
    <row r="2752" spans="1:15" ht="12.75" customHeight="1">
      <c r="A2752" s="111" t="s">
        <v>4815</v>
      </c>
      <c r="B2752" s="13" t="s">
        <v>4720</v>
      </c>
      <c r="C2752" s="242"/>
      <c r="D2752" s="238" t="s">
        <v>9122</v>
      </c>
      <c r="E2752" s="149">
        <v>-9.9240382259250248E-2</v>
      </c>
      <c r="F2752" s="123" t="s">
        <v>4816</v>
      </c>
      <c r="G2752" s="105">
        <v>3.6760000000000002</v>
      </c>
      <c r="H2752" s="106">
        <f t="shared" si="727"/>
        <v>5440.4800000000005</v>
      </c>
      <c r="I2752" s="107">
        <f t="shared" si="728"/>
        <v>6582.9808000000003</v>
      </c>
      <c r="J2752" s="108">
        <f t="shared" si="729"/>
        <v>6582.9808000000003</v>
      </c>
      <c r="K2752" s="105">
        <f t="shared" si="730"/>
        <v>0</v>
      </c>
      <c r="L2752" s="105">
        <f t="shared" si="731"/>
        <v>9216.1731199999995</v>
      </c>
      <c r="M2752" s="109" t="str">
        <f t="shared" si="732"/>
        <v>FOTO</v>
      </c>
      <c r="N2752" s="110"/>
    </row>
    <row r="2753" spans="1:15" ht="12.75" customHeight="1">
      <c r="A2753" s="103" t="s">
        <v>4817</v>
      </c>
      <c r="B2753" s="13" t="s">
        <v>4720</v>
      </c>
      <c r="C2753" s="242"/>
      <c r="D2753" s="238" t="s">
        <v>9122</v>
      </c>
      <c r="E2753" s="149">
        <v>-3.0952380952380953E-2</v>
      </c>
      <c r="F2753" s="104" t="s">
        <v>4818</v>
      </c>
      <c r="G2753" s="105">
        <v>0.81399999999999995</v>
      </c>
      <c r="H2753" s="106">
        <f t="shared" si="727"/>
        <v>1204.72</v>
      </c>
      <c r="I2753" s="107">
        <f t="shared" si="728"/>
        <v>1457.7112</v>
      </c>
      <c r="J2753" s="108">
        <f t="shared" si="729"/>
        <v>1457.7112</v>
      </c>
      <c r="K2753" s="105">
        <f t="shared" si="730"/>
        <v>0</v>
      </c>
      <c r="L2753" s="105">
        <f t="shared" si="731"/>
        <v>2040.7956799999997</v>
      </c>
      <c r="M2753" s="109" t="str">
        <f t="shared" si="732"/>
        <v>FOTO</v>
      </c>
      <c r="N2753" s="110" t="s">
        <v>215</v>
      </c>
    </row>
    <row r="2754" spans="1:15" ht="12.75" customHeight="1">
      <c r="A2754" s="103" t="s">
        <v>4819</v>
      </c>
      <c r="B2754" s="13"/>
      <c r="C2754" s="242"/>
      <c r="D2754" s="238" t="s">
        <v>9122</v>
      </c>
      <c r="E2754" s="149">
        <v>-3.214285714285714E-2</v>
      </c>
      <c r="F2754" s="104" t="s">
        <v>4820</v>
      </c>
      <c r="G2754" s="105">
        <v>1.355</v>
      </c>
      <c r="H2754" s="106">
        <f t="shared" si="727"/>
        <v>2005.3999999999999</v>
      </c>
      <c r="I2754" s="107">
        <f t="shared" si="728"/>
        <v>2426.5339999999997</v>
      </c>
      <c r="J2754" s="108">
        <f t="shared" si="729"/>
        <v>2426.5339999999997</v>
      </c>
      <c r="K2754" s="105">
        <f t="shared" si="730"/>
        <v>0</v>
      </c>
      <c r="L2754" s="105">
        <f t="shared" si="731"/>
        <v>3397.1475999999993</v>
      </c>
      <c r="M2754" s="109" t="str">
        <f t="shared" si="732"/>
        <v>FOTO</v>
      </c>
      <c r="N2754" s="110"/>
      <c r="O2754" s="36"/>
    </row>
    <row r="2755" spans="1:15" ht="12.75" customHeight="1">
      <c r="A2755" s="103" t="s">
        <v>4821</v>
      </c>
      <c r="B2755" s="13"/>
      <c r="C2755" s="242"/>
      <c r="D2755" s="238" t="s">
        <v>9122</v>
      </c>
      <c r="E2755" s="149">
        <v>-7.1999999999999953E-2</v>
      </c>
      <c r="F2755" s="104" t="s">
        <v>4822</v>
      </c>
      <c r="G2755" s="105">
        <v>0.92800000000000005</v>
      </c>
      <c r="H2755" s="106">
        <f t="shared" si="727"/>
        <v>1373.44</v>
      </c>
      <c r="I2755" s="107">
        <f t="shared" si="728"/>
        <v>1661.8624</v>
      </c>
      <c r="J2755" s="108">
        <f t="shared" si="729"/>
        <v>1661.8624</v>
      </c>
      <c r="K2755" s="105">
        <f t="shared" si="730"/>
        <v>0</v>
      </c>
      <c r="L2755" s="105">
        <f t="shared" si="731"/>
        <v>2326.60736</v>
      </c>
      <c r="M2755" s="109" t="str">
        <f t="shared" si="732"/>
        <v>FOTO</v>
      </c>
      <c r="N2755" s="110" t="s">
        <v>458</v>
      </c>
      <c r="O2755" s="36"/>
    </row>
    <row r="2756" spans="1:15" ht="12.75" customHeight="1">
      <c r="A2756" s="103" t="s">
        <v>4823</v>
      </c>
      <c r="B2756" s="13" t="s">
        <v>4720</v>
      </c>
      <c r="C2756" s="242"/>
      <c r="D2756" s="238" t="s">
        <v>9122</v>
      </c>
      <c r="E2756" s="150">
        <v>-0.3393870601589104</v>
      </c>
      <c r="F2756" s="104" t="s">
        <v>4824</v>
      </c>
      <c r="G2756" s="105">
        <v>0.58199999999999996</v>
      </c>
      <c r="H2756" s="106">
        <f t="shared" si="727"/>
        <v>861.3599999999999</v>
      </c>
      <c r="I2756" s="107">
        <f t="shared" si="728"/>
        <v>1042.2455999999997</v>
      </c>
      <c r="J2756" s="108">
        <f t="shared" si="729"/>
        <v>1042.2455999999997</v>
      </c>
      <c r="K2756" s="105">
        <f t="shared" si="730"/>
        <v>0</v>
      </c>
      <c r="L2756" s="105">
        <f t="shared" si="731"/>
        <v>1459.1438399999995</v>
      </c>
      <c r="M2756" s="109" t="str">
        <f t="shared" si="732"/>
        <v>FOTO</v>
      </c>
      <c r="N2756" s="110"/>
    </row>
    <row r="2757" spans="1:15" ht="12.75" customHeight="1">
      <c r="A2757" s="103" t="s">
        <v>4825</v>
      </c>
      <c r="B2757" s="13" t="s">
        <v>4720</v>
      </c>
      <c r="C2757" s="242"/>
      <c r="D2757" s="238" t="s">
        <v>9122</v>
      </c>
      <c r="E2757" s="149">
        <v>-0.13000000000000012</v>
      </c>
      <c r="F2757" s="104" t="s">
        <v>4826</v>
      </c>
      <c r="G2757" s="105">
        <v>0.69599999999999995</v>
      </c>
      <c r="H2757" s="106">
        <f t="shared" si="727"/>
        <v>1030.08</v>
      </c>
      <c r="I2757" s="107">
        <f t="shared" si="728"/>
        <v>1246.3968</v>
      </c>
      <c r="J2757" s="108">
        <f t="shared" si="729"/>
        <v>1246.3968</v>
      </c>
      <c r="K2757" s="105">
        <f t="shared" si="730"/>
        <v>0</v>
      </c>
      <c r="L2757" s="105">
        <f t="shared" si="731"/>
        <v>1744.95552</v>
      </c>
      <c r="M2757" s="109" t="str">
        <f t="shared" si="732"/>
        <v>FOTO</v>
      </c>
      <c r="N2757" s="110" t="s">
        <v>458</v>
      </c>
    </row>
    <row r="2758" spans="1:15" ht="12.75" customHeight="1">
      <c r="A2758" s="103" t="s">
        <v>4827</v>
      </c>
      <c r="B2758" s="13" t="s">
        <v>4720</v>
      </c>
      <c r="C2758" s="242"/>
      <c r="D2758" s="238" t="s">
        <v>9122</v>
      </c>
      <c r="E2758" s="150">
        <v>-0.3128258602711157</v>
      </c>
      <c r="F2758" s="104" t="s">
        <v>4828</v>
      </c>
      <c r="G2758" s="105">
        <v>0.65900000000000003</v>
      </c>
      <c r="H2758" s="106">
        <f t="shared" si="727"/>
        <v>975.32</v>
      </c>
      <c r="I2758" s="107">
        <f t="shared" si="728"/>
        <v>1180.1372000000001</v>
      </c>
      <c r="J2758" s="108">
        <f t="shared" si="729"/>
        <v>1180.1372000000001</v>
      </c>
      <c r="K2758" s="105">
        <f t="shared" si="730"/>
        <v>0</v>
      </c>
      <c r="L2758" s="105">
        <f t="shared" si="731"/>
        <v>1652.19208</v>
      </c>
      <c r="M2758" s="109" t="str">
        <f t="shared" si="732"/>
        <v>FOTO</v>
      </c>
      <c r="N2758" s="110"/>
    </row>
    <row r="2759" spans="1:15" ht="12.75" customHeight="1">
      <c r="A2759" s="103" t="s">
        <v>4829</v>
      </c>
      <c r="B2759" s="13"/>
      <c r="C2759" s="242"/>
      <c r="D2759" s="238"/>
      <c r="E2759" s="149"/>
      <c r="F2759" s="104" t="s">
        <v>4830</v>
      </c>
      <c r="G2759" s="105">
        <v>1.82</v>
      </c>
      <c r="H2759" s="106">
        <f t="shared" si="727"/>
        <v>2693.6</v>
      </c>
      <c r="I2759" s="107">
        <f t="shared" si="728"/>
        <v>3259.2559999999999</v>
      </c>
      <c r="J2759" s="108">
        <f t="shared" si="729"/>
        <v>3259.2559999999999</v>
      </c>
      <c r="K2759" s="105">
        <f t="shared" si="730"/>
        <v>0</v>
      </c>
      <c r="L2759" s="105">
        <f t="shared" si="731"/>
        <v>4562.9583999999995</v>
      </c>
      <c r="M2759" s="109" t="str">
        <f t="shared" si="732"/>
        <v>FOTO</v>
      </c>
      <c r="N2759" s="110"/>
      <c r="O2759" s="101" t="s">
        <v>81</v>
      </c>
    </row>
    <row r="2760" spans="1:15" ht="12.75" customHeight="1">
      <c r="A2760" s="103" t="s">
        <v>4831</v>
      </c>
      <c r="B2760" s="13" t="s">
        <v>4720</v>
      </c>
      <c r="C2760" s="242"/>
      <c r="D2760" s="238" t="s">
        <v>9122</v>
      </c>
      <c r="E2760" s="150">
        <v>-0.19395203336809175</v>
      </c>
      <c r="F2760" s="104" t="s">
        <v>4832</v>
      </c>
      <c r="G2760" s="105">
        <v>0.77300000000000002</v>
      </c>
      <c r="H2760" s="106">
        <f t="shared" si="727"/>
        <v>1144.04</v>
      </c>
      <c r="I2760" s="107">
        <f t="shared" si="728"/>
        <v>1384.2883999999999</v>
      </c>
      <c r="J2760" s="108">
        <f t="shared" si="729"/>
        <v>1384.2883999999999</v>
      </c>
      <c r="K2760" s="105">
        <f t="shared" si="730"/>
        <v>0</v>
      </c>
      <c r="L2760" s="105">
        <f t="shared" si="731"/>
        <v>1938.0037599999998</v>
      </c>
      <c r="M2760" s="109" t="str">
        <f t="shared" si="732"/>
        <v>FOTO</v>
      </c>
      <c r="N2760" s="110"/>
    </row>
    <row r="2761" spans="1:15" ht="12.75" customHeight="1">
      <c r="A2761" s="103" t="s">
        <v>4833</v>
      </c>
      <c r="B2761" s="13" t="s">
        <v>4720</v>
      </c>
      <c r="C2761" s="242"/>
      <c r="D2761" s="238" t="s">
        <v>9122</v>
      </c>
      <c r="E2761" s="149">
        <v>-3.0952380952380953E-2</v>
      </c>
      <c r="F2761" s="104" t="s">
        <v>4834</v>
      </c>
      <c r="G2761" s="105">
        <v>0.81399999999999995</v>
      </c>
      <c r="H2761" s="106">
        <f t="shared" si="727"/>
        <v>1204.72</v>
      </c>
      <c r="I2761" s="107">
        <f t="shared" si="728"/>
        <v>1457.7112</v>
      </c>
      <c r="J2761" s="108">
        <f t="shared" si="729"/>
        <v>1457.7112</v>
      </c>
      <c r="K2761" s="105">
        <f t="shared" si="730"/>
        <v>0</v>
      </c>
      <c r="L2761" s="105">
        <f t="shared" si="731"/>
        <v>2040.7956799999997</v>
      </c>
      <c r="M2761" s="109" t="str">
        <f t="shared" si="732"/>
        <v>FOTO</v>
      </c>
      <c r="N2761" s="110" t="s">
        <v>414</v>
      </c>
    </row>
    <row r="2762" spans="1:15" ht="12.75" customHeight="1">
      <c r="A2762" s="111" t="s">
        <v>4835</v>
      </c>
      <c r="B2762" s="13" t="s">
        <v>4720</v>
      </c>
      <c r="C2762" s="242"/>
      <c r="D2762" s="238" t="s">
        <v>9122</v>
      </c>
      <c r="E2762" s="149">
        <v>-3.3750000000000058E-2</v>
      </c>
      <c r="F2762" s="126" t="s">
        <v>4836</v>
      </c>
      <c r="G2762" s="105">
        <v>0.77300000000000002</v>
      </c>
      <c r="H2762" s="106">
        <f t="shared" si="727"/>
        <v>1144.04</v>
      </c>
      <c r="I2762" s="107">
        <f t="shared" si="728"/>
        <v>1384.2883999999999</v>
      </c>
      <c r="J2762" s="108">
        <f t="shared" si="729"/>
        <v>1384.2883999999999</v>
      </c>
      <c r="K2762" s="105">
        <f t="shared" si="730"/>
        <v>0</v>
      </c>
      <c r="L2762" s="105">
        <f t="shared" si="731"/>
        <v>1938.0037599999998</v>
      </c>
      <c r="M2762" s="109" t="str">
        <f t="shared" si="732"/>
        <v>FOTO</v>
      </c>
      <c r="N2762" s="110"/>
    </row>
    <row r="2763" spans="1:15" ht="12.75" customHeight="1">
      <c r="A2763" s="103" t="s">
        <v>4837</v>
      </c>
      <c r="B2763" s="13" t="s">
        <v>4720</v>
      </c>
      <c r="C2763" s="242"/>
      <c r="D2763" s="238" t="s">
        <v>9122</v>
      </c>
      <c r="E2763" s="150">
        <v>-0.50285714285714289</v>
      </c>
      <c r="F2763" s="104" t="s">
        <v>4838</v>
      </c>
      <c r="G2763" s="105">
        <v>0.69599999999999995</v>
      </c>
      <c r="H2763" s="106">
        <f t="shared" si="727"/>
        <v>1030.08</v>
      </c>
      <c r="I2763" s="107">
        <f t="shared" si="728"/>
        <v>1246.3968</v>
      </c>
      <c r="J2763" s="108">
        <f t="shared" si="729"/>
        <v>1246.3968</v>
      </c>
      <c r="K2763" s="105">
        <f t="shared" si="730"/>
        <v>0</v>
      </c>
      <c r="L2763" s="105">
        <f t="shared" si="731"/>
        <v>1744.95552</v>
      </c>
      <c r="M2763" s="109" t="str">
        <f t="shared" si="732"/>
        <v>FOTO</v>
      </c>
      <c r="N2763" s="110" t="s">
        <v>173</v>
      </c>
    </row>
    <row r="2764" spans="1:15" ht="12.75" customHeight="1">
      <c r="A2764" s="103" t="s">
        <v>4839</v>
      </c>
      <c r="B2764" s="13" t="s">
        <v>4720</v>
      </c>
      <c r="C2764" s="242"/>
      <c r="D2764" s="238" t="s">
        <v>9122</v>
      </c>
      <c r="E2764" s="149">
        <v>-0.1392757660167131</v>
      </c>
      <c r="F2764" s="104" t="s">
        <v>4840</v>
      </c>
      <c r="G2764" s="105">
        <v>0.61799999999999999</v>
      </c>
      <c r="H2764" s="106">
        <f t="shared" si="727"/>
        <v>914.64</v>
      </c>
      <c r="I2764" s="107">
        <f t="shared" si="728"/>
        <v>1106.7143999999998</v>
      </c>
      <c r="J2764" s="108">
        <f t="shared" si="729"/>
        <v>1106.7143999999998</v>
      </c>
      <c r="K2764" s="105">
        <f t="shared" si="730"/>
        <v>0</v>
      </c>
      <c r="L2764" s="105">
        <f t="shared" si="731"/>
        <v>1549.4001599999997</v>
      </c>
      <c r="M2764" s="109" t="str">
        <f t="shared" si="732"/>
        <v>FOTO</v>
      </c>
      <c r="N2764" s="110"/>
    </row>
    <row r="2765" spans="1:15" ht="12.75" customHeight="1">
      <c r="A2765" s="103" t="s">
        <v>4841</v>
      </c>
      <c r="B2765" s="13" t="s">
        <v>4720</v>
      </c>
      <c r="C2765" s="242"/>
      <c r="D2765" s="238" t="s">
        <v>9122</v>
      </c>
      <c r="E2765" s="150">
        <v>-0.4813736903376018</v>
      </c>
      <c r="F2765" s="104" t="s">
        <v>4842</v>
      </c>
      <c r="G2765" s="105">
        <v>0.89100000000000001</v>
      </c>
      <c r="H2765" s="106">
        <f t="shared" si="727"/>
        <v>1318.68</v>
      </c>
      <c r="I2765" s="107">
        <f t="shared" si="728"/>
        <v>1595.6028000000001</v>
      </c>
      <c r="J2765" s="108">
        <f t="shared" si="729"/>
        <v>1595.6028000000001</v>
      </c>
      <c r="K2765" s="105">
        <f t="shared" si="730"/>
        <v>0</v>
      </c>
      <c r="L2765" s="105">
        <f t="shared" si="731"/>
        <v>2233.8439199999998</v>
      </c>
      <c r="M2765" s="109" t="str">
        <f t="shared" si="732"/>
        <v>FOTO</v>
      </c>
      <c r="N2765" s="110"/>
    </row>
    <row r="2766" spans="1:15" ht="12.75" customHeight="1">
      <c r="A2766" s="103" t="s">
        <v>4843</v>
      </c>
      <c r="B2766" s="13" t="s">
        <v>4720</v>
      </c>
      <c r="C2766" s="242"/>
      <c r="D2766" s="238" t="s">
        <v>9122</v>
      </c>
      <c r="E2766" s="150">
        <v>-0.26300000000000001</v>
      </c>
      <c r="F2766" s="104" t="s">
        <v>4844</v>
      </c>
      <c r="G2766" s="105">
        <v>0.73699999999999999</v>
      </c>
      <c r="H2766" s="106">
        <f t="shared" si="727"/>
        <v>1090.76</v>
      </c>
      <c r="I2766" s="107">
        <f t="shared" si="728"/>
        <v>1319.8196</v>
      </c>
      <c r="J2766" s="108">
        <f t="shared" si="729"/>
        <v>1319.8196</v>
      </c>
      <c r="K2766" s="105">
        <f t="shared" si="730"/>
        <v>0</v>
      </c>
      <c r="L2766" s="105">
        <f t="shared" si="731"/>
        <v>1847.7474399999999</v>
      </c>
      <c r="M2766" s="109" t="str">
        <f t="shared" si="732"/>
        <v>FOTO</v>
      </c>
      <c r="N2766" s="110" t="s">
        <v>458</v>
      </c>
    </row>
    <row r="2767" spans="1:15" ht="12.75" customHeight="1">
      <c r="A2767" s="111" t="s">
        <v>4845</v>
      </c>
      <c r="B2767" s="13" t="s">
        <v>4720</v>
      </c>
      <c r="C2767" s="242"/>
      <c r="D2767" s="238" t="s">
        <v>9122</v>
      </c>
      <c r="E2767" s="150">
        <v>-0.31822386679000925</v>
      </c>
      <c r="F2767" s="123" t="s">
        <v>4846</v>
      </c>
      <c r="G2767" s="105">
        <v>0.73699999999999999</v>
      </c>
      <c r="H2767" s="106">
        <f t="shared" si="727"/>
        <v>1090.76</v>
      </c>
      <c r="I2767" s="107">
        <f t="shared" si="728"/>
        <v>1319.8196</v>
      </c>
      <c r="J2767" s="108">
        <f t="shared" si="729"/>
        <v>1319.8196</v>
      </c>
      <c r="K2767" s="105">
        <f t="shared" si="730"/>
        <v>0</v>
      </c>
      <c r="L2767" s="105">
        <f t="shared" si="731"/>
        <v>1847.7474399999999</v>
      </c>
      <c r="M2767" s="109" t="str">
        <f t="shared" si="732"/>
        <v>FOTO</v>
      </c>
      <c r="N2767" s="110"/>
    </row>
    <row r="2768" spans="1:15" ht="12.75" customHeight="1">
      <c r="A2768" s="103" t="s">
        <v>4847</v>
      </c>
      <c r="B2768" s="13" t="s">
        <v>4720</v>
      </c>
      <c r="C2768" s="242"/>
      <c r="D2768" s="238" t="s">
        <v>9122</v>
      </c>
      <c r="E2768" s="150">
        <v>-0.24183006535947715</v>
      </c>
      <c r="F2768" s="104" t="s">
        <v>4848</v>
      </c>
      <c r="G2768" s="105">
        <v>0.69599999999999995</v>
      </c>
      <c r="H2768" s="106">
        <f t="shared" si="727"/>
        <v>1030.08</v>
      </c>
      <c r="I2768" s="107">
        <f t="shared" si="728"/>
        <v>1246.3968</v>
      </c>
      <c r="J2768" s="108">
        <f t="shared" si="729"/>
        <v>1246.3968</v>
      </c>
      <c r="K2768" s="105">
        <f t="shared" si="730"/>
        <v>0</v>
      </c>
      <c r="L2768" s="105">
        <f t="shared" si="731"/>
        <v>1744.95552</v>
      </c>
      <c r="M2768" s="109" t="str">
        <f t="shared" si="732"/>
        <v>FOTO</v>
      </c>
      <c r="N2768" s="110" t="s">
        <v>173</v>
      </c>
    </row>
    <row r="2769" spans="1:15" ht="12.75" customHeight="1">
      <c r="A2769" s="103" t="s">
        <v>4849</v>
      </c>
      <c r="B2769" s="13" t="s">
        <v>4720</v>
      </c>
      <c r="C2769" s="242"/>
      <c r="D2769" s="238" t="s">
        <v>9122</v>
      </c>
      <c r="E2769" s="150">
        <v>-0.18941504178272983</v>
      </c>
      <c r="F2769" s="123" t="s">
        <v>4850</v>
      </c>
      <c r="G2769" s="105">
        <v>0.58199999999999996</v>
      </c>
      <c r="H2769" s="106">
        <f t="shared" si="727"/>
        <v>861.3599999999999</v>
      </c>
      <c r="I2769" s="107">
        <f t="shared" si="728"/>
        <v>1042.2455999999997</v>
      </c>
      <c r="J2769" s="108">
        <f t="shared" si="729"/>
        <v>1042.2455999999997</v>
      </c>
      <c r="K2769" s="105">
        <f t="shared" si="730"/>
        <v>0</v>
      </c>
      <c r="L2769" s="105">
        <f t="shared" si="731"/>
        <v>1459.1438399999995</v>
      </c>
      <c r="M2769" s="109" t="str">
        <f t="shared" si="732"/>
        <v>FOTO</v>
      </c>
      <c r="N2769" s="110"/>
    </row>
    <row r="2770" spans="1:15" ht="12.75" customHeight="1">
      <c r="A2770" s="103" t="s">
        <v>4851</v>
      </c>
      <c r="B2770" s="13"/>
      <c r="C2770" s="242"/>
      <c r="D2770" s="238" t="s">
        <v>9122</v>
      </c>
      <c r="E2770" s="149">
        <v>-3.3333333333333215E-2</v>
      </c>
      <c r="F2770" s="123" t="s">
        <v>4852</v>
      </c>
      <c r="G2770" s="105">
        <v>0.92800000000000005</v>
      </c>
      <c r="H2770" s="106">
        <f t="shared" si="727"/>
        <v>1373.44</v>
      </c>
      <c r="I2770" s="107">
        <f t="shared" si="728"/>
        <v>1661.8624</v>
      </c>
      <c r="J2770" s="108">
        <f t="shared" si="729"/>
        <v>1661.8624</v>
      </c>
      <c r="K2770" s="105">
        <f t="shared" si="730"/>
        <v>0</v>
      </c>
      <c r="L2770" s="105">
        <f t="shared" si="731"/>
        <v>2326.60736</v>
      </c>
      <c r="M2770" s="109" t="str">
        <f t="shared" si="732"/>
        <v>FOTO</v>
      </c>
      <c r="N2770" s="110"/>
      <c r="O2770" s="101" t="s">
        <v>81</v>
      </c>
    </row>
    <row r="2771" spans="1:15" ht="12.75" customHeight="1">
      <c r="A2771" s="103" t="s">
        <v>4853</v>
      </c>
      <c r="B2771" s="13" t="s">
        <v>4720</v>
      </c>
      <c r="C2771" s="242"/>
      <c r="D2771" s="238" t="s">
        <v>9122</v>
      </c>
      <c r="E2771" s="150">
        <v>-0.27424400417101147</v>
      </c>
      <c r="F2771" s="104" t="s">
        <v>4854</v>
      </c>
      <c r="G2771" s="105">
        <v>0.69599999999999995</v>
      </c>
      <c r="H2771" s="106">
        <f t="shared" si="727"/>
        <v>1030.08</v>
      </c>
      <c r="I2771" s="107">
        <f t="shared" si="728"/>
        <v>1246.3968</v>
      </c>
      <c r="J2771" s="108">
        <f t="shared" si="729"/>
        <v>1246.3968</v>
      </c>
      <c r="K2771" s="105">
        <f t="shared" si="730"/>
        <v>0</v>
      </c>
      <c r="L2771" s="105">
        <f t="shared" si="731"/>
        <v>1744.95552</v>
      </c>
      <c r="M2771" s="109" t="str">
        <f t="shared" si="732"/>
        <v>FOTO</v>
      </c>
      <c r="N2771" s="110" t="s">
        <v>458</v>
      </c>
    </row>
    <row r="2772" spans="1:15" ht="12.75" customHeight="1">
      <c r="A2772" s="103" t="s">
        <v>4855</v>
      </c>
      <c r="B2772" s="13" t="s">
        <v>4720</v>
      </c>
      <c r="C2772" s="242"/>
      <c r="D2772" s="238" t="s">
        <v>9122</v>
      </c>
      <c r="E2772" s="149">
        <v>-8.2172701949860594E-2</v>
      </c>
      <c r="F2772" s="104" t="s">
        <v>4856</v>
      </c>
      <c r="G2772" s="105">
        <v>0.65900000000000003</v>
      </c>
      <c r="H2772" s="106">
        <f t="shared" si="727"/>
        <v>975.32</v>
      </c>
      <c r="I2772" s="107">
        <f t="shared" si="728"/>
        <v>1180.1372000000001</v>
      </c>
      <c r="J2772" s="108">
        <f t="shared" si="729"/>
        <v>1180.1372000000001</v>
      </c>
      <c r="K2772" s="105">
        <f t="shared" si="730"/>
        <v>0</v>
      </c>
      <c r="L2772" s="105">
        <f t="shared" si="731"/>
        <v>1652.19208</v>
      </c>
      <c r="M2772" s="109" t="str">
        <f t="shared" si="732"/>
        <v>FOTO</v>
      </c>
      <c r="N2772" s="110"/>
    </row>
    <row r="2773" spans="1:15" ht="12.75" customHeight="1">
      <c r="A2773" s="103" t="s">
        <v>4857</v>
      </c>
      <c r="B2773" s="13"/>
      <c r="C2773" s="242"/>
      <c r="D2773" s="238" t="s">
        <v>9122</v>
      </c>
      <c r="E2773" s="149">
        <v>-3.0640668523676862E-2</v>
      </c>
      <c r="F2773" s="104" t="s">
        <v>4858</v>
      </c>
      <c r="G2773" s="105">
        <v>0.69599999999999995</v>
      </c>
      <c r="H2773" s="106">
        <f t="shared" si="727"/>
        <v>1030.08</v>
      </c>
      <c r="I2773" s="107">
        <f t="shared" si="728"/>
        <v>1246.3968</v>
      </c>
      <c r="J2773" s="108">
        <f t="shared" si="729"/>
        <v>1246.3968</v>
      </c>
      <c r="K2773" s="105">
        <f t="shared" si="730"/>
        <v>0</v>
      </c>
      <c r="L2773" s="105">
        <f t="shared" si="731"/>
        <v>1744.95552</v>
      </c>
      <c r="M2773" s="109" t="str">
        <f t="shared" si="732"/>
        <v>FOTO</v>
      </c>
      <c r="N2773" s="110"/>
      <c r="O2773" s="36"/>
    </row>
    <row r="2774" spans="1:15" ht="12.75" customHeight="1">
      <c r="A2774" s="103" t="s">
        <v>4859</v>
      </c>
      <c r="B2774" s="13" t="s">
        <v>4720</v>
      </c>
      <c r="C2774" s="242"/>
      <c r="D2774" s="238" t="s">
        <v>9122</v>
      </c>
      <c r="E2774" s="149">
        <v>-0.1392757660167131</v>
      </c>
      <c r="F2774" s="104" t="s">
        <v>4860</v>
      </c>
      <c r="G2774" s="105">
        <v>0.61799999999999999</v>
      </c>
      <c r="H2774" s="106">
        <f t="shared" si="727"/>
        <v>914.64</v>
      </c>
      <c r="I2774" s="107">
        <f t="shared" si="728"/>
        <v>1106.7143999999998</v>
      </c>
      <c r="J2774" s="108">
        <f t="shared" si="729"/>
        <v>1106.7143999999998</v>
      </c>
      <c r="K2774" s="105">
        <f t="shared" si="730"/>
        <v>0</v>
      </c>
      <c r="L2774" s="105">
        <f t="shared" si="731"/>
        <v>1549.4001599999997</v>
      </c>
      <c r="M2774" s="109" t="str">
        <f t="shared" si="732"/>
        <v>FOTO</v>
      </c>
      <c r="N2774" s="110"/>
    </row>
    <row r="2775" spans="1:15" ht="12.75" customHeight="1">
      <c r="A2775" s="103" t="s">
        <v>4861</v>
      </c>
      <c r="B2775" s="13" t="s">
        <v>4720</v>
      </c>
      <c r="C2775" s="242"/>
      <c r="D2775" s="238" t="s">
        <v>9122</v>
      </c>
      <c r="E2775" s="149">
        <v>-0.13000000000000012</v>
      </c>
      <c r="F2775" s="104" t="s">
        <v>4862</v>
      </c>
      <c r="G2775" s="105">
        <v>0.69599999999999995</v>
      </c>
      <c r="H2775" s="106">
        <f t="shared" si="727"/>
        <v>1030.08</v>
      </c>
      <c r="I2775" s="107">
        <f t="shared" si="728"/>
        <v>1246.3968</v>
      </c>
      <c r="J2775" s="108">
        <f t="shared" si="729"/>
        <v>1246.3968</v>
      </c>
      <c r="K2775" s="105">
        <f t="shared" si="730"/>
        <v>0</v>
      </c>
      <c r="L2775" s="105">
        <f t="shared" si="731"/>
        <v>1744.95552</v>
      </c>
      <c r="M2775" s="109" t="str">
        <f t="shared" si="732"/>
        <v>FOTO</v>
      </c>
      <c r="N2775" s="110" t="s">
        <v>215</v>
      </c>
    </row>
    <row r="2776" spans="1:15" ht="12.75" customHeight="1">
      <c r="A2776" s="111" t="s">
        <v>4863</v>
      </c>
      <c r="B2776" s="13" t="s">
        <v>4720</v>
      </c>
      <c r="C2776" s="242"/>
      <c r="D2776" s="238" t="s">
        <v>9122</v>
      </c>
      <c r="E2776" s="149">
        <v>-3.1000000000000028E-2</v>
      </c>
      <c r="F2776" s="123" t="s">
        <v>4864</v>
      </c>
      <c r="G2776" s="105">
        <v>0.96899999999999997</v>
      </c>
      <c r="H2776" s="106">
        <f t="shared" si="727"/>
        <v>1434.12</v>
      </c>
      <c r="I2776" s="107">
        <f t="shared" si="728"/>
        <v>1735.2851999999998</v>
      </c>
      <c r="J2776" s="108">
        <f t="shared" si="729"/>
        <v>1735.2851999999998</v>
      </c>
      <c r="K2776" s="105">
        <f t="shared" si="730"/>
        <v>0</v>
      </c>
      <c r="L2776" s="105">
        <f t="shared" si="731"/>
        <v>2429.3992799999996</v>
      </c>
      <c r="M2776" s="109" t="str">
        <f t="shared" si="732"/>
        <v>FOTO</v>
      </c>
      <c r="N2776" s="110"/>
    </row>
    <row r="2777" spans="1:15" ht="12.75" customHeight="1">
      <c r="A2777" s="103" t="s">
        <v>4865</v>
      </c>
      <c r="B2777" s="13" t="s">
        <v>4720</v>
      </c>
      <c r="C2777" s="242"/>
      <c r="D2777" s="238" t="s">
        <v>9122</v>
      </c>
      <c r="E2777" s="150">
        <v>-0.24183006535947715</v>
      </c>
      <c r="F2777" s="104" t="s">
        <v>4866</v>
      </c>
      <c r="G2777" s="105">
        <v>0.69599999999999995</v>
      </c>
      <c r="H2777" s="106">
        <f t="shared" si="727"/>
        <v>1030.08</v>
      </c>
      <c r="I2777" s="107">
        <f t="shared" si="728"/>
        <v>1246.3968</v>
      </c>
      <c r="J2777" s="108">
        <f t="shared" si="729"/>
        <v>1246.3968</v>
      </c>
      <c r="K2777" s="105">
        <f t="shared" si="730"/>
        <v>0</v>
      </c>
      <c r="L2777" s="105">
        <f t="shared" si="731"/>
        <v>1744.95552</v>
      </c>
      <c r="M2777" s="109" t="str">
        <f t="shared" si="732"/>
        <v>FOTO</v>
      </c>
      <c r="N2777" s="110"/>
    </row>
    <row r="2778" spans="1:15" ht="12.75" customHeight="1">
      <c r="A2778" s="103" t="s">
        <v>4867</v>
      </c>
      <c r="B2778" s="13"/>
      <c r="C2778" s="242"/>
      <c r="D2778" s="238"/>
      <c r="E2778" s="149"/>
      <c r="F2778" s="104" t="s">
        <v>4868</v>
      </c>
      <c r="G2778" s="105">
        <v>0.23200000000000001</v>
      </c>
      <c r="H2778" s="106">
        <f t="shared" si="727"/>
        <v>343.36</v>
      </c>
      <c r="I2778" s="107">
        <f t="shared" si="728"/>
        <v>415.46559999999999</v>
      </c>
      <c r="J2778" s="108">
        <f t="shared" si="729"/>
        <v>415.46559999999999</v>
      </c>
      <c r="K2778" s="105">
        <f t="shared" si="730"/>
        <v>0</v>
      </c>
      <c r="L2778" s="105">
        <f t="shared" si="731"/>
        <v>581.65183999999999</v>
      </c>
      <c r="M2778" s="109" t="str">
        <f t="shared" si="732"/>
        <v>FOTO</v>
      </c>
      <c r="N2778" s="110"/>
    </row>
    <row r="2779" spans="1:15" ht="12.75" customHeight="1">
      <c r="A2779" s="111" t="s">
        <v>4869</v>
      </c>
      <c r="B2779" s="13" t="s">
        <v>4720</v>
      </c>
      <c r="C2779" s="242"/>
      <c r="D2779" s="238"/>
      <c r="E2779" s="149"/>
      <c r="F2779" s="123" t="s">
        <v>4870</v>
      </c>
      <c r="G2779" s="105">
        <v>4.0039999999999996</v>
      </c>
      <c r="H2779" s="106">
        <f t="shared" si="727"/>
        <v>5925.9199999999992</v>
      </c>
      <c r="I2779" s="107">
        <f t="shared" si="728"/>
        <v>7170.3631999999989</v>
      </c>
      <c r="J2779" s="108">
        <f t="shared" si="729"/>
        <v>7170.3631999999989</v>
      </c>
      <c r="K2779" s="105">
        <f t="shared" si="730"/>
        <v>0</v>
      </c>
      <c r="L2779" s="105">
        <f t="shared" si="731"/>
        <v>10038.508479999999</v>
      </c>
      <c r="M2779" s="109" t="str">
        <f t="shared" si="732"/>
        <v>FOTO</v>
      </c>
      <c r="N2779" s="110" t="s">
        <v>4871</v>
      </c>
    </row>
    <row r="2780" spans="1:15" ht="12.75" customHeight="1">
      <c r="A2780" s="103" t="s">
        <v>4872</v>
      </c>
      <c r="B2780" s="13" t="s">
        <v>4720</v>
      </c>
      <c r="C2780" s="242"/>
      <c r="D2780" s="238"/>
      <c r="E2780" s="149"/>
      <c r="F2780" s="104" t="s">
        <v>4873</v>
      </c>
      <c r="G2780" s="105">
        <v>4.0039999999999996</v>
      </c>
      <c r="H2780" s="106">
        <f t="shared" si="727"/>
        <v>5925.9199999999992</v>
      </c>
      <c r="I2780" s="107">
        <f t="shared" si="728"/>
        <v>7170.3631999999989</v>
      </c>
      <c r="J2780" s="108">
        <f t="shared" si="729"/>
        <v>7170.3631999999989</v>
      </c>
      <c r="K2780" s="105">
        <f t="shared" si="730"/>
        <v>0</v>
      </c>
      <c r="L2780" s="105">
        <f t="shared" si="731"/>
        <v>10038.508479999999</v>
      </c>
      <c r="M2780" s="109" t="str">
        <f t="shared" si="732"/>
        <v>FOTO</v>
      </c>
      <c r="N2780" s="110" t="s">
        <v>299</v>
      </c>
    </row>
    <row r="2781" spans="1:15" ht="12.75" customHeight="1">
      <c r="A2781" s="103" t="s">
        <v>4874</v>
      </c>
      <c r="B2781" s="13" t="s">
        <v>4720</v>
      </c>
      <c r="C2781" s="242"/>
      <c r="D2781" s="238"/>
      <c r="E2781" s="149"/>
      <c r="F2781" s="104" t="s">
        <v>4875</v>
      </c>
      <c r="G2781" s="105">
        <v>4.0039999999999996</v>
      </c>
      <c r="H2781" s="106">
        <f t="shared" si="727"/>
        <v>5925.9199999999992</v>
      </c>
      <c r="I2781" s="107">
        <f t="shared" si="728"/>
        <v>7170.3631999999989</v>
      </c>
      <c r="J2781" s="108">
        <f t="shared" si="729"/>
        <v>7170.3631999999989</v>
      </c>
      <c r="K2781" s="105">
        <f t="shared" si="730"/>
        <v>0</v>
      </c>
      <c r="L2781" s="105">
        <f t="shared" si="731"/>
        <v>10038.508479999999</v>
      </c>
      <c r="M2781" s="109" t="str">
        <f t="shared" si="732"/>
        <v>FOTO</v>
      </c>
      <c r="N2781" s="110" t="s">
        <v>110</v>
      </c>
    </row>
    <row r="2782" spans="1:15" ht="12.75" customHeight="1">
      <c r="A2782" s="103" t="s">
        <v>4876</v>
      </c>
      <c r="B2782" s="13" t="s">
        <v>4720</v>
      </c>
      <c r="C2782" s="242"/>
      <c r="D2782" s="238"/>
      <c r="E2782" s="149"/>
      <c r="F2782" s="104" t="s">
        <v>4877</v>
      </c>
      <c r="G2782" s="105">
        <v>4.0039999999999996</v>
      </c>
      <c r="H2782" s="106">
        <f t="shared" si="727"/>
        <v>5925.9199999999992</v>
      </c>
      <c r="I2782" s="107">
        <f t="shared" si="728"/>
        <v>7170.3631999999989</v>
      </c>
      <c r="J2782" s="108">
        <f t="shared" si="729"/>
        <v>7170.3631999999989</v>
      </c>
      <c r="K2782" s="105">
        <f t="shared" si="730"/>
        <v>0</v>
      </c>
      <c r="L2782" s="105">
        <f t="shared" si="731"/>
        <v>10038.508479999999</v>
      </c>
      <c r="M2782" s="109" t="str">
        <f t="shared" si="732"/>
        <v>FOTO</v>
      </c>
      <c r="N2782" s="110" t="s">
        <v>110</v>
      </c>
    </row>
    <row r="2783" spans="1:15" ht="12.75" customHeight="1">
      <c r="A2783" s="103" t="s">
        <v>4878</v>
      </c>
      <c r="B2783" s="13"/>
      <c r="C2783" s="242"/>
      <c r="D2783" s="238"/>
      <c r="E2783" s="149"/>
      <c r="F2783" s="125" t="s">
        <v>4879</v>
      </c>
      <c r="G2783" s="105">
        <v>0.32300000000000001</v>
      </c>
      <c r="H2783" s="106">
        <f t="shared" si="727"/>
        <v>478.04</v>
      </c>
      <c r="I2783" s="107">
        <f t="shared" si="728"/>
        <v>578.42840000000001</v>
      </c>
      <c r="J2783" s="108">
        <f t="shared" si="729"/>
        <v>578.42840000000001</v>
      </c>
      <c r="K2783" s="105">
        <f t="shared" si="730"/>
        <v>0</v>
      </c>
      <c r="L2783" s="105">
        <f t="shared" si="731"/>
        <v>809.79975999999999</v>
      </c>
      <c r="M2783" s="109" t="str">
        <f t="shared" si="732"/>
        <v>FOTO</v>
      </c>
      <c r="N2783" s="110"/>
    </row>
    <row r="2784" spans="1:15" ht="12.75" customHeight="1">
      <c r="A2784" s="103" t="s">
        <v>4880</v>
      </c>
      <c r="B2784" s="13"/>
      <c r="C2784" s="242"/>
      <c r="D2784" s="238"/>
      <c r="E2784" s="149"/>
      <c r="F2784" s="125" t="s">
        <v>4881</v>
      </c>
      <c r="G2784" s="105">
        <v>0.32300000000000001</v>
      </c>
      <c r="H2784" s="106">
        <f t="shared" si="727"/>
        <v>478.04</v>
      </c>
      <c r="I2784" s="107">
        <f t="shared" si="728"/>
        <v>578.42840000000001</v>
      </c>
      <c r="J2784" s="108">
        <f t="shared" si="729"/>
        <v>578.42840000000001</v>
      </c>
      <c r="K2784" s="105">
        <f t="shared" si="730"/>
        <v>0</v>
      </c>
      <c r="L2784" s="105">
        <f t="shared" si="731"/>
        <v>809.79975999999999</v>
      </c>
      <c r="M2784" s="109" t="str">
        <f t="shared" si="732"/>
        <v>FOTO</v>
      </c>
      <c r="N2784" s="110"/>
    </row>
    <row r="2785" spans="1:15" ht="12.75" customHeight="1">
      <c r="A2785" s="103" t="s">
        <v>4882</v>
      </c>
      <c r="B2785" s="13"/>
      <c r="C2785" s="242"/>
      <c r="D2785" s="238"/>
      <c r="E2785" s="149"/>
      <c r="F2785" s="104" t="s">
        <v>4883</v>
      </c>
      <c r="G2785" s="105">
        <v>0.32300000000000001</v>
      </c>
      <c r="H2785" s="106">
        <f t="shared" si="727"/>
        <v>478.04</v>
      </c>
      <c r="I2785" s="107">
        <f t="shared" si="728"/>
        <v>578.42840000000001</v>
      </c>
      <c r="J2785" s="108">
        <f t="shared" si="729"/>
        <v>578.42840000000001</v>
      </c>
      <c r="K2785" s="105">
        <f t="shared" si="730"/>
        <v>0</v>
      </c>
      <c r="L2785" s="105">
        <f t="shared" si="731"/>
        <v>809.79975999999999</v>
      </c>
      <c r="M2785" s="109" t="str">
        <f t="shared" si="732"/>
        <v>FOTO</v>
      </c>
      <c r="N2785" s="110"/>
    </row>
    <row r="2786" spans="1:15" ht="12.75" customHeight="1">
      <c r="A2786" s="103" t="s">
        <v>4884</v>
      </c>
      <c r="B2786" s="13"/>
      <c r="C2786" s="242"/>
      <c r="D2786" s="238"/>
      <c r="E2786" s="149"/>
      <c r="F2786" s="104" t="s">
        <v>4885</v>
      </c>
      <c r="G2786" s="105">
        <v>0.32300000000000001</v>
      </c>
      <c r="H2786" s="106">
        <f t="shared" si="727"/>
        <v>478.04</v>
      </c>
      <c r="I2786" s="107">
        <f t="shared" si="728"/>
        <v>578.42840000000001</v>
      </c>
      <c r="J2786" s="108">
        <f t="shared" si="729"/>
        <v>578.42840000000001</v>
      </c>
      <c r="K2786" s="105">
        <f t="shared" si="730"/>
        <v>0</v>
      </c>
      <c r="L2786" s="105">
        <f t="shared" si="731"/>
        <v>809.79975999999999</v>
      </c>
      <c r="M2786" s="109" t="str">
        <f t="shared" si="732"/>
        <v>FOTO</v>
      </c>
      <c r="N2786" s="110"/>
    </row>
    <row r="2787" spans="1:15" ht="12.75" customHeight="1">
      <c r="A2787" s="140" t="s">
        <v>4886</v>
      </c>
      <c r="B2787" s="13"/>
      <c r="C2787" s="242"/>
      <c r="D2787" s="238"/>
      <c r="E2787" s="149"/>
      <c r="F2787" s="142" t="s">
        <v>4887</v>
      </c>
      <c r="G2787" s="105">
        <v>0.32300000000000001</v>
      </c>
      <c r="H2787" s="106">
        <f t="shared" si="727"/>
        <v>478.04</v>
      </c>
      <c r="I2787" s="107">
        <f t="shared" si="728"/>
        <v>578.42840000000001</v>
      </c>
      <c r="J2787" s="108">
        <f t="shared" si="729"/>
        <v>578.42840000000001</v>
      </c>
      <c r="K2787" s="105">
        <f t="shared" si="730"/>
        <v>0</v>
      </c>
      <c r="L2787" s="105">
        <f t="shared" si="731"/>
        <v>809.79975999999999</v>
      </c>
      <c r="M2787" s="109" t="str">
        <f t="shared" si="732"/>
        <v>FOTO</v>
      </c>
      <c r="N2787" s="110"/>
    </row>
    <row r="2788" spans="1:15" ht="12.75" customHeight="1" thickBot="1">
      <c r="A2788" s="154" t="s">
        <v>4888</v>
      </c>
      <c r="B2788" s="13"/>
      <c r="C2788" s="243"/>
      <c r="D2788" s="238"/>
      <c r="E2788" s="155"/>
      <c r="F2788" s="156" t="s">
        <v>4889</v>
      </c>
      <c r="G2788" s="157">
        <v>0.32300000000000001</v>
      </c>
      <c r="H2788" s="158">
        <f t="shared" si="727"/>
        <v>478.04</v>
      </c>
      <c r="I2788" s="159">
        <f t="shared" si="728"/>
        <v>578.42840000000001</v>
      </c>
      <c r="J2788" s="160">
        <f t="shared" si="729"/>
        <v>578.42840000000001</v>
      </c>
      <c r="K2788" s="157">
        <f t="shared" si="730"/>
        <v>0</v>
      </c>
      <c r="L2788" s="157">
        <f t="shared" si="731"/>
        <v>809.79975999999999</v>
      </c>
      <c r="M2788" s="161" t="str">
        <f t="shared" si="732"/>
        <v>FOTO</v>
      </c>
      <c r="N2788" s="162"/>
    </row>
    <row r="2789" spans="1:15" ht="20.100000000000001" customHeight="1" thickBot="1">
      <c r="A2789" s="219" t="s">
        <v>4890</v>
      </c>
      <c r="B2789" s="34"/>
      <c r="C2789" s="240"/>
      <c r="D2789" s="151"/>
      <c r="E2789" s="221"/>
      <c r="F2789" s="222"/>
      <c r="G2789" s="223"/>
      <c r="H2789" s="224"/>
      <c r="I2789" s="224"/>
      <c r="J2789" s="225"/>
      <c r="K2789" s="223"/>
      <c r="L2789" s="223"/>
      <c r="M2789" s="226"/>
      <c r="N2789" s="227"/>
      <c r="O2789" s="228"/>
    </row>
    <row r="2790" spans="1:15" ht="12.75" customHeight="1">
      <c r="A2790" s="178" t="s">
        <v>4891</v>
      </c>
      <c r="B2790" s="13" t="s">
        <v>4892</v>
      </c>
      <c r="C2790" s="152"/>
      <c r="D2790" s="238" t="s">
        <v>9122</v>
      </c>
      <c r="E2790" s="180">
        <v>-2.2935779816513735E-2</v>
      </c>
      <c r="F2790" s="181" t="s">
        <v>4893</v>
      </c>
      <c r="G2790" s="182">
        <v>0.21299999999999999</v>
      </c>
      <c r="H2790" s="183">
        <f t="shared" ref="H2790:H2814" si="733">+G2790*H$18</f>
        <v>315.24</v>
      </c>
      <c r="I2790" s="184">
        <f t="shared" ref="I2790:I2814" si="734">+H2790*(1+I$18)</f>
        <v>381.44040000000001</v>
      </c>
      <c r="J2790" s="185">
        <f t="shared" ref="J2790:J2814" si="735">+I2790*(1-J$18)</f>
        <v>381.44040000000001</v>
      </c>
      <c r="K2790" s="182">
        <f t="shared" ref="K2790:K2814" si="736">+I2790*C2790</f>
        <v>0</v>
      </c>
      <c r="L2790" s="182">
        <f t="shared" ref="L2790:L2814" si="737">+I2790*(1+L$18)</f>
        <v>534.01656000000003</v>
      </c>
      <c r="M2790" s="186" t="str">
        <f t="shared" ref="M2790:M2814" si="738">HYPERLINK(CONCATENATE("https://buscador.neorep.com.ar/",TRIM(A2790),"/"),"FOTO")</f>
        <v>FOTO</v>
      </c>
      <c r="N2790" s="187"/>
    </row>
    <row r="2791" spans="1:15" ht="12.75" customHeight="1">
      <c r="A2791" s="103" t="s">
        <v>4894</v>
      </c>
      <c r="B2791" s="13" t="s">
        <v>4892</v>
      </c>
      <c r="C2791" s="242"/>
      <c r="D2791" s="238" t="s">
        <v>9122</v>
      </c>
      <c r="E2791" s="149">
        <v>-2.2935779816513735E-2</v>
      </c>
      <c r="F2791" s="104" t="s">
        <v>4895</v>
      </c>
      <c r="G2791" s="105">
        <v>0.21299999999999999</v>
      </c>
      <c r="H2791" s="106">
        <f t="shared" si="733"/>
        <v>315.24</v>
      </c>
      <c r="I2791" s="107">
        <f t="shared" si="734"/>
        <v>381.44040000000001</v>
      </c>
      <c r="J2791" s="108">
        <f t="shared" si="735"/>
        <v>381.44040000000001</v>
      </c>
      <c r="K2791" s="105">
        <f t="shared" si="736"/>
        <v>0</v>
      </c>
      <c r="L2791" s="105">
        <f t="shared" si="737"/>
        <v>534.01656000000003</v>
      </c>
      <c r="M2791" s="109" t="str">
        <f t="shared" si="738"/>
        <v>FOTO</v>
      </c>
      <c r="N2791" s="110"/>
    </row>
    <row r="2792" spans="1:15" ht="12.75" customHeight="1">
      <c r="A2792" s="103" t="s">
        <v>4896</v>
      </c>
      <c r="B2792" s="13"/>
      <c r="C2792" s="242"/>
      <c r="D2792" s="238" t="s">
        <v>9122</v>
      </c>
      <c r="E2792" s="149">
        <v>-1.8018018018018056E-2</v>
      </c>
      <c r="F2792" s="104" t="s">
        <v>4897</v>
      </c>
      <c r="G2792" s="105">
        <v>0.218</v>
      </c>
      <c r="H2792" s="106">
        <f t="shared" si="733"/>
        <v>322.64</v>
      </c>
      <c r="I2792" s="107">
        <f t="shared" si="734"/>
        <v>390.39439999999996</v>
      </c>
      <c r="J2792" s="108">
        <f t="shared" si="735"/>
        <v>390.39439999999996</v>
      </c>
      <c r="K2792" s="105">
        <f t="shared" si="736"/>
        <v>0</v>
      </c>
      <c r="L2792" s="105">
        <f t="shared" si="737"/>
        <v>546.55215999999996</v>
      </c>
      <c r="M2792" s="109" t="str">
        <f t="shared" si="738"/>
        <v>FOTO</v>
      </c>
      <c r="N2792" s="110" t="s">
        <v>444</v>
      </c>
    </row>
    <row r="2793" spans="1:15" ht="12.75" customHeight="1">
      <c r="A2793" s="103" t="s">
        <v>4898</v>
      </c>
      <c r="B2793" s="13"/>
      <c r="C2793" s="242"/>
      <c r="D2793" s="238" t="s">
        <v>9122</v>
      </c>
      <c r="E2793" s="149">
        <v>-2.4169184290030232E-2</v>
      </c>
      <c r="F2793" s="104" t="s">
        <v>4899</v>
      </c>
      <c r="G2793" s="105">
        <v>0.32300000000000001</v>
      </c>
      <c r="H2793" s="106">
        <f t="shared" si="733"/>
        <v>478.04</v>
      </c>
      <c r="I2793" s="107">
        <f t="shared" si="734"/>
        <v>578.42840000000001</v>
      </c>
      <c r="J2793" s="108">
        <f t="shared" si="735"/>
        <v>578.42840000000001</v>
      </c>
      <c r="K2793" s="105">
        <f t="shared" si="736"/>
        <v>0</v>
      </c>
      <c r="L2793" s="105">
        <f t="shared" si="737"/>
        <v>809.79975999999999</v>
      </c>
      <c r="M2793" s="109" t="str">
        <f t="shared" si="738"/>
        <v>FOTO</v>
      </c>
      <c r="N2793" s="110"/>
    </row>
    <row r="2794" spans="1:15" ht="12.75" customHeight="1">
      <c r="A2794" s="103" t="s">
        <v>4900</v>
      </c>
      <c r="B2794" s="13" t="s">
        <v>4892</v>
      </c>
      <c r="C2794" s="242"/>
      <c r="D2794" s="238" t="s">
        <v>9122</v>
      </c>
      <c r="E2794" s="149">
        <v>-4.6666666666666745E-2</v>
      </c>
      <c r="F2794" s="104" t="s">
        <v>4901</v>
      </c>
      <c r="G2794" s="105">
        <v>0.28599999999999998</v>
      </c>
      <c r="H2794" s="106">
        <f t="shared" si="733"/>
        <v>423.28</v>
      </c>
      <c r="I2794" s="107">
        <f t="shared" si="734"/>
        <v>512.16879999999992</v>
      </c>
      <c r="J2794" s="108">
        <f t="shared" si="735"/>
        <v>512.16879999999992</v>
      </c>
      <c r="K2794" s="105">
        <f t="shared" si="736"/>
        <v>0</v>
      </c>
      <c r="L2794" s="105">
        <f t="shared" si="737"/>
        <v>717.03631999999982</v>
      </c>
      <c r="M2794" s="109" t="str">
        <f t="shared" si="738"/>
        <v>FOTO</v>
      </c>
      <c r="N2794" s="110" t="s">
        <v>444</v>
      </c>
    </row>
    <row r="2795" spans="1:15" ht="12.75" customHeight="1">
      <c r="A2795" s="103" t="s">
        <v>4902</v>
      </c>
      <c r="B2795" s="13" t="s">
        <v>4892</v>
      </c>
      <c r="C2795" s="242"/>
      <c r="D2795" s="238" t="s">
        <v>9122</v>
      </c>
      <c r="E2795" s="149">
        <v>-3.8235294117647145E-2</v>
      </c>
      <c r="F2795" s="104" t="s">
        <v>4903</v>
      </c>
      <c r="G2795" s="105">
        <v>0.32700000000000001</v>
      </c>
      <c r="H2795" s="106">
        <f t="shared" si="733"/>
        <v>483.96000000000004</v>
      </c>
      <c r="I2795" s="107">
        <f t="shared" si="734"/>
        <v>585.59159999999997</v>
      </c>
      <c r="J2795" s="108">
        <f t="shared" si="735"/>
        <v>585.59159999999997</v>
      </c>
      <c r="K2795" s="105">
        <f t="shared" si="736"/>
        <v>0</v>
      </c>
      <c r="L2795" s="105">
        <f t="shared" si="737"/>
        <v>819.82823999999994</v>
      </c>
      <c r="M2795" s="109" t="str">
        <f t="shared" si="738"/>
        <v>FOTO</v>
      </c>
      <c r="N2795" s="110" t="s">
        <v>444</v>
      </c>
    </row>
    <row r="2796" spans="1:15" ht="12.75" customHeight="1">
      <c r="A2796" s="103" t="s">
        <v>4904</v>
      </c>
      <c r="B2796" s="13"/>
      <c r="C2796" s="242"/>
      <c r="D2796" s="238" t="s">
        <v>9122</v>
      </c>
      <c r="E2796" s="149">
        <v>-2.4169184290030232E-2</v>
      </c>
      <c r="F2796" s="104" t="s">
        <v>4905</v>
      </c>
      <c r="G2796" s="105">
        <v>0.32300000000000001</v>
      </c>
      <c r="H2796" s="106">
        <f t="shared" si="733"/>
        <v>478.04</v>
      </c>
      <c r="I2796" s="107">
        <f t="shared" si="734"/>
        <v>578.42840000000001</v>
      </c>
      <c r="J2796" s="108">
        <f t="shared" si="735"/>
        <v>578.42840000000001</v>
      </c>
      <c r="K2796" s="105">
        <f t="shared" si="736"/>
        <v>0</v>
      </c>
      <c r="L2796" s="105">
        <f t="shared" si="737"/>
        <v>809.79975999999999</v>
      </c>
      <c r="M2796" s="109" t="str">
        <f t="shared" si="738"/>
        <v>FOTO</v>
      </c>
      <c r="N2796" s="110" t="s">
        <v>444</v>
      </c>
    </row>
    <row r="2797" spans="1:15" ht="12.75" customHeight="1">
      <c r="A2797" s="103" t="s">
        <v>4906</v>
      </c>
      <c r="B2797" s="13"/>
      <c r="C2797" s="242"/>
      <c r="D2797" s="238" t="s">
        <v>9122</v>
      </c>
      <c r="E2797" s="149">
        <v>-2.9605263157894801E-2</v>
      </c>
      <c r="F2797" s="104" t="s">
        <v>4907</v>
      </c>
      <c r="G2797" s="105">
        <v>0.29499999999999998</v>
      </c>
      <c r="H2797" s="106">
        <f t="shared" si="733"/>
        <v>436.59999999999997</v>
      </c>
      <c r="I2797" s="107">
        <f t="shared" si="734"/>
        <v>528.28599999999994</v>
      </c>
      <c r="J2797" s="108">
        <f t="shared" si="735"/>
        <v>528.28599999999994</v>
      </c>
      <c r="K2797" s="105">
        <f t="shared" si="736"/>
        <v>0</v>
      </c>
      <c r="L2797" s="105">
        <f t="shared" si="737"/>
        <v>739.60039999999992</v>
      </c>
      <c r="M2797" s="109" t="str">
        <f t="shared" si="738"/>
        <v>FOTO</v>
      </c>
      <c r="N2797" s="110" t="s">
        <v>444</v>
      </c>
    </row>
    <row r="2798" spans="1:15" ht="12.75" customHeight="1">
      <c r="A2798" s="103" t="s">
        <v>4908</v>
      </c>
      <c r="B2798" s="13" t="s">
        <v>4892</v>
      </c>
      <c r="C2798" s="242"/>
      <c r="D2798" s="238"/>
      <c r="E2798" s="149"/>
      <c r="F2798" s="104" t="s">
        <v>4909</v>
      </c>
      <c r="G2798" s="105">
        <v>0.21299999999999999</v>
      </c>
      <c r="H2798" s="106">
        <f t="shared" si="733"/>
        <v>315.24</v>
      </c>
      <c r="I2798" s="107">
        <f t="shared" si="734"/>
        <v>381.44040000000001</v>
      </c>
      <c r="J2798" s="108">
        <f t="shared" si="735"/>
        <v>381.44040000000001</v>
      </c>
      <c r="K2798" s="105">
        <f t="shared" si="736"/>
        <v>0</v>
      </c>
      <c r="L2798" s="105">
        <f t="shared" si="737"/>
        <v>534.01656000000003</v>
      </c>
      <c r="M2798" s="109" t="str">
        <f t="shared" si="738"/>
        <v>FOTO</v>
      </c>
      <c r="N2798" s="110" t="s">
        <v>2451</v>
      </c>
    </row>
    <row r="2799" spans="1:15" ht="12.75" customHeight="1">
      <c r="A2799" s="103" t="s">
        <v>4910</v>
      </c>
      <c r="B2799" s="13" t="s">
        <v>4892</v>
      </c>
      <c r="C2799" s="242"/>
      <c r="D2799" s="238" t="s">
        <v>9122</v>
      </c>
      <c r="E2799" s="149">
        <v>-2.2935779816513735E-2</v>
      </c>
      <c r="F2799" s="104" t="s">
        <v>4911</v>
      </c>
      <c r="G2799" s="105">
        <v>0.21299999999999999</v>
      </c>
      <c r="H2799" s="106">
        <f t="shared" si="733"/>
        <v>315.24</v>
      </c>
      <c r="I2799" s="107">
        <f t="shared" si="734"/>
        <v>381.44040000000001</v>
      </c>
      <c r="J2799" s="108">
        <f t="shared" si="735"/>
        <v>381.44040000000001</v>
      </c>
      <c r="K2799" s="105">
        <f t="shared" si="736"/>
        <v>0</v>
      </c>
      <c r="L2799" s="105">
        <f t="shared" si="737"/>
        <v>534.01656000000003</v>
      </c>
      <c r="M2799" s="109" t="str">
        <f t="shared" si="738"/>
        <v>FOTO</v>
      </c>
      <c r="N2799" s="110"/>
    </row>
    <row r="2800" spans="1:15" ht="12.75" customHeight="1">
      <c r="A2800" s="103" t="s">
        <v>4912</v>
      </c>
      <c r="B2800" s="13" t="s">
        <v>4892</v>
      </c>
      <c r="C2800" s="242"/>
      <c r="D2800" s="238" t="s">
        <v>9122</v>
      </c>
      <c r="E2800" s="149">
        <v>-2.2935779816513735E-2</v>
      </c>
      <c r="F2800" s="104" t="s">
        <v>4913</v>
      </c>
      <c r="G2800" s="105">
        <v>0.21299999999999999</v>
      </c>
      <c r="H2800" s="106">
        <f t="shared" si="733"/>
        <v>315.24</v>
      </c>
      <c r="I2800" s="107">
        <f t="shared" si="734"/>
        <v>381.44040000000001</v>
      </c>
      <c r="J2800" s="108">
        <f t="shared" si="735"/>
        <v>381.44040000000001</v>
      </c>
      <c r="K2800" s="105">
        <f t="shared" si="736"/>
        <v>0</v>
      </c>
      <c r="L2800" s="105">
        <f t="shared" si="737"/>
        <v>534.01656000000003</v>
      </c>
      <c r="M2800" s="109" t="str">
        <f t="shared" si="738"/>
        <v>FOTO</v>
      </c>
      <c r="N2800" s="110"/>
    </row>
    <row r="2801" spans="1:15" ht="12.75" customHeight="1">
      <c r="A2801" s="103" t="s">
        <v>4914</v>
      </c>
      <c r="B2801" s="13"/>
      <c r="C2801" s="242"/>
      <c r="D2801" s="238" t="s">
        <v>9122</v>
      </c>
      <c r="E2801" s="149">
        <v>-2.2935779816513735E-2</v>
      </c>
      <c r="F2801" s="104" t="s">
        <v>4915</v>
      </c>
      <c r="G2801" s="105">
        <v>0.21299999999999999</v>
      </c>
      <c r="H2801" s="106">
        <f t="shared" si="733"/>
        <v>315.24</v>
      </c>
      <c r="I2801" s="107">
        <f t="shared" si="734"/>
        <v>381.44040000000001</v>
      </c>
      <c r="J2801" s="108">
        <f t="shared" si="735"/>
        <v>381.44040000000001</v>
      </c>
      <c r="K2801" s="105">
        <f t="shared" si="736"/>
        <v>0</v>
      </c>
      <c r="L2801" s="105">
        <f t="shared" si="737"/>
        <v>534.01656000000003</v>
      </c>
      <c r="M2801" s="109" t="str">
        <f t="shared" si="738"/>
        <v>FOTO</v>
      </c>
      <c r="N2801" s="110"/>
    </row>
    <row r="2802" spans="1:15" ht="12.75" customHeight="1">
      <c r="A2802" s="103" t="s">
        <v>4916</v>
      </c>
      <c r="B2802" s="13"/>
      <c r="C2802" s="242"/>
      <c r="D2802" s="238" t="s">
        <v>9122</v>
      </c>
      <c r="E2802" s="149">
        <v>-2.2935779816513735E-2</v>
      </c>
      <c r="F2802" s="104" t="s">
        <v>4917</v>
      </c>
      <c r="G2802" s="105">
        <v>0.21299999999999999</v>
      </c>
      <c r="H2802" s="106">
        <f t="shared" si="733"/>
        <v>315.24</v>
      </c>
      <c r="I2802" s="107">
        <f t="shared" si="734"/>
        <v>381.44040000000001</v>
      </c>
      <c r="J2802" s="108">
        <f t="shared" si="735"/>
        <v>381.44040000000001</v>
      </c>
      <c r="K2802" s="105">
        <f t="shared" si="736"/>
        <v>0</v>
      </c>
      <c r="L2802" s="105">
        <f t="shared" si="737"/>
        <v>534.01656000000003</v>
      </c>
      <c r="M2802" s="109" t="str">
        <f t="shared" si="738"/>
        <v>FOTO</v>
      </c>
      <c r="N2802" s="110"/>
    </row>
    <row r="2803" spans="1:15" ht="12.75" customHeight="1">
      <c r="A2803" s="103" t="s">
        <v>4918</v>
      </c>
      <c r="B2803" s="13" t="s">
        <v>4919</v>
      </c>
      <c r="C2803" s="242"/>
      <c r="D2803" s="238" t="s">
        <v>9122</v>
      </c>
      <c r="E2803" s="149">
        <v>-2.8571428571428581E-2</v>
      </c>
      <c r="F2803" s="104" t="s">
        <v>4920</v>
      </c>
      <c r="G2803" s="105">
        <v>0.13600000000000001</v>
      </c>
      <c r="H2803" s="106">
        <f t="shared" si="733"/>
        <v>201.28</v>
      </c>
      <c r="I2803" s="107">
        <f t="shared" si="734"/>
        <v>243.5488</v>
      </c>
      <c r="J2803" s="108">
        <f t="shared" si="735"/>
        <v>243.5488</v>
      </c>
      <c r="K2803" s="105">
        <f t="shared" si="736"/>
        <v>0</v>
      </c>
      <c r="L2803" s="105">
        <f t="shared" si="737"/>
        <v>340.96832000000001</v>
      </c>
      <c r="M2803" s="109" t="str">
        <f t="shared" si="738"/>
        <v>FOTO</v>
      </c>
      <c r="N2803" s="110" t="s">
        <v>4540</v>
      </c>
    </row>
    <row r="2804" spans="1:15" ht="12.75" customHeight="1">
      <c r="A2804" s="103" t="s">
        <v>4921</v>
      </c>
      <c r="B2804" s="13" t="s">
        <v>4922</v>
      </c>
      <c r="C2804" s="242"/>
      <c r="D2804" s="238"/>
      <c r="E2804" s="149"/>
      <c r="F2804" s="104" t="s">
        <v>4923</v>
      </c>
      <c r="G2804" s="105">
        <v>6.8000000000000005E-2</v>
      </c>
      <c r="H2804" s="106">
        <f t="shared" si="733"/>
        <v>100.64</v>
      </c>
      <c r="I2804" s="107">
        <f t="shared" si="734"/>
        <v>121.7744</v>
      </c>
      <c r="J2804" s="108">
        <f t="shared" si="735"/>
        <v>121.7744</v>
      </c>
      <c r="K2804" s="105">
        <f t="shared" si="736"/>
        <v>0</v>
      </c>
      <c r="L2804" s="105">
        <f t="shared" si="737"/>
        <v>170.48416</v>
      </c>
      <c r="M2804" s="109" t="str">
        <f t="shared" si="738"/>
        <v>FOTO</v>
      </c>
      <c r="N2804" s="110" t="s">
        <v>4540</v>
      </c>
    </row>
    <row r="2805" spans="1:15" ht="12.75" customHeight="1">
      <c r="A2805" s="103" t="s">
        <v>4924</v>
      </c>
      <c r="B2805" s="13"/>
      <c r="C2805" s="242"/>
      <c r="D2805" s="238" t="s">
        <v>9122</v>
      </c>
      <c r="E2805" s="149">
        <v>-2.7586206896551779E-2</v>
      </c>
      <c r="F2805" s="104" t="s">
        <v>4925</v>
      </c>
      <c r="G2805" s="105">
        <v>0.14099999999999999</v>
      </c>
      <c r="H2805" s="106">
        <f t="shared" si="733"/>
        <v>208.67999999999998</v>
      </c>
      <c r="I2805" s="107">
        <f t="shared" si="734"/>
        <v>252.50279999999998</v>
      </c>
      <c r="J2805" s="108">
        <f t="shared" si="735"/>
        <v>252.50279999999998</v>
      </c>
      <c r="K2805" s="105">
        <f t="shared" si="736"/>
        <v>0</v>
      </c>
      <c r="L2805" s="105">
        <f t="shared" si="737"/>
        <v>353.50391999999994</v>
      </c>
      <c r="M2805" s="109" t="str">
        <f t="shared" si="738"/>
        <v>FOTO</v>
      </c>
      <c r="N2805" s="110" t="s">
        <v>4540</v>
      </c>
    </row>
    <row r="2806" spans="1:15" ht="12.75" customHeight="1">
      <c r="A2806" s="103" t="s">
        <v>4926</v>
      </c>
      <c r="B2806" s="13"/>
      <c r="C2806" s="242"/>
      <c r="D2806" s="238"/>
      <c r="E2806" s="149"/>
      <c r="F2806" s="104" t="s">
        <v>4927</v>
      </c>
      <c r="G2806" s="105">
        <v>0.109</v>
      </c>
      <c r="H2806" s="106">
        <f t="shared" si="733"/>
        <v>161.32</v>
      </c>
      <c r="I2806" s="107">
        <f t="shared" si="734"/>
        <v>195.19719999999998</v>
      </c>
      <c r="J2806" s="108">
        <f t="shared" si="735"/>
        <v>195.19719999999998</v>
      </c>
      <c r="K2806" s="105">
        <f t="shared" si="736"/>
        <v>0</v>
      </c>
      <c r="L2806" s="105">
        <f t="shared" si="737"/>
        <v>273.27607999999998</v>
      </c>
      <c r="M2806" s="109" t="str">
        <f t="shared" si="738"/>
        <v>FOTO</v>
      </c>
      <c r="N2806" s="110" t="s">
        <v>4540</v>
      </c>
    </row>
    <row r="2807" spans="1:15" ht="12.75" customHeight="1">
      <c r="A2807" s="103" t="s">
        <v>4928</v>
      </c>
      <c r="B2807" s="13"/>
      <c r="C2807" s="242"/>
      <c r="D2807" s="238" t="s">
        <v>9122</v>
      </c>
      <c r="E2807" s="149">
        <v>-2.7586206896551779E-2</v>
      </c>
      <c r="F2807" s="104" t="s">
        <v>4929</v>
      </c>
      <c r="G2807" s="105">
        <v>0.14099999999999999</v>
      </c>
      <c r="H2807" s="106">
        <f t="shared" si="733"/>
        <v>208.67999999999998</v>
      </c>
      <c r="I2807" s="107">
        <f t="shared" si="734"/>
        <v>252.50279999999998</v>
      </c>
      <c r="J2807" s="108">
        <f t="shared" si="735"/>
        <v>252.50279999999998</v>
      </c>
      <c r="K2807" s="105">
        <f t="shared" si="736"/>
        <v>0</v>
      </c>
      <c r="L2807" s="105">
        <f t="shared" si="737"/>
        <v>353.50391999999994</v>
      </c>
      <c r="M2807" s="109" t="str">
        <f t="shared" si="738"/>
        <v>FOTO</v>
      </c>
      <c r="N2807" s="110" t="s">
        <v>4540</v>
      </c>
    </row>
    <row r="2808" spans="1:15" ht="12.75" customHeight="1">
      <c r="A2808" s="103" t="s">
        <v>4930</v>
      </c>
      <c r="B2808" s="13"/>
      <c r="C2808" s="242"/>
      <c r="D2808" s="238"/>
      <c r="E2808" s="149"/>
      <c r="F2808" s="104" t="s">
        <v>4931</v>
      </c>
      <c r="G2808" s="105">
        <v>0.15</v>
      </c>
      <c r="H2808" s="106">
        <f t="shared" si="733"/>
        <v>222</v>
      </c>
      <c r="I2808" s="107">
        <f t="shared" si="734"/>
        <v>268.62</v>
      </c>
      <c r="J2808" s="108">
        <f t="shared" si="735"/>
        <v>268.62</v>
      </c>
      <c r="K2808" s="105">
        <f t="shared" si="736"/>
        <v>0</v>
      </c>
      <c r="L2808" s="105">
        <f t="shared" si="737"/>
        <v>376.06799999999998</v>
      </c>
      <c r="M2808" s="109" t="str">
        <f t="shared" si="738"/>
        <v>FOTO</v>
      </c>
      <c r="N2808" s="110"/>
    </row>
    <row r="2809" spans="1:15" ht="12.75" customHeight="1">
      <c r="A2809" s="103" t="s">
        <v>4932</v>
      </c>
      <c r="B2809" s="13" t="s">
        <v>4892</v>
      </c>
      <c r="C2809" s="242"/>
      <c r="D2809" s="238"/>
      <c r="E2809" s="149"/>
      <c r="F2809" s="104" t="s">
        <v>4933</v>
      </c>
      <c r="G2809" s="105">
        <v>0.218</v>
      </c>
      <c r="H2809" s="106">
        <f t="shared" si="733"/>
        <v>322.64</v>
      </c>
      <c r="I2809" s="107">
        <f t="shared" si="734"/>
        <v>390.39439999999996</v>
      </c>
      <c r="J2809" s="108">
        <f t="shared" si="735"/>
        <v>390.39439999999996</v>
      </c>
      <c r="K2809" s="105">
        <f t="shared" si="736"/>
        <v>0</v>
      </c>
      <c r="L2809" s="105">
        <f t="shared" si="737"/>
        <v>546.55215999999996</v>
      </c>
      <c r="M2809" s="109" t="str">
        <f t="shared" si="738"/>
        <v>FOTO</v>
      </c>
      <c r="N2809" s="110"/>
    </row>
    <row r="2810" spans="1:15" ht="12.75" customHeight="1">
      <c r="A2810" s="103" t="s">
        <v>4934</v>
      </c>
      <c r="B2810" s="13" t="s">
        <v>4892</v>
      </c>
      <c r="C2810" s="242"/>
      <c r="D2810" s="238"/>
      <c r="E2810" s="149"/>
      <c r="F2810" s="104" t="s">
        <v>4935</v>
      </c>
      <c r="G2810" s="105">
        <v>7.6999999999999999E-2</v>
      </c>
      <c r="H2810" s="106">
        <f t="shared" si="733"/>
        <v>113.96</v>
      </c>
      <c r="I2810" s="107">
        <f t="shared" si="734"/>
        <v>137.89159999999998</v>
      </c>
      <c r="J2810" s="108">
        <f t="shared" si="735"/>
        <v>137.89159999999998</v>
      </c>
      <c r="K2810" s="105">
        <f t="shared" si="736"/>
        <v>0</v>
      </c>
      <c r="L2810" s="105">
        <f t="shared" si="737"/>
        <v>193.04823999999996</v>
      </c>
      <c r="M2810" s="109" t="str">
        <f t="shared" si="738"/>
        <v>FOTO</v>
      </c>
      <c r="N2810" s="110"/>
    </row>
    <row r="2811" spans="1:15" ht="12.75" customHeight="1">
      <c r="A2811" s="103" t="s">
        <v>4936</v>
      </c>
      <c r="B2811" s="13" t="s">
        <v>4892</v>
      </c>
      <c r="C2811" s="242"/>
      <c r="D2811" s="238" t="s">
        <v>9122</v>
      </c>
      <c r="E2811" s="150">
        <v>-0.23893805309734517</v>
      </c>
      <c r="F2811" s="104" t="s">
        <v>4937</v>
      </c>
      <c r="G2811" s="105">
        <v>8.5999999999999993E-2</v>
      </c>
      <c r="H2811" s="106">
        <f t="shared" si="733"/>
        <v>127.27999999999999</v>
      </c>
      <c r="I2811" s="107">
        <f t="shared" si="734"/>
        <v>154.00879999999998</v>
      </c>
      <c r="J2811" s="108">
        <f t="shared" si="735"/>
        <v>154.00879999999998</v>
      </c>
      <c r="K2811" s="105">
        <f t="shared" si="736"/>
        <v>0</v>
      </c>
      <c r="L2811" s="105">
        <f t="shared" si="737"/>
        <v>215.61231999999995</v>
      </c>
      <c r="M2811" s="109" t="str">
        <f t="shared" si="738"/>
        <v>FOTO</v>
      </c>
      <c r="N2811" s="110" t="s">
        <v>4540</v>
      </c>
    </row>
    <row r="2812" spans="1:15" ht="12.75" customHeight="1">
      <c r="A2812" s="103" t="s">
        <v>4924</v>
      </c>
      <c r="B2812" s="13"/>
      <c r="C2812" s="242"/>
      <c r="D2812" s="238" t="s">
        <v>9122</v>
      </c>
      <c r="E2812" s="149">
        <v>-2.7586206896551779E-2</v>
      </c>
      <c r="F2812" s="104" t="s">
        <v>4925</v>
      </c>
      <c r="G2812" s="105">
        <v>0.14099999999999999</v>
      </c>
      <c r="H2812" s="106">
        <f t="shared" si="733"/>
        <v>208.67999999999998</v>
      </c>
      <c r="I2812" s="107">
        <f t="shared" si="734"/>
        <v>252.50279999999998</v>
      </c>
      <c r="J2812" s="108">
        <f t="shared" si="735"/>
        <v>252.50279999999998</v>
      </c>
      <c r="K2812" s="105">
        <f t="shared" si="736"/>
        <v>0</v>
      </c>
      <c r="L2812" s="105">
        <f t="shared" si="737"/>
        <v>353.50391999999994</v>
      </c>
      <c r="M2812" s="109" t="str">
        <f t="shared" si="738"/>
        <v>FOTO</v>
      </c>
      <c r="N2812" s="110" t="s">
        <v>4540</v>
      </c>
    </row>
    <row r="2813" spans="1:15" ht="12.75" customHeight="1">
      <c r="A2813" s="103" t="s">
        <v>4926</v>
      </c>
      <c r="B2813" s="13"/>
      <c r="C2813" s="242"/>
      <c r="D2813" s="238"/>
      <c r="E2813" s="149"/>
      <c r="F2813" s="104" t="s">
        <v>4927</v>
      </c>
      <c r="G2813" s="105">
        <v>0.109</v>
      </c>
      <c r="H2813" s="106">
        <f t="shared" si="733"/>
        <v>161.32</v>
      </c>
      <c r="I2813" s="107">
        <f t="shared" si="734"/>
        <v>195.19719999999998</v>
      </c>
      <c r="J2813" s="108">
        <f t="shared" si="735"/>
        <v>195.19719999999998</v>
      </c>
      <c r="K2813" s="105">
        <f t="shared" si="736"/>
        <v>0</v>
      </c>
      <c r="L2813" s="105">
        <f t="shared" si="737"/>
        <v>273.27607999999998</v>
      </c>
      <c r="M2813" s="109" t="str">
        <f t="shared" si="738"/>
        <v>FOTO</v>
      </c>
      <c r="N2813" s="110" t="s">
        <v>4540</v>
      </c>
    </row>
    <row r="2814" spans="1:15" ht="12.75" customHeight="1" thickBot="1">
      <c r="A2814" s="154" t="s">
        <v>4938</v>
      </c>
      <c r="B2814" s="13"/>
      <c r="C2814" s="243"/>
      <c r="D2814" s="238" t="s">
        <v>9122</v>
      </c>
      <c r="E2814" s="155">
        <v>-2.2935779816513735E-2</v>
      </c>
      <c r="F2814" s="156" t="s">
        <v>4939</v>
      </c>
      <c r="G2814" s="157">
        <v>0.21299999999999999</v>
      </c>
      <c r="H2814" s="158">
        <f t="shared" si="733"/>
        <v>315.24</v>
      </c>
      <c r="I2814" s="159">
        <f t="shared" si="734"/>
        <v>381.44040000000001</v>
      </c>
      <c r="J2814" s="160">
        <f t="shared" si="735"/>
        <v>381.44040000000001</v>
      </c>
      <c r="K2814" s="157">
        <f t="shared" si="736"/>
        <v>0</v>
      </c>
      <c r="L2814" s="157">
        <f t="shared" si="737"/>
        <v>534.01656000000003</v>
      </c>
      <c r="M2814" s="161" t="str">
        <f t="shared" si="738"/>
        <v>FOTO</v>
      </c>
      <c r="N2814" s="162" t="s">
        <v>4940</v>
      </c>
    </row>
    <row r="2815" spans="1:15" ht="20.100000000000001" customHeight="1" thickBot="1">
      <c r="A2815" s="219" t="s">
        <v>4941</v>
      </c>
      <c r="B2815" s="34"/>
      <c r="C2815" s="240"/>
      <c r="D2815" s="151"/>
      <c r="E2815" s="221"/>
      <c r="F2815" s="222"/>
      <c r="G2815" s="223"/>
      <c r="H2815" s="224"/>
      <c r="I2815" s="224"/>
      <c r="J2815" s="225"/>
      <c r="K2815" s="223"/>
      <c r="L2815" s="223"/>
      <c r="M2815" s="226"/>
      <c r="N2815" s="227"/>
      <c r="O2815" s="228"/>
    </row>
    <row r="2816" spans="1:15" ht="12.75" customHeight="1" thickBot="1">
      <c r="A2816" s="188" t="s">
        <v>4942</v>
      </c>
      <c r="B2816" s="13" t="s">
        <v>4892</v>
      </c>
      <c r="C2816" s="244"/>
      <c r="D2816" s="238" t="s">
        <v>9122</v>
      </c>
      <c r="E2816" s="189">
        <v>-3.6363636363636376E-2</v>
      </c>
      <c r="F2816" s="190" t="s">
        <v>4943</v>
      </c>
      <c r="G2816" s="191">
        <v>1.06</v>
      </c>
      <c r="H2816" s="192">
        <f>+G2816*H$18</f>
        <v>1568.8000000000002</v>
      </c>
      <c r="I2816" s="193">
        <f>+H2816*(1+I$18)</f>
        <v>1898.2480000000003</v>
      </c>
      <c r="J2816" s="194">
        <f>+I2816*(1-J$18)</f>
        <v>1898.2480000000003</v>
      </c>
      <c r="K2816" s="191">
        <f>+I2816*C2816</f>
        <v>0</v>
      </c>
      <c r="L2816" s="191">
        <f>+I2816*(1+L$18)</f>
        <v>2657.5472000000004</v>
      </c>
      <c r="M2816" s="195" t="str">
        <f>HYPERLINK(CONCATENATE("https://buscador.neorep.com.ar/",TRIM(A2816),"/"),"FOTO")</f>
        <v>FOTO</v>
      </c>
      <c r="N2816" s="196"/>
    </row>
    <row r="2817" spans="1:15" ht="20.100000000000001" customHeight="1" thickBot="1">
      <c r="A2817" s="219" t="s">
        <v>4944</v>
      </c>
      <c r="B2817" s="34"/>
      <c r="C2817" s="240"/>
      <c r="D2817" s="151"/>
      <c r="E2817" s="221"/>
      <c r="F2817" s="222"/>
      <c r="G2817" s="223"/>
      <c r="H2817" s="224"/>
      <c r="I2817" s="224"/>
      <c r="J2817" s="225"/>
      <c r="K2817" s="223"/>
      <c r="L2817" s="223"/>
      <c r="M2817" s="226"/>
      <c r="N2817" s="227"/>
      <c r="O2817" s="228"/>
    </row>
    <row r="2818" spans="1:15" ht="12.75" customHeight="1">
      <c r="A2818" s="178" t="s">
        <v>4945</v>
      </c>
      <c r="B2818" s="13" t="s">
        <v>4892</v>
      </c>
      <c r="C2818" s="152"/>
      <c r="D2818" s="238" t="s">
        <v>9122</v>
      </c>
      <c r="E2818" s="180">
        <v>-3.6363636363636376E-2</v>
      </c>
      <c r="F2818" s="181" t="s">
        <v>4946</v>
      </c>
      <c r="G2818" s="182">
        <v>1.06</v>
      </c>
      <c r="H2818" s="183">
        <f>+G2818*H$18</f>
        <v>1568.8000000000002</v>
      </c>
      <c r="I2818" s="184">
        <f>+H2818*(1+I$18)</f>
        <v>1898.2480000000003</v>
      </c>
      <c r="J2818" s="185">
        <f>+I2818*(1-J$18)</f>
        <v>1898.2480000000003</v>
      </c>
      <c r="K2818" s="182">
        <f>+I2818*C2818</f>
        <v>0</v>
      </c>
      <c r="L2818" s="182">
        <f>+I2818*(1+L$18)</f>
        <v>2657.5472000000004</v>
      </c>
      <c r="M2818" s="186" t="str">
        <f>HYPERLINK(CONCATENATE("https://buscador.neorep.com.ar/",TRIM(A2818),"/"),"FOTO")</f>
        <v>FOTO</v>
      </c>
      <c r="N2818" s="187" t="s">
        <v>444</v>
      </c>
    </row>
    <row r="2819" spans="1:15" ht="12.75" customHeight="1" thickBot="1">
      <c r="A2819" s="154" t="s">
        <v>4947</v>
      </c>
      <c r="B2819" s="13"/>
      <c r="C2819" s="243"/>
      <c r="D2819" s="238"/>
      <c r="E2819" s="155"/>
      <c r="F2819" s="156" t="s">
        <v>4948</v>
      </c>
      <c r="G2819" s="157">
        <v>1.173</v>
      </c>
      <c r="H2819" s="158">
        <f>+G2819*H$18</f>
        <v>1736.04</v>
      </c>
      <c r="I2819" s="159">
        <f>+H2819*(1+I$18)</f>
        <v>2100.6084000000001</v>
      </c>
      <c r="J2819" s="160">
        <f>+I2819*(1-J$18)</f>
        <v>2100.6084000000001</v>
      </c>
      <c r="K2819" s="157">
        <f>+I2819*C2819</f>
        <v>0</v>
      </c>
      <c r="L2819" s="157">
        <f>+I2819*(1+L$18)</f>
        <v>2940.85176</v>
      </c>
      <c r="M2819" s="161" t="str">
        <f>HYPERLINK(CONCATENATE("https://buscador.neorep.com.ar/",TRIM(A2819),"/"),"FOTO")</f>
        <v>FOTO</v>
      </c>
      <c r="N2819" s="162" t="s">
        <v>444</v>
      </c>
    </row>
    <row r="2820" spans="1:15" ht="20.100000000000001" customHeight="1" thickBot="1">
      <c r="A2820" s="219" t="s">
        <v>4949</v>
      </c>
      <c r="B2820" s="34"/>
      <c r="C2820" s="241"/>
      <c r="D2820" s="236"/>
      <c r="E2820" s="221"/>
      <c r="F2820" s="222"/>
      <c r="G2820" s="223"/>
      <c r="H2820" s="224"/>
      <c r="I2820" s="224"/>
      <c r="J2820" s="225"/>
      <c r="K2820" s="223"/>
      <c r="L2820" s="223"/>
      <c r="M2820" s="226"/>
      <c r="N2820" s="227"/>
      <c r="O2820" s="228"/>
    </row>
    <row r="2821" spans="1:15" ht="20.100000000000001" customHeight="1" thickBot="1">
      <c r="A2821" s="219" t="s">
        <v>4950</v>
      </c>
      <c r="B2821" s="34"/>
      <c r="C2821" s="239"/>
      <c r="D2821" s="235"/>
      <c r="E2821" s="221"/>
      <c r="F2821" s="222"/>
      <c r="G2821" s="223"/>
      <c r="H2821" s="224"/>
      <c r="I2821" s="224"/>
      <c r="J2821" s="225"/>
      <c r="K2821" s="223"/>
      <c r="L2821" s="223"/>
      <c r="M2821" s="226"/>
      <c r="N2821" s="227"/>
      <c r="O2821" s="228"/>
    </row>
    <row r="2822" spans="1:15" ht="12.75" customHeight="1">
      <c r="A2822" s="178" t="s">
        <v>4951</v>
      </c>
      <c r="B2822" s="13" t="s">
        <v>4892</v>
      </c>
      <c r="C2822" s="152"/>
      <c r="D2822" s="238" t="s">
        <v>9122</v>
      </c>
      <c r="E2822" s="180">
        <v>-3.4229828850855681E-2</v>
      </c>
      <c r="F2822" s="181" t="s">
        <v>4952</v>
      </c>
      <c r="G2822" s="182">
        <v>0.39500000000000002</v>
      </c>
      <c r="H2822" s="183">
        <f t="shared" ref="H2822:H2833" si="739">+G2822*H$18</f>
        <v>584.6</v>
      </c>
      <c r="I2822" s="184">
        <f t="shared" ref="I2822:I2833" si="740">+H2822*(1+I$18)</f>
        <v>707.36599999999999</v>
      </c>
      <c r="J2822" s="185">
        <f t="shared" ref="J2822:J2833" si="741">+I2822*(1-J$18)</f>
        <v>707.36599999999999</v>
      </c>
      <c r="K2822" s="182">
        <f t="shared" ref="K2822:K2833" si="742">+I2822*C2822</f>
        <v>0</v>
      </c>
      <c r="L2822" s="182">
        <f t="shared" ref="L2822:L2833" si="743">+I2822*(1+L$18)</f>
        <v>990.31239999999991</v>
      </c>
      <c r="M2822" s="186" t="str">
        <f t="shared" ref="M2822:M2833" si="744">HYPERLINK(CONCATENATE("https://buscador.neorep.com.ar/",TRIM(A2822),"/"),"FOTO")</f>
        <v>FOTO</v>
      </c>
      <c r="N2822" s="187"/>
    </row>
    <row r="2823" spans="1:15" ht="12.75" customHeight="1">
      <c r="A2823" s="103" t="s">
        <v>4953</v>
      </c>
      <c r="B2823" s="13" t="s">
        <v>4892</v>
      </c>
      <c r="C2823" s="242"/>
      <c r="D2823" s="238" t="s">
        <v>9122</v>
      </c>
      <c r="E2823" s="149">
        <v>-3.4229828850855681E-2</v>
      </c>
      <c r="F2823" s="104" t="s">
        <v>4954</v>
      </c>
      <c r="G2823" s="105">
        <v>0.39500000000000002</v>
      </c>
      <c r="H2823" s="106">
        <f t="shared" si="739"/>
        <v>584.6</v>
      </c>
      <c r="I2823" s="107">
        <f t="shared" si="740"/>
        <v>707.36599999999999</v>
      </c>
      <c r="J2823" s="108">
        <f t="shared" si="741"/>
        <v>707.36599999999999</v>
      </c>
      <c r="K2823" s="105">
        <f t="shared" si="742"/>
        <v>0</v>
      </c>
      <c r="L2823" s="105">
        <f t="shared" si="743"/>
        <v>990.31239999999991</v>
      </c>
      <c r="M2823" s="109" t="str">
        <f t="shared" si="744"/>
        <v>FOTO</v>
      </c>
      <c r="N2823" s="110"/>
    </row>
    <row r="2824" spans="1:15" ht="12.75" customHeight="1">
      <c r="A2824" s="103" t="s">
        <v>4955</v>
      </c>
      <c r="B2824" s="13" t="s">
        <v>4892</v>
      </c>
      <c r="C2824" s="242"/>
      <c r="D2824" s="238" t="s">
        <v>9122</v>
      </c>
      <c r="E2824" s="149">
        <v>-3.4229828850855681E-2</v>
      </c>
      <c r="F2824" s="104" t="s">
        <v>4956</v>
      </c>
      <c r="G2824" s="105">
        <v>0.39500000000000002</v>
      </c>
      <c r="H2824" s="106">
        <f t="shared" si="739"/>
        <v>584.6</v>
      </c>
      <c r="I2824" s="107">
        <f t="shared" si="740"/>
        <v>707.36599999999999</v>
      </c>
      <c r="J2824" s="108">
        <f t="shared" si="741"/>
        <v>707.36599999999999</v>
      </c>
      <c r="K2824" s="105">
        <f t="shared" si="742"/>
        <v>0</v>
      </c>
      <c r="L2824" s="105">
        <f t="shared" si="743"/>
        <v>990.31239999999991</v>
      </c>
      <c r="M2824" s="109" t="str">
        <f t="shared" si="744"/>
        <v>FOTO</v>
      </c>
      <c r="N2824" s="110"/>
    </row>
    <row r="2825" spans="1:15" ht="12.75" customHeight="1">
      <c r="A2825" s="103" t="s">
        <v>4957</v>
      </c>
      <c r="B2825" s="13"/>
      <c r="C2825" s="242"/>
      <c r="D2825" s="238"/>
      <c r="E2825" s="149"/>
      <c r="F2825" s="104" t="s">
        <v>4958</v>
      </c>
      <c r="G2825" s="105">
        <v>0.41799999999999998</v>
      </c>
      <c r="H2825" s="106">
        <f t="shared" si="739"/>
        <v>618.64</v>
      </c>
      <c r="I2825" s="107">
        <f t="shared" si="740"/>
        <v>748.55439999999999</v>
      </c>
      <c r="J2825" s="108">
        <f t="shared" si="741"/>
        <v>748.55439999999999</v>
      </c>
      <c r="K2825" s="105">
        <f t="shared" si="742"/>
        <v>0</v>
      </c>
      <c r="L2825" s="105">
        <f t="shared" si="743"/>
        <v>1047.9761599999999</v>
      </c>
      <c r="M2825" s="109" t="str">
        <f t="shared" si="744"/>
        <v>FOTO</v>
      </c>
      <c r="N2825" s="110" t="s">
        <v>444</v>
      </c>
    </row>
    <row r="2826" spans="1:15" ht="12.75" customHeight="1">
      <c r="A2826" s="103" t="s">
        <v>4959</v>
      </c>
      <c r="B2826" s="13" t="s">
        <v>4892</v>
      </c>
      <c r="C2826" s="242"/>
      <c r="D2826" s="238" t="s">
        <v>9122</v>
      </c>
      <c r="E2826" s="149">
        <v>-3.4220532319391705E-2</v>
      </c>
      <c r="F2826" s="104" t="s">
        <v>4960</v>
      </c>
      <c r="G2826" s="105">
        <v>0.254</v>
      </c>
      <c r="H2826" s="106">
        <f t="shared" si="739"/>
        <v>375.92</v>
      </c>
      <c r="I2826" s="107">
        <f t="shared" si="740"/>
        <v>454.86320000000001</v>
      </c>
      <c r="J2826" s="108">
        <f t="shared" si="741"/>
        <v>454.86320000000001</v>
      </c>
      <c r="K2826" s="105">
        <f t="shared" si="742"/>
        <v>0</v>
      </c>
      <c r="L2826" s="105">
        <f t="shared" si="743"/>
        <v>636.80847999999992</v>
      </c>
      <c r="M2826" s="109" t="str">
        <f t="shared" si="744"/>
        <v>FOTO</v>
      </c>
      <c r="N2826" s="110"/>
    </row>
    <row r="2827" spans="1:15" ht="12.75" customHeight="1">
      <c r="A2827" s="103" t="s">
        <v>4961</v>
      </c>
      <c r="B2827" s="13" t="s">
        <v>4892</v>
      </c>
      <c r="C2827" s="242"/>
      <c r="D2827" s="238" t="s">
        <v>9122</v>
      </c>
      <c r="E2827" s="149">
        <v>-3.4229828850855681E-2</v>
      </c>
      <c r="F2827" s="104" t="s">
        <v>4962</v>
      </c>
      <c r="G2827" s="105">
        <v>0.39500000000000002</v>
      </c>
      <c r="H2827" s="106">
        <f t="shared" si="739"/>
        <v>584.6</v>
      </c>
      <c r="I2827" s="107">
        <f t="shared" si="740"/>
        <v>707.36599999999999</v>
      </c>
      <c r="J2827" s="108">
        <f t="shared" si="741"/>
        <v>707.36599999999999</v>
      </c>
      <c r="K2827" s="105">
        <f t="shared" si="742"/>
        <v>0</v>
      </c>
      <c r="L2827" s="105">
        <f t="shared" si="743"/>
        <v>990.31239999999991</v>
      </c>
      <c r="M2827" s="109" t="str">
        <f t="shared" si="744"/>
        <v>FOTO</v>
      </c>
      <c r="N2827" s="110"/>
    </row>
    <row r="2828" spans="1:15" ht="12.75" customHeight="1">
      <c r="A2828" s="103" t="s">
        <v>4963</v>
      </c>
      <c r="B2828" s="13" t="s">
        <v>4892</v>
      </c>
      <c r="C2828" s="242"/>
      <c r="D2828" s="238" t="s">
        <v>9122</v>
      </c>
      <c r="E2828" s="149">
        <v>-3.4229828850855681E-2</v>
      </c>
      <c r="F2828" s="104" t="s">
        <v>4964</v>
      </c>
      <c r="G2828" s="105">
        <v>0.39500000000000002</v>
      </c>
      <c r="H2828" s="106">
        <f t="shared" si="739"/>
        <v>584.6</v>
      </c>
      <c r="I2828" s="107">
        <f t="shared" si="740"/>
        <v>707.36599999999999</v>
      </c>
      <c r="J2828" s="108">
        <f t="shared" si="741"/>
        <v>707.36599999999999</v>
      </c>
      <c r="K2828" s="105">
        <f t="shared" si="742"/>
        <v>0</v>
      </c>
      <c r="L2828" s="105">
        <f t="shared" si="743"/>
        <v>990.31239999999991</v>
      </c>
      <c r="M2828" s="109" t="str">
        <f t="shared" si="744"/>
        <v>FOTO</v>
      </c>
      <c r="N2828" s="110"/>
    </row>
    <row r="2829" spans="1:15" ht="12.75" customHeight="1">
      <c r="A2829" s="103" t="s">
        <v>4965</v>
      </c>
      <c r="B2829" s="13" t="s">
        <v>4892</v>
      </c>
      <c r="C2829" s="242"/>
      <c r="D2829" s="238" t="s">
        <v>9122</v>
      </c>
      <c r="E2829" s="149">
        <v>-3.4229828850855681E-2</v>
      </c>
      <c r="F2829" s="104" t="s">
        <v>4966</v>
      </c>
      <c r="G2829" s="105">
        <v>0.39500000000000002</v>
      </c>
      <c r="H2829" s="106">
        <f t="shared" si="739"/>
        <v>584.6</v>
      </c>
      <c r="I2829" s="107">
        <f t="shared" si="740"/>
        <v>707.36599999999999</v>
      </c>
      <c r="J2829" s="108">
        <f t="shared" si="741"/>
        <v>707.36599999999999</v>
      </c>
      <c r="K2829" s="105">
        <f t="shared" si="742"/>
        <v>0</v>
      </c>
      <c r="L2829" s="105">
        <f t="shared" si="743"/>
        <v>990.31239999999991</v>
      </c>
      <c r="M2829" s="109" t="str">
        <f t="shared" si="744"/>
        <v>FOTO</v>
      </c>
      <c r="N2829" s="110"/>
    </row>
    <row r="2830" spans="1:15" ht="12.75" customHeight="1">
      <c r="A2830" s="103" t="s">
        <v>4967</v>
      </c>
      <c r="B2830" s="13" t="s">
        <v>4892</v>
      </c>
      <c r="C2830" s="242"/>
      <c r="D2830" s="238" t="s">
        <v>9122</v>
      </c>
      <c r="E2830" s="149">
        <v>-3.5087719298245612E-2</v>
      </c>
      <c r="F2830" s="104" t="s">
        <v>4968</v>
      </c>
      <c r="G2830" s="105">
        <v>0.60499999999999998</v>
      </c>
      <c r="H2830" s="106">
        <f t="shared" si="739"/>
        <v>895.4</v>
      </c>
      <c r="I2830" s="107">
        <f t="shared" si="740"/>
        <v>1083.434</v>
      </c>
      <c r="J2830" s="108">
        <f t="shared" si="741"/>
        <v>1083.434</v>
      </c>
      <c r="K2830" s="105">
        <f t="shared" si="742"/>
        <v>0</v>
      </c>
      <c r="L2830" s="105">
        <f t="shared" si="743"/>
        <v>1516.8075999999999</v>
      </c>
      <c r="M2830" s="109" t="str">
        <f t="shared" si="744"/>
        <v>FOTO</v>
      </c>
      <c r="N2830" s="110"/>
    </row>
    <row r="2831" spans="1:15" ht="12.75" customHeight="1">
      <c r="A2831" s="103" t="s">
        <v>4969</v>
      </c>
      <c r="B2831" s="13" t="s">
        <v>4892</v>
      </c>
      <c r="C2831" s="242"/>
      <c r="D2831" s="238" t="s">
        <v>9122</v>
      </c>
      <c r="E2831" s="149">
        <v>-3.4220532319391705E-2</v>
      </c>
      <c r="F2831" s="104" t="s">
        <v>4970</v>
      </c>
      <c r="G2831" s="105">
        <v>0.254</v>
      </c>
      <c r="H2831" s="106">
        <f t="shared" si="739"/>
        <v>375.92</v>
      </c>
      <c r="I2831" s="107">
        <f t="shared" si="740"/>
        <v>454.86320000000001</v>
      </c>
      <c r="J2831" s="108">
        <f t="shared" si="741"/>
        <v>454.86320000000001</v>
      </c>
      <c r="K2831" s="105">
        <f t="shared" si="742"/>
        <v>0</v>
      </c>
      <c r="L2831" s="105">
        <f t="shared" si="743"/>
        <v>636.80847999999992</v>
      </c>
      <c r="M2831" s="109" t="str">
        <f t="shared" si="744"/>
        <v>FOTO</v>
      </c>
      <c r="N2831" s="110"/>
    </row>
    <row r="2832" spans="1:15" ht="12.75" customHeight="1">
      <c r="A2832" s="103" t="s">
        <v>4971</v>
      </c>
      <c r="B2832" s="13" t="s">
        <v>4892</v>
      </c>
      <c r="C2832" s="242"/>
      <c r="D2832" s="238" t="s">
        <v>9122</v>
      </c>
      <c r="E2832" s="149">
        <v>-4.0201005025125691E-2</v>
      </c>
      <c r="F2832" s="104" t="s">
        <v>4972</v>
      </c>
      <c r="G2832" s="105">
        <v>0.95499999999999996</v>
      </c>
      <c r="H2832" s="106">
        <f t="shared" si="739"/>
        <v>1413.3999999999999</v>
      </c>
      <c r="I2832" s="107">
        <f t="shared" si="740"/>
        <v>1710.2139999999997</v>
      </c>
      <c r="J2832" s="108">
        <f t="shared" si="741"/>
        <v>1710.2139999999997</v>
      </c>
      <c r="K2832" s="105">
        <f t="shared" si="742"/>
        <v>0</v>
      </c>
      <c r="L2832" s="105">
        <f t="shared" si="743"/>
        <v>2394.2995999999994</v>
      </c>
      <c r="M2832" s="109" t="str">
        <f t="shared" si="744"/>
        <v>FOTO</v>
      </c>
      <c r="N2832" s="110" t="s">
        <v>458</v>
      </c>
    </row>
    <row r="2833" spans="1:15" ht="12.75" customHeight="1" thickBot="1">
      <c r="A2833" s="154" t="s">
        <v>4973</v>
      </c>
      <c r="B2833" s="13" t="s">
        <v>4892</v>
      </c>
      <c r="C2833" s="243"/>
      <c r="D2833" s="238" t="s">
        <v>9122</v>
      </c>
      <c r="E2833" s="155">
        <v>-3.1980319803197932E-2</v>
      </c>
      <c r="F2833" s="156" t="s">
        <v>4974</v>
      </c>
      <c r="G2833" s="157">
        <v>0.78700000000000003</v>
      </c>
      <c r="H2833" s="158">
        <f t="shared" si="739"/>
        <v>1164.76</v>
      </c>
      <c r="I2833" s="159">
        <f t="shared" si="740"/>
        <v>1409.3596</v>
      </c>
      <c r="J2833" s="160">
        <f t="shared" si="741"/>
        <v>1409.3596</v>
      </c>
      <c r="K2833" s="157">
        <f t="shared" si="742"/>
        <v>0</v>
      </c>
      <c r="L2833" s="157">
        <f t="shared" si="743"/>
        <v>1973.1034399999999</v>
      </c>
      <c r="M2833" s="161" t="str">
        <f t="shared" si="744"/>
        <v>FOTO</v>
      </c>
      <c r="N2833" s="162" t="s">
        <v>458</v>
      </c>
    </row>
    <row r="2834" spans="1:15" ht="20.100000000000001" customHeight="1" thickBot="1">
      <c r="A2834" s="219" t="s">
        <v>4975</v>
      </c>
      <c r="B2834" s="34"/>
      <c r="C2834" s="240"/>
      <c r="D2834" s="151"/>
      <c r="E2834" s="221"/>
      <c r="F2834" s="222"/>
      <c r="G2834" s="223"/>
      <c r="H2834" s="224"/>
      <c r="I2834" s="224"/>
      <c r="J2834" s="225"/>
      <c r="K2834" s="223"/>
      <c r="L2834" s="223"/>
      <c r="M2834" s="226"/>
      <c r="N2834" s="227"/>
      <c r="O2834" s="228"/>
    </row>
    <row r="2835" spans="1:15" ht="12.75" customHeight="1">
      <c r="A2835" s="178" t="s">
        <v>4976</v>
      </c>
      <c r="B2835" s="13" t="s">
        <v>4892</v>
      </c>
      <c r="C2835" s="152"/>
      <c r="D2835" s="238" t="s">
        <v>9122</v>
      </c>
      <c r="E2835" s="180">
        <v>-3.7234042553191404E-2</v>
      </c>
      <c r="F2835" s="181" t="s">
        <v>4977</v>
      </c>
      <c r="G2835" s="182">
        <v>0.90500000000000003</v>
      </c>
      <c r="H2835" s="183">
        <f>+G2835*H$18</f>
        <v>1339.4</v>
      </c>
      <c r="I2835" s="184">
        <f>+H2835*(1+I$18)</f>
        <v>1620.674</v>
      </c>
      <c r="J2835" s="185">
        <f>+I2835*(1-J$18)</f>
        <v>1620.674</v>
      </c>
      <c r="K2835" s="182">
        <f>+I2835*C2835</f>
        <v>0</v>
      </c>
      <c r="L2835" s="182">
        <f>+I2835*(1+L$18)</f>
        <v>2268.9435999999996</v>
      </c>
      <c r="M2835" s="186" t="str">
        <f>HYPERLINK(CONCATENATE("https://buscador.neorep.com.ar/",TRIM(A2835),"/"),"FOTO")</f>
        <v>FOTO</v>
      </c>
      <c r="N2835" s="187"/>
    </row>
    <row r="2836" spans="1:15" ht="12.75" customHeight="1">
      <c r="A2836" s="103" t="s">
        <v>4978</v>
      </c>
      <c r="B2836" s="13" t="s">
        <v>4892</v>
      </c>
      <c r="C2836" s="242"/>
      <c r="D2836" s="238" t="s">
        <v>9122</v>
      </c>
      <c r="E2836" s="149">
        <v>-3.9325842696629199E-2</v>
      </c>
      <c r="F2836" s="104" t="s">
        <v>4979</v>
      </c>
      <c r="G2836" s="105">
        <v>0.85499999999999998</v>
      </c>
      <c r="H2836" s="106">
        <f>+G2836*H$18</f>
        <v>1265.3999999999999</v>
      </c>
      <c r="I2836" s="107">
        <f>+H2836*(1+I$18)</f>
        <v>1531.1339999999998</v>
      </c>
      <c r="J2836" s="108">
        <f>+I2836*(1-J$18)</f>
        <v>1531.1339999999998</v>
      </c>
      <c r="K2836" s="105">
        <f>+I2836*C2836</f>
        <v>0</v>
      </c>
      <c r="L2836" s="105">
        <f>+I2836*(1+L$18)</f>
        <v>2143.5875999999994</v>
      </c>
      <c r="M2836" s="109" t="str">
        <f>HYPERLINK(CONCATENATE("https://buscador.neorep.com.ar/",TRIM(A2836),"/"),"FOTO")</f>
        <v>FOTO</v>
      </c>
      <c r="N2836" s="110" t="s">
        <v>444</v>
      </c>
    </row>
    <row r="2837" spans="1:15" ht="12.75" customHeight="1">
      <c r="A2837" s="103" t="s">
        <v>4980</v>
      </c>
      <c r="B2837" s="14"/>
      <c r="C2837" s="242"/>
      <c r="D2837" s="238" t="s">
        <v>9122</v>
      </c>
      <c r="E2837" s="149">
        <v>-3.7799043062200832E-2</v>
      </c>
      <c r="F2837" s="104" t="s">
        <v>4981</v>
      </c>
      <c r="G2837" s="105">
        <v>2.0110000000000001</v>
      </c>
      <c r="H2837" s="106">
        <f>+G2837*H$18</f>
        <v>2976.28</v>
      </c>
      <c r="I2837" s="107">
        <f>+H2837*(1+I$18)</f>
        <v>3601.2988</v>
      </c>
      <c r="J2837" s="108">
        <f>+I2837*(1-J$18)</f>
        <v>3601.2988</v>
      </c>
      <c r="K2837" s="105">
        <f>+I2837*C2837</f>
        <v>0</v>
      </c>
      <c r="L2837" s="105">
        <f>+I2837*(1+L$18)</f>
        <v>5041.8183199999994</v>
      </c>
      <c r="M2837" s="109" t="str">
        <f>HYPERLINK(CONCATENATE("https://buscador.neorep.com.ar/",TRIM(A2837),"/"),"FOTO")</f>
        <v>FOTO</v>
      </c>
      <c r="N2837" s="110" t="s">
        <v>173</v>
      </c>
    </row>
    <row r="2838" spans="1:15" ht="12.75" customHeight="1">
      <c r="A2838" s="111" t="s">
        <v>4982</v>
      </c>
      <c r="B2838" s="13" t="s">
        <v>4892</v>
      </c>
      <c r="C2838" s="242"/>
      <c r="D2838" s="238" t="s">
        <v>9122</v>
      </c>
      <c r="E2838" s="149">
        <v>-3.3953997809419545E-2</v>
      </c>
      <c r="F2838" s="122" t="s">
        <v>4983</v>
      </c>
      <c r="G2838" s="105">
        <v>0.88200000000000001</v>
      </c>
      <c r="H2838" s="106">
        <f>+G2838*H$18</f>
        <v>1305.3599999999999</v>
      </c>
      <c r="I2838" s="107">
        <f>+H2838*(1+I$18)</f>
        <v>1579.4855999999997</v>
      </c>
      <c r="J2838" s="108">
        <f>+I2838*(1-J$18)</f>
        <v>1579.4855999999997</v>
      </c>
      <c r="K2838" s="105">
        <f>+I2838*C2838</f>
        <v>0</v>
      </c>
      <c r="L2838" s="105">
        <f>+I2838*(1+L$18)</f>
        <v>2211.2798399999997</v>
      </c>
      <c r="M2838" s="109" t="str">
        <f>HYPERLINK(CONCATENATE("https://buscador.neorep.com.ar/",TRIM(A2838),"/"),"FOTO")</f>
        <v>FOTO</v>
      </c>
      <c r="N2838" s="110" t="s">
        <v>173</v>
      </c>
    </row>
    <row r="2839" spans="1:15" ht="12.75" customHeight="1" thickBot="1">
      <c r="A2839" s="167" t="s">
        <v>4984</v>
      </c>
      <c r="B2839" s="13" t="s">
        <v>4892</v>
      </c>
      <c r="C2839" s="243"/>
      <c r="D2839" s="238" t="s">
        <v>9122</v>
      </c>
      <c r="E2839" s="155">
        <v>-3.9440203562341014E-2</v>
      </c>
      <c r="F2839" s="175" t="s">
        <v>4985</v>
      </c>
      <c r="G2839" s="157">
        <v>0.755</v>
      </c>
      <c r="H2839" s="158">
        <f>+G2839*H$18</f>
        <v>1117.4000000000001</v>
      </c>
      <c r="I2839" s="159">
        <f>+H2839*(1+I$18)</f>
        <v>1352.0540000000001</v>
      </c>
      <c r="J2839" s="160">
        <f>+I2839*(1-J$18)</f>
        <v>1352.0540000000001</v>
      </c>
      <c r="K2839" s="157">
        <f>+I2839*C2839</f>
        <v>0</v>
      </c>
      <c r="L2839" s="157">
        <f>+I2839*(1+L$18)</f>
        <v>1892.8756000000001</v>
      </c>
      <c r="M2839" s="161" t="str">
        <f>HYPERLINK(CONCATENATE("https://buscador.neorep.com.ar/",TRIM(A2839),"/"),"FOTO")</f>
        <v>FOTO</v>
      </c>
      <c r="N2839" s="162" t="s">
        <v>444</v>
      </c>
    </row>
    <row r="2840" spans="1:15" ht="20.100000000000001" customHeight="1" thickBot="1">
      <c r="A2840" s="219" t="s">
        <v>4986</v>
      </c>
      <c r="B2840" s="34"/>
      <c r="C2840" s="241"/>
      <c r="D2840" s="236"/>
      <c r="E2840" s="221"/>
      <c r="F2840" s="222"/>
      <c r="G2840" s="223"/>
      <c r="H2840" s="224"/>
      <c r="I2840" s="224"/>
      <c r="J2840" s="225"/>
      <c r="K2840" s="223"/>
      <c r="L2840" s="223"/>
      <c r="M2840" s="226"/>
      <c r="N2840" s="227"/>
      <c r="O2840" s="228"/>
    </row>
    <row r="2841" spans="1:15" ht="20.100000000000001" customHeight="1" thickBot="1">
      <c r="A2841" s="219" t="s">
        <v>4987</v>
      </c>
      <c r="B2841" s="34"/>
      <c r="C2841" s="239"/>
      <c r="D2841" s="235"/>
      <c r="E2841" s="221"/>
      <c r="F2841" s="222"/>
      <c r="G2841" s="223"/>
      <c r="H2841" s="224"/>
      <c r="I2841" s="224"/>
      <c r="J2841" s="225"/>
      <c r="K2841" s="223"/>
      <c r="L2841" s="223"/>
      <c r="M2841" s="226"/>
      <c r="N2841" s="227"/>
      <c r="O2841" s="228"/>
    </row>
    <row r="2842" spans="1:15" ht="12.75" customHeight="1">
      <c r="A2842" s="178" t="s">
        <v>4988</v>
      </c>
      <c r="B2842" s="13"/>
      <c r="C2842" s="152"/>
      <c r="D2842" s="238" t="s">
        <v>9122</v>
      </c>
      <c r="E2842" s="180">
        <v>-3.5567715458276417E-2</v>
      </c>
      <c r="F2842" s="181" t="s">
        <v>4989</v>
      </c>
      <c r="G2842" s="182">
        <v>0.70499999999999996</v>
      </c>
      <c r="H2842" s="183">
        <f>+G2842*H$18</f>
        <v>1043.3999999999999</v>
      </c>
      <c r="I2842" s="184">
        <f>+H2842*(1+I$18)</f>
        <v>1262.5139999999999</v>
      </c>
      <c r="J2842" s="185">
        <f>+I2842*(1-J$18)</f>
        <v>1262.5139999999999</v>
      </c>
      <c r="K2842" s="182">
        <f>+I2842*C2842</f>
        <v>0</v>
      </c>
      <c r="L2842" s="182">
        <f>+I2842*(1+L$18)</f>
        <v>1767.5195999999999</v>
      </c>
      <c r="M2842" s="186" t="str">
        <f>HYPERLINK(CONCATENATE("https://buscador.neorep.com.ar/",TRIM(A2842),"/"),"FOTO")</f>
        <v>FOTO</v>
      </c>
      <c r="N2842" s="187"/>
    </row>
    <row r="2843" spans="1:15" ht="12.75" customHeight="1" thickBot="1">
      <c r="A2843" s="154" t="s">
        <v>4990</v>
      </c>
      <c r="B2843" s="13" t="s">
        <v>4919</v>
      </c>
      <c r="C2843" s="243"/>
      <c r="D2843" s="238" t="s">
        <v>9122</v>
      </c>
      <c r="E2843" s="155">
        <v>-3.6764705882352922E-2</v>
      </c>
      <c r="F2843" s="156" t="s">
        <v>4991</v>
      </c>
      <c r="G2843" s="157">
        <v>0.13100000000000001</v>
      </c>
      <c r="H2843" s="158">
        <f>+G2843*H$18</f>
        <v>193.88</v>
      </c>
      <c r="I2843" s="159">
        <f>+H2843*(1+I$18)</f>
        <v>234.59479999999999</v>
      </c>
      <c r="J2843" s="160">
        <f>+I2843*(1-J$18)</f>
        <v>234.59479999999999</v>
      </c>
      <c r="K2843" s="157">
        <f>+I2843*C2843</f>
        <v>0</v>
      </c>
      <c r="L2843" s="157">
        <f>+I2843*(1+L$18)</f>
        <v>328.43271999999996</v>
      </c>
      <c r="M2843" s="161" t="str">
        <f>HYPERLINK(CONCATENATE("https://buscador.neorep.com.ar/",TRIM(A2843),"/"),"FOTO")</f>
        <v>FOTO</v>
      </c>
      <c r="N2843" s="162"/>
    </row>
    <row r="2844" spans="1:15" ht="20.100000000000001" customHeight="1" thickBot="1">
      <c r="A2844" s="219" t="s">
        <v>4992</v>
      </c>
      <c r="B2844" s="34"/>
      <c r="C2844" s="240"/>
      <c r="D2844" s="151"/>
      <c r="E2844" s="221"/>
      <c r="F2844" s="222"/>
      <c r="G2844" s="223"/>
      <c r="H2844" s="224"/>
      <c r="I2844" s="224"/>
      <c r="J2844" s="225"/>
      <c r="K2844" s="223"/>
      <c r="L2844" s="223"/>
      <c r="M2844" s="226"/>
      <c r="N2844" s="227"/>
      <c r="O2844" s="228"/>
    </row>
    <row r="2845" spans="1:15" ht="12.75" customHeight="1" thickBot="1">
      <c r="A2845" s="188" t="s">
        <v>4993</v>
      </c>
      <c r="B2845" s="13" t="s">
        <v>4892</v>
      </c>
      <c r="C2845" s="244"/>
      <c r="D2845" s="238" t="s">
        <v>9122</v>
      </c>
      <c r="E2845" s="189">
        <v>-3.4220532319391705E-2</v>
      </c>
      <c r="F2845" s="190" t="s">
        <v>4994</v>
      </c>
      <c r="G2845" s="191">
        <v>0.254</v>
      </c>
      <c r="H2845" s="192">
        <f>+G2845*H$18</f>
        <v>375.92</v>
      </c>
      <c r="I2845" s="193">
        <f>+H2845*(1+I$18)</f>
        <v>454.86320000000001</v>
      </c>
      <c r="J2845" s="194">
        <f>+I2845*(1-J$18)</f>
        <v>454.86320000000001</v>
      </c>
      <c r="K2845" s="191">
        <f>+I2845*C2845</f>
        <v>0</v>
      </c>
      <c r="L2845" s="191">
        <f>+I2845*(1+L$18)</f>
        <v>636.80847999999992</v>
      </c>
      <c r="M2845" s="195" t="str">
        <f>HYPERLINK(CONCATENATE("https://buscador.neorep.com.ar/",TRIM(A2845),"/"),"FOTO")</f>
        <v>FOTO</v>
      </c>
      <c r="N2845" s="196"/>
    </row>
    <row r="2846" spans="1:15" ht="20.100000000000001" customHeight="1" thickBot="1">
      <c r="A2846" s="219" t="s">
        <v>4995</v>
      </c>
      <c r="B2846" s="34"/>
      <c r="C2846" s="240"/>
      <c r="D2846" s="151"/>
      <c r="E2846" s="221"/>
      <c r="F2846" s="222"/>
      <c r="G2846" s="223"/>
      <c r="H2846" s="224"/>
      <c r="I2846" s="224"/>
      <c r="J2846" s="225"/>
      <c r="K2846" s="223"/>
      <c r="L2846" s="223"/>
      <c r="M2846" s="226"/>
      <c r="N2846" s="227"/>
      <c r="O2846" s="228"/>
    </row>
    <row r="2847" spans="1:15" ht="12.75" customHeight="1" thickBot="1">
      <c r="A2847" s="188" t="s">
        <v>4996</v>
      </c>
      <c r="B2847" s="13" t="s">
        <v>4892</v>
      </c>
      <c r="C2847" s="244"/>
      <c r="D2847" s="238" t="s">
        <v>9122</v>
      </c>
      <c r="E2847" s="189">
        <v>-3.8071065989847774E-2</v>
      </c>
      <c r="F2847" s="190" t="s">
        <v>4997</v>
      </c>
      <c r="G2847" s="191">
        <v>4.9269999999999996</v>
      </c>
      <c r="H2847" s="192">
        <f>+G2847*H$18</f>
        <v>7291.9599999999991</v>
      </c>
      <c r="I2847" s="193">
        <f>+H2847*(1+I$18)</f>
        <v>8823.2715999999982</v>
      </c>
      <c r="J2847" s="194">
        <f>+I2847*(1-J$18)</f>
        <v>8823.2715999999982</v>
      </c>
      <c r="K2847" s="191">
        <f>+I2847*C2847</f>
        <v>0</v>
      </c>
      <c r="L2847" s="191">
        <f>+I2847*(1+L$18)</f>
        <v>12352.580239999998</v>
      </c>
      <c r="M2847" s="195" t="str">
        <f>HYPERLINK(CONCATENATE("https://buscador.neorep.com.ar/",TRIM(A2847),"/"),"FOTO")</f>
        <v>FOTO</v>
      </c>
      <c r="N2847" s="196"/>
    </row>
    <row r="2848" spans="1:15" ht="20.100000000000001" customHeight="1" thickBot="1">
      <c r="A2848" s="219" t="s">
        <v>4998</v>
      </c>
      <c r="B2848" s="34"/>
      <c r="C2848" s="240"/>
      <c r="D2848" s="151"/>
      <c r="E2848" s="221"/>
      <c r="F2848" s="222"/>
      <c r="G2848" s="223"/>
      <c r="H2848" s="224"/>
      <c r="I2848" s="224"/>
      <c r="J2848" s="225"/>
      <c r="K2848" s="223"/>
      <c r="L2848" s="223"/>
      <c r="M2848" s="226"/>
      <c r="N2848" s="227"/>
      <c r="O2848" s="228"/>
    </row>
    <row r="2849" spans="1:15" ht="12.75" customHeight="1">
      <c r="A2849" s="198" t="s">
        <v>5108</v>
      </c>
      <c r="B2849" s="13" t="s">
        <v>5048</v>
      </c>
      <c r="C2849" s="152"/>
      <c r="D2849" s="238" t="s">
        <v>9122</v>
      </c>
      <c r="E2849" s="180">
        <v>-3.8170720597613284E-2</v>
      </c>
      <c r="F2849" s="181" t="s">
        <v>5109</v>
      </c>
      <c r="G2849" s="208">
        <v>21.116</v>
      </c>
      <c r="H2849" s="183">
        <f t="shared" ref="H2849:H2880" si="745">+G2849*H$18</f>
        <v>31251.68</v>
      </c>
      <c r="I2849" s="184">
        <f t="shared" ref="I2849:I2880" si="746">+H2849*(1+I$18)</f>
        <v>37814.532800000001</v>
      </c>
      <c r="J2849" s="185">
        <f t="shared" ref="J2849:J2880" si="747">+I2849*(1-J$18)</f>
        <v>37814.532800000001</v>
      </c>
      <c r="K2849" s="182">
        <f t="shared" ref="K2849:K2880" si="748">+I2849*C2849</f>
        <v>0</v>
      </c>
      <c r="L2849" s="182">
        <f t="shared" ref="L2849:L2880" si="749">+I2849*(1+L$18)</f>
        <v>52940.34592</v>
      </c>
      <c r="M2849" s="186" t="str">
        <f t="shared" ref="M2849:M2880" si="750">HYPERLINK(CONCATENATE("https://buscador.neorep.com.ar/",TRIM(A2849),"/"),"FOTO")</f>
        <v>FOTO</v>
      </c>
      <c r="N2849" s="187"/>
    </row>
    <row r="2850" spans="1:15" ht="12.75" customHeight="1">
      <c r="A2850" s="103" t="s">
        <v>5043</v>
      </c>
      <c r="B2850" s="13"/>
      <c r="C2850" s="242"/>
      <c r="D2850" s="238" t="s">
        <v>9122</v>
      </c>
      <c r="E2850" s="149">
        <v>-3.7887067395264151E-2</v>
      </c>
      <c r="F2850" s="104" t="s">
        <v>5044</v>
      </c>
      <c r="G2850" s="105">
        <v>5.282</v>
      </c>
      <c r="H2850" s="106">
        <f t="shared" si="745"/>
        <v>7817.36</v>
      </c>
      <c r="I2850" s="107">
        <f t="shared" si="746"/>
        <v>9459.0055999999986</v>
      </c>
      <c r="J2850" s="108">
        <f t="shared" si="747"/>
        <v>9459.0055999999986</v>
      </c>
      <c r="K2850" s="105">
        <f t="shared" si="748"/>
        <v>0</v>
      </c>
      <c r="L2850" s="105">
        <f t="shared" si="749"/>
        <v>13242.607839999997</v>
      </c>
      <c r="M2850" s="109" t="str">
        <f t="shared" si="750"/>
        <v>FOTO</v>
      </c>
      <c r="N2850" s="110"/>
    </row>
    <row r="2851" spans="1:15" ht="12.75" customHeight="1">
      <c r="A2851" s="103" t="s">
        <v>5052</v>
      </c>
      <c r="B2851" s="13" t="s">
        <v>5048</v>
      </c>
      <c r="C2851" s="242"/>
      <c r="D2851" s="238" t="s">
        <v>9122</v>
      </c>
      <c r="E2851" s="149">
        <v>-3.8069705093833783E-2</v>
      </c>
      <c r="F2851" s="104" t="s">
        <v>5053</v>
      </c>
      <c r="G2851" s="105">
        <v>5.3819999999999997</v>
      </c>
      <c r="H2851" s="106">
        <f t="shared" si="745"/>
        <v>7965.36</v>
      </c>
      <c r="I2851" s="107">
        <f t="shared" si="746"/>
        <v>9638.0855999999985</v>
      </c>
      <c r="J2851" s="108">
        <f t="shared" si="747"/>
        <v>9638.0855999999985</v>
      </c>
      <c r="K2851" s="105">
        <f t="shared" si="748"/>
        <v>0</v>
      </c>
      <c r="L2851" s="105">
        <f t="shared" si="749"/>
        <v>13493.319839999996</v>
      </c>
      <c r="M2851" s="109" t="str">
        <f t="shared" si="750"/>
        <v>FOTO</v>
      </c>
      <c r="N2851" s="110"/>
    </row>
    <row r="2852" spans="1:15" ht="12.75" customHeight="1">
      <c r="A2852" s="103" t="s">
        <v>5090</v>
      </c>
      <c r="B2852" s="13" t="s">
        <v>5048</v>
      </c>
      <c r="C2852" s="242"/>
      <c r="D2852" s="238" t="s">
        <v>9122</v>
      </c>
      <c r="E2852" s="149">
        <v>-3.7328831363721782E-2</v>
      </c>
      <c r="F2852" s="104" t="s">
        <v>5091</v>
      </c>
      <c r="G2852" s="105">
        <v>5.1319999999999997</v>
      </c>
      <c r="H2852" s="106">
        <f t="shared" si="745"/>
        <v>7595.36</v>
      </c>
      <c r="I2852" s="107">
        <f t="shared" si="746"/>
        <v>9190.3855999999996</v>
      </c>
      <c r="J2852" s="108">
        <f t="shared" si="747"/>
        <v>9190.3855999999996</v>
      </c>
      <c r="K2852" s="105">
        <f t="shared" si="748"/>
        <v>0</v>
      </c>
      <c r="L2852" s="105">
        <f t="shared" si="749"/>
        <v>12866.539839999999</v>
      </c>
      <c r="M2852" s="109" t="str">
        <f t="shared" si="750"/>
        <v>FOTO</v>
      </c>
      <c r="N2852" s="110"/>
    </row>
    <row r="2853" spans="1:15" ht="12.75" customHeight="1">
      <c r="A2853" s="103" t="s">
        <v>5086</v>
      </c>
      <c r="B2853" s="13" t="s">
        <v>5048</v>
      </c>
      <c r="C2853" s="242"/>
      <c r="D2853" s="238" t="s">
        <v>9122</v>
      </c>
      <c r="E2853" s="149">
        <v>-3.7845705967976762E-2</v>
      </c>
      <c r="F2853" s="104" t="s">
        <v>5087</v>
      </c>
      <c r="G2853" s="105">
        <v>4.6269999999999998</v>
      </c>
      <c r="H2853" s="106">
        <f t="shared" si="745"/>
        <v>6847.96</v>
      </c>
      <c r="I2853" s="107">
        <f t="shared" si="746"/>
        <v>8286.0316000000003</v>
      </c>
      <c r="J2853" s="108">
        <f t="shared" si="747"/>
        <v>8286.0316000000003</v>
      </c>
      <c r="K2853" s="105">
        <f t="shared" si="748"/>
        <v>0</v>
      </c>
      <c r="L2853" s="105">
        <f t="shared" si="749"/>
        <v>11600.444239999999</v>
      </c>
      <c r="M2853" s="109" t="str">
        <f t="shared" si="750"/>
        <v>FOTO</v>
      </c>
      <c r="N2853" s="110"/>
    </row>
    <row r="2854" spans="1:15" ht="12.75" customHeight="1">
      <c r="A2854" s="103" t="s">
        <v>5072</v>
      </c>
      <c r="B2854" s="13" t="s">
        <v>5048</v>
      </c>
      <c r="C2854" s="242"/>
      <c r="D2854" s="238" t="s">
        <v>9122</v>
      </c>
      <c r="E2854" s="149">
        <v>-3.8071065989847774E-2</v>
      </c>
      <c r="F2854" s="104" t="s">
        <v>5073</v>
      </c>
      <c r="G2854" s="105">
        <v>4.9269999999999996</v>
      </c>
      <c r="H2854" s="106">
        <f t="shared" si="745"/>
        <v>7291.9599999999991</v>
      </c>
      <c r="I2854" s="107">
        <f t="shared" si="746"/>
        <v>8823.2715999999982</v>
      </c>
      <c r="J2854" s="108">
        <f t="shared" si="747"/>
        <v>8823.2715999999982</v>
      </c>
      <c r="K2854" s="105">
        <f t="shared" si="748"/>
        <v>0</v>
      </c>
      <c r="L2854" s="105">
        <f t="shared" si="749"/>
        <v>12352.580239999998</v>
      </c>
      <c r="M2854" s="109" t="str">
        <f t="shared" si="750"/>
        <v>FOTO</v>
      </c>
      <c r="N2854" s="110"/>
    </row>
    <row r="2855" spans="1:15" ht="12.75" customHeight="1">
      <c r="A2855" s="103" t="s">
        <v>5050</v>
      </c>
      <c r="B2855" s="13" t="s">
        <v>5048</v>
      </c>
      <c r="C2855" s="242"/>
      <c r="D2855" s="238" t="s">
        <v>9122</v>
      </c>
      <c r="E2855" s="149">
        <v>-3.8071065989847774E-2</v>
      </c>
      <c r="F2855" s="104" t="s">
        <v>5051</v>
      </c>
      <c r="G2855" s="105">
        <v>4.9269999999999996</v>
      </c>
      <c r="H2855" s="106">
        <f t="shared" si="745"/>
        <v>7291.9599999999991</v>
      </c>
      <c r="I2855" s="107">
        <f t="shared" si="746"/>
        <v>8823.2715999999982</v>
      </c>
      <c r="J2855" s="108">
        <f t="shared" si="747"/>
        <v>8823.2715999999982</v>
      </c>
      <c r="K2855" s="105">
        <f t="shared" si="748"/>
        <v>0</v>
      </c>
      <c r="L2855" s="105">
        <f t="shared" si="749"/>
        <v>12352.580239999998</v>
      </c>
      <c r="M2855" s="109" t="str">
        <f t="shared" si="750"/>
        <v>FOTO</v>
      </c>
      <c r="N2855" s="110"/>
    </row>
    <row r="2856" spans="1:15" ht="12.75" customHeight="1">
      <c r="A2856" s="103" t="s">
        <v>5062</v>
      </c>
      <c r="B2856" s="13" t="s">
        <v>5048</v>
      </c>
      <c r="C2856" s="242"/>
      <c r="D2856" s="238" t="s">
        <v>9122</v>
      </c>
      <c r="E2856" s="149">
        <v>-3.8099870298313965E-2</v>
      </c>
      <c r="F2856" s="104" t="s">
        <v>5063</v>
      </c>
      <c r="G2856" s="105">
        <v>5.9329999999999998</v>
      </c>
      <c r="H2856" s="106">
        <f t="shared" si="745"/>
        <v>8780.84</v>
      </c>
      <c r="I2856" s="107">
        <f t="shared" si="746"/>
        <v>10624.8164</v>
      </c>
      <c r="J2856" s="108">
        <f t="shared" si="747"/>
        <v>10624.8164</v>
      </c>
      <c r="K2856" s="105">
        <f t="shared" si="748"/>
        <v>0</v>
      </c>
      <c r="L2856" s="105">
        <f t="shared" si="749"/>
        <v>14874.742959999998</v>
      </c>
      <c r="M2856" s="109" t="str">
        <f t="shared" si="750"/>
        <v>FOTO</v>
      </c>
      <c r="N2856" s="110"/>
    </row>
    <row r="2857" spans="1:15" ht="12.75" customHeight="1">
      <c r="A2857" s="103" t="s">
        <v>5058</v>
      </c>
      <c r="B2857" s="13" t="s">
        <v>5048</v>
      </c>
      <c r="C2857" s="242"/>
      <c r="D2857" s="238" t="s">
        <v>9122</v>
      </c>
      <c r="E2857" s="149">
        <v>-3.7913043478260855E-2</v>
      </c>
      <c r="F2857" s="104" t="s">
        <v>5059</v>
      </c>
      <c r="G2857" s="105">
        <v>5.532</v>
      </c>
      <c r="H2857" s="106">
        <f t="shared" si="745"/>
        <v>8187.36</v>
      </c>
      <c r="I2857" s="107">
        <f t="shared" si="746"/>
        <v>9906.7055999999993</v>
      </c>
      <c r="J2857" s="108">
        <f t="shared" si="747"/>
        <v>9906.7055999999993</v>
      </c>
      <c r="K2857" s="105">
        <f t="shared" si="748"/>
        <v>0</v>
      </c>
      <c r="L2857" s="105">
        <f t="shared" si="749"/>
        <v>13869.387839999998</v>
      </c>
      <c r="M2857" s="109" t="str">
        <f t="shared" si="750"/>
        <v>FOTO</v>
      </c>
      <c r="N2857" s="110"/>
    </row>
    <row r="2858" spans="1:15" ht="12.75" customHeight="1">
      <c r="A2858" s="103" t="s">
        <v>5060</v>
      </c>
      <c r="B2858" s="13" t="s">
        <v>5048</v>
      </c>
      <c r="C2858" s="242"/>
      <c r="D2858" s="238" t="s">
        <v>9122</v>
      </c>
      <c r="E2858" s="149">
        <v>-3.7913043478260855E-2</v>
      </c>
      <c r="F2858" s="104" t="s">
        <v>5061</v>
      </c>
      <c r="G2858" s="105">
        <v>5.532</v>
      </c>
      <c r="H2858" s="106">
        <f t="shared" si="745"/>
        <v>8187.36</v>
      </c>
      <c r="I2858" s="107">
        <f t="shared" si="746"/>
        <v>9906.7055999999993</v>
      </c>
      <c r="J2858" s="108">
        <f t="shared" si="747"/>
        <v>9906.7055999999993</v>
      </c>
      <c r="K2858" s="105">
        <f t="shared" si="748"/>
        <v>0</v>
      </c>
      <c r="L2858" s="105">
        <f t="shared" si="749"/>
        <v>13869.387839999998</v>
      </c>
      <c r="M2858" s="109" t="str">
        <f t="shared" si="750"/>
        <v>FOTO</v>
      </c>
      <c r="N2858" s="110"/>
    </row>
    <row r="2859" spans="1:15" ht="12.75" customHeight="1">
      <c r="A2859" s="103" t="s">
        <v>5054</v>
      </c>
      <c r="B2859" s="13" t="s">
        <v>5048</v>
      </c>
      <c r="C2859" s="242"/>
      <c r="D2859" s="238" t="s">
        <v>9122</v>
      </c>
      <c r="E2859" s="149">
        <v>-3.7913043478260855E-2</v>
      </c>
      <c r="F2859" s="104" t="s">
        <v>5055</v>
      </c>
      <c r="G2859" s="105">
        <v>5.532</v>
      </c>
      <c r="H2859" s="106">
        <f t="shared" si="745"/>
        <v>8187.36</v>
      </c>
      <c r="I2859" s="107">
        <f t="shared" si="746"/>
        <v>9906.7055999999993</v>
      </c>
      <c r="J2859" s="108">
        <f t="shared" si="747"/>
        <v>9906.7055999999993</v>
      </c>
      <c r="K2859" s="105">
        <f t="shared" si="748"/>
        <v>0</v>
      </c>
      <c r="L2859" s="105">
        <f t="shared" si="749"/>
        <v>13869.387839999998</v>
      </c>
      <c r="M2859" s="109" t="str">
        <f t="shared" si="750"/>
        <v>FOTO</v>
      </c>
      <c r="N2859" s="110"/>
    </row>
    <row r="2860" spans="1:15" ht="12.75" customHeight="1">
      <c r="A2860" s="103" t="s">
        <v>5056</v>
      </c>
      <c r="B2860" s="13" t="s">
        <v>5048</v>
      </c>
      <c r="C2860" s="242"/>
      <c r="D2860" s="238" t="s">
        <v>9122</v>
      </c>
      <c r="E2860" s="149">
        <v>-3.7913043478260855E-2</v>
      </c>
      <c r="F2860" s="104" t="s">
        <v>5057</v>
      </c>
      <c r="G2860" s="105">
        <v>5.532</v>
      </c>
      <c r="H2860" s="106">
        <f t="shared" si="745"/>
        <v>8187.36</v>
      </c>
      <c r="I2860" s="107">
        <f t="shared" si="746"/>
        <v>9906.7055999999993</v>
      </c>
      <c r="J2860" s="108">
        <f t="shared" si="747"/>
        <v>9906.7055999999993</v>
      </c>
      <c r="K2860" s="105">
        <f t="shared" si="748"/>
        <v>0</v>
      </c>
      <c r="L2860" s="105">
        <f t="shared" si="749"/>
        <v>13869.387839999998</v>
      </c>
      <c r="M2860" s="109" t="str">
        <f t="shared" si="750"/>
        <v>FOTO</v>
      </c>
      <c r="N2860" s="110"/>
    </row>
    <row r="2861" spans="1:15" ht="12.75" customHeight="1">
      <c r="A2861" s="103" t="s">
        <v>9172</v>
      </c>
      <c r="B2861" s="13"/>
      <c r="C2861" s="242"/>
      <c r="D2861" s="238"/>
      <c r="E2861" s="149"/>
      <c r="F2861" s="104" t="s">
        <v>9173</v>
      </c>
      <c r="G2861" s="105">
        <v>4.93</v>
      </c>
      <c r="H2861" s="106">
        <f t="shared" si="745"/>
        <v>7296.4</v>
      </c>
      <c r="I2861" s="107">
        <f t="shared" si="746"/>
        <v>8828.6439999999984</v>
      </c>
      <c r="J2861" s="108">
        <f t="shared" si="747"/>
        <v>8828.6439999999984</v>
      </c>
      <c r="K2861" s="105">
        <f t="shared" si="748"/>
        <v>0</v>
      </c>
      <c r="L2861" s="105">
        <f t="shared" si="749"/>
        <v>12360.101599999996</v>
      </c>
      <c r="M2861" s="109" t="str">
        <f t="shared" si="750"/>
        <v>FOTO</v>
      </c>
      <c r="N2861" s="110"/>
      <c r="O2861" s="101" t="s">
        <v>81</v>
      </c>
    </row>
    <row r="2862" spans="1:15" ht="12.75" customHeight="1">
      <c r="A2862" s="103" t="s">
        <v>5094</v>
      </c>
      <c r="B2862" s="13" t="s">
        <v>5048</v>
      </c>
      <c r="C2862" s="242"/>
      <c r="D2862" s="238" t="s">
        <v>9122</v>
      </c>
      <c r="E2862" s="149">
        <v>-3.8071065989847774E-2</v>
      </c>
      <c r="F2862" s="104" t="s">
        <v>5095</v>
      </c>
      <c r="G2862" s="105">
        <v>4.9269999999999996</v>
      </c>
      <c r="H2862" s="106">
        <f t="shared" si="745"/>
        <v>7291.9599999999991</v>
      </c>
      <c r="I2862" s="107">
        <f t="shared" si="746"/>
        <v>8823.2715999999982</v>
      </c>
      <c r="J2862" s="108">
        <f t="shared" si="747"/>
        <v>8823.2715999999982</v>
      </c>
      <c r="K2862" s="105">
        <f t="shared" si="748"/>
        <v>0</v>
      </c>
      <c r="L2862" s="105">
        <f t="shared" si="749"/>
        <v>12352.580239999998</v>
      </c>
      <c r="M2862" s="109" t="str">
        <f t="shared" si="750"/>
        <v>FOTO</v>
      </c>
      <c r="N2862" s="110"/>
    </row>
    <row r="2863" spans="1:15" ht="12.75" customHeight="1">
      <c r="A2863" s="103" t="s">
        <v>5076</v>
      </c>
      <c r="B2863" s="13" t="s">
        <v>5048</v>
      </c>
      <c r="C2863" s="242"/>
      <c r="D2863" s="238" t="s">
        <v>9122</v>
      </c>
      <c r="E2863" s="149">
        <v>-3.793266951161689E-2</v>
      </c>
      <c r="F2863" s="104" t="s">
        <v>5077</v>
      </c>
      <c r="G2863" s="105">
        <v>6.0869999999999997</v>
      </c>
      <c r="H2863" s="106">
        <f t="shared" si="745"/>
        <v>9008.76</v>
      </c>
      <c r="I2863" s="107">
        <f t="shared" si="746"/>
        <v>10900.5996</v>
      </c>
      <c r="J2863" s="108">
        <f t="shared" si="747"/>
        <v>10900.5996</v>
      </c>
      <c r="K2863" s="105">
        <f t="shared" si="748"/>
        <v>0</v>
      </c>
      <c r="L2863" s="105">
        <f t="shared" si="749"/>
        <v>15260.839439999998</v>
      </c>
      <c r="M2863" s="109" t="str">
        <f t="shared" si="750"/>
        <v>FOTO</v>
      </c>
      <c r="N2863" s="110"/>
    </row>
    <row r="2864" spans="1:15" ht="12.75" customHeight="1">
      <c r="A2864" s="103" t="s">
        <v>5064</v>
      </c>
      <c r="B2864" s="13" t="s">
        <v>5048</v>
      </c>
      <c r="C2864" s="242"/>
      <c r="D2864" s="238" t="s">
        <v>9122</v>
      </c>
      <c r="E2864" s="149">
        <v>-3.8250457342424715E-2</v>
      </c>
      <c r="F2864" s="104" t="s">
        <v>5065</v>
      </c>
      <c r="G2864" s="105">
        <v>5.7830000000000004</v>
      </c>
      <c r="H2864" s="106">
        <f t="shared" si="745"/>
        <v>8558.84</v>
      </c>
      <c r="I2864" s="107">
        <f t="shared" si="746"/>
        <v>10356.196400000001</v>
      </c>
      <c r="J2864" s="108">
        <f t="shared" si="747"/>
        <v>10356.196400000001</v>
      </c>
      <c r="K2864" s="105">
        <f t="shared" si="748"/>
        <v>0</v>
      </c>
      <c r="L2864" s="105">
        <f t="shared" si="749"/>
        <v>14498.67496</v>
      </c>
      <c r="M2864" s="109" t="str">
        <f t="shared" si="750"/>
        <v>FOTO</v>
      </c>
      <c r="N2864" s="110"/>
    </row>
    <row r="2865" spans="1:14" ht="12.75" customHeight="1">
      <c r="A2865" s="103" t="s">
        <v>5066</v>
      </c>
      <c r="B2865" s="13" t="s">
        <v>5048</v>
      </c>
      <c r="C2865" s="242"/>
      <c r="D2865" s="238" t="s">
        <v>9122</v>
      </c>
      <c r="E2865" s="149">
        <v>-3.8250457342424715E-2</v>
      </c>
      <c r="F2865" s="104" t="s">
        <v>5067</v>
      </c>
      <c r="G2865" s="105">
        <v>5.7830000000000004</v>
      </c>
      <c r="H2865" s="106">
        <f t="shared" si="745"/>
        <v>8558.84</v>
      </c>
      <c r="I2865" s="107">
        <f t="shared" si="746"/>
        <v>10356.196400000001</v>
      </c>
      <c r="J2865" s="108">
        <f t="shared" si="747"/>
        <v>10356.196400000001</v>
      </c>
      <c r="K2865" s="105">
        <f t="shared" si="748"/>
        <v>0</v>
      </c>
      <c r="L2865" s="105">
        <f t="shared" si="749"/>
        <v>14498.67496</v>
      </c>
      <c r="M2865" s="109" t="str">
        <f t="shared" si="750"/>
        <v>FOTO</v>
      </c>
      <c r="N2865" s="110"/>
    </row>
    <row r="2866" spans="1:14" ht="12.75" customHeight="1">
      <c r="A2866" s="103" t="s">
        <v>5068</v>
      </c>
      <c r="B2866" s="13" t="s">
        <v>5048</v>
      </c>
      <c r="C2866" s="242"/>
      <c r="D2866" s="238" t="s">
        <v>9122</v>
      </c>
      <c r="E2866" s="149">
        <v>-3.8250457342424715E-2</v>
      </c>
      <c r="F2866" s="104" t="s">
        <v>5069</v>
      </c>
      <c r="G2866" s="105">
        <v>5.7830000000000004</v>
      </c>
      <c r="H2866" s="106">
        <f t="shared" si="745"/>
        <v>8558.84</v>
      </c>
      <c r="I2866" s="107">
        <f t="shared" si="746"/>
        <v>10356.196400000001</v>
      </c>
      <c r="J2866" s="108">
        <f t="shared" si="747"/>
        <v>10356.196400000001</v>
      </c>
      <c r="K2866" s="105">
        <f t="shared" si="748"/>
        <v>0</v>
      </c>
      <c r="L2866" s="105">
        <f t="shared" si="749"/>
        <v>14498.67496</v>
      </c>
      <c r="M2866" s="109" t="str">
        <f t="shared" si="750"/>
        <v>FOTO</v>
      </c>
      <c r="N2866" s="110"/>
    </row>
    <row r="2867" spans="1:14" ht="12.75" customHeight="1">
      <c r="A2867" s="103" t="s">
        <v>5070</v>
      </c>
      <c r="B2867" s="13" t="s">
        <v>5048</v>
      </c>
      <c r="C2867" s="242"/>
      <c r="D2867" s="238" t="s">
        <v>9122</v>
      </c>
      <c r="E2867" s="149">
        <v>-3.8250457342424715E-2</v>
      </c>
      <c r="F2867" s="104" t="s">
        <v>5071</v>
      </c>
      <c r="G2867" s="105">
        <v>5.7830000000000004</v>
      </c>
      <c r="H2867" s="106">
        <f t="shared" si="745"/>
        <v>8558.84</v>
      </c>
      <c r="I2867" s="107">
        <f t="shared" si="746"/>
        <v>10356.196400000001</v>
      </c>
      <c r="J2867" s="108">
        <f t="shared" si="747"/>
        <v>10356.196400000001</v>
      </c>
      <c r="K2867" s="105">
        <f t="shared" si="748"/>
        <v>0</v>
      </c>
      <c r="L2867" s="105">
        <f t="shared" si="749"/>
        <v>14498.67496</v>
      </c>
      <c r="M2867" s="109" t="str">
        <f t="shared" si="750"/>
        <v>FOTO</v>
      </c>
      <c r="N2867" s="110"/>
    </row>
    <row r="2868" spans="1:14" ht="12.75" customHeight="1">
      <c r="A2868" s="103" t="s">
        <v>5074</v>
      </c>
      <c r="B2868" s="13" t="s">
        <v>5048</v>
      </c>
      <c r="C2868" s="242"/>
      <c r="D2868" s="238" t="s">
        <v>9122</v>
      </c>
      <c r="E2868" s="149">
        <v>-3.7922787837376237E-2</v>
      </c>
      <c r="F2868" s="104" t="s">
        <v>5075</v>
      </c>
      <c r="G2868" s="105">
        <v>5.6319999999999997</v>
      </c>
      <c r="H2868" s="106">
        <f t="shared" si="745"/>
        <v>8335.3599999999988</v>
      </c>
      <c r="I2868" s="107">
        <f t="shared" si="746"/>
        <v>10085.785599999997</v>
      </c>
      <c r="J2868" s="108">
        <f t="shared" si="747"/>
        <v>10085.785599999997</v>
      </c>
      <c r="K2868" s="105">
        <f t="shared" si="748"/>
        <v>0</v>
      </c>
      <c r="L2868" s="105">
        <f t="shared" si="749"/>
        <v>14120.099839999995</v>
      </c>
      <c r="M2868" s="109" t="str">
        <f t="shared" si="750"/>
        <v>FOTO</v>
      </c>
      <c r="N2868" s="110"/>
    </row>
    <row r="2869" spans="1:14" ht="12.75" customHeight="1">
      <c r="A2869" s="103" t="s">
        <v>5047</v>
      </c>
      <c r="B2869" s="13" t="s">
        <v>5048</v>
      </c>
      <c r="C2869" s="242"/>
      <c r="D2869" s="238" t="s">
        <v>9122</v>
      </c>
      <c r="E2869" s="149">
        <v>-3.7845705967976762E-2</v>
      </c>
      <c r="F2869" s="104" t="s">
        <v>5049</v>
      </c>
      <c r="G2869" s="105">
        <v>4.6269999999999998</v>
      </c>
      <c r="H2869" s="106">
        <f t="shared" si="745"/>
        <v>6847.96</v>
      </c>
      <c r="I2869" s="107">
        <f t="shared" si="746"/>
        <v>8286.0316000000003</v>
      </c>
      <c r="J2869" s="108">
        <f t="shared" si="747"/>
        <v>8286.0316000000003</v>
      </c>
      <c r="K2869" s="105">
        <f t="shared" si="748"/>
        <v>0</v>
      </c>
      <c r="L2869" s="105">
        <f t="shared" si="749"/>
        <v>11600.444239999999</v>
      </c>
      <c r="M2869" s="109" t="str">
        <f t="shared" si="750"/>
        <v>FOTO</v>
      </c>
      <c r="N2869" s="110"/>
    </row>
    <row r="2870" spans="1:14" ht="12.75" customHeight="1">
      <c r="A2870" s="103" t="s">
        <v>5088</v>
      </c>
      <c r="B2870" s="13" t="s">
        <v>5048</v>
      </c>
      <c r="C2870" s="242"/>
      <c r="D2870" s="238" t="s">
        <v>9122</v>
      </c>
      <c r="E2870" s="149">
        <v>-3.8071065989847774E-2</v>
      </c>
      <c r="F2870" s="104" t="s">
        <v>5089</v>
      </c>
      <c r="G2870" s="105">
        <v>4.9269999999999996</v>
      </c>
      <c r="H2870" s="106">
        <f t="shared" si="745"/>
        <v>7291.9599999999991</v>
      </c>
      <c r="I2870" s="107">
        <f t="shared" si="746"/>
        <v>8823.2715999999982</v>
      </c>
      <c r="J2870" s="108">
        <f t="shared" si="747"/>
        <v>8823.2715999999982</v>
      </c>
      <c r="K2870" s="105">
        <f t="shared" si="748"/>
        <v>0</v>
      </c>
      <c r="L2870" s="105">
        <f t="shared" si="749"/>
        <v>12352.580239999998</v>
      </c>
      <c r="M2870" s="109" t="str">
        <f t="shared" si="750"/>
        <v>FOTO</v>
      </c>
      <c r="N2870" s="110"/>
    </row>
    <row r="2871" spans="1:14" ht="12.75" customHeight="1">
      <c r="A2871" s="103" t="s">
        <v>5096</v>
      </c>
      <c r="B2871" s="13" t="s">
        <v>5048</v>
      </c>
      <c r="C2871" s="242"/>
      <c r="D2871" s="238" t="s">
        <v>9122</v>
      </c>
      <c r="E2871" s="149">
        <v>-3.8071065989847774E-2</v>
      </c>
      <c r="F2871" s="104" t="s">
        <v>5097</v>
      </c>
      <c r="G2871" s="105">
        <v>4.9269999999999996</v>
      </c>
      <c r="H2871" s="106">
        <f t="shared" si="745"/>
        <v>7291.9599999999991</v>
      </c>
      <c r="I2871" s="107">
        <f t="shared" si="746"/>
        <v>8823.2715999999982</v>
      </c>
      <c r="J2871" s="108">
        <f t="shared" si="747"/>
        <v>8823.2715999999982</v>
      </c>
      <c r="K2871" s="105">
        <f t="shared" si="748"/>
        <v>0</v>
      </c>
      <c r="L2871" s="105">
        <f t="shared" si="749"/>
        <v>12352.580239999998</v>
      </c>
      <c r="M2871" s="109" t="str">
        <f t="shared" si="750"/>
        <v>FOTO</v>
      </c>
      <c r="N2871" s="110"/>
    </row>
    <row r="2872" spans="1:14" ht="12.75" customHeight="1">
      <c r="A2872" s="103" t="s">
        <v>5078</v>
      </c>
      <c r="B2872" s="13" t="s">
        <v>5048</v>
      </c>
      <c r="C2872" s="242"/>
      <c r="D2872" s="238" t="s">
        <v>9122</v>
      </c>
      <c r="E2872" s="149">
        <v>-3.7845705967976762E-2</v>
      </c>
      <c r="F2872" s="104" t="s">
        <v>5079</v>
      </c>
      <c r="G2872" s="105">
        <v>4.6269999999999998</v>
      </c>
      <c r="H2872" s="106">
        <f t="shared" si="745"/>
        <v>6847.96</v>
      </c>
      <c r="I2872" s="107">
        <f t="shared" si="746"/>
        <v>8286.0316000000003</v>
      </c>
      <c r="J2872" s="108">
        <f t="shared" si="747"/>
        <v>8286.0316000000003</v>
      </c>
      <c r="K2872" s="105">
        <f t="shared" si="748"/>
        <v>0</v>
      </c>
      <c r="L2872" s="105">
        <f t="shared" si="749"/>
        <v>11600.444239999999</v>
      </c>
      <c r="M2872" s="109" t="str">
        <f t="shared" si="750"/>
        <v>FOTO</v>
      </c>
      <c r="N2872" s="110"/>
    </row>
    <row r="2873" spans="1:14" ht="12.75" customHeight="1">
      <c r="A2873" s="103" t="s">
        <v>5080</v>
      </c>
      <c r="B2873" s="13" t="s">
        <v>5048</v>
      </c>
      <c r="C2873" s="242"/>
      <c r="D2873" s="238" t="s">
        <v>9122</v>
      </c>
      <c r="E2873" s="149">
        <v>-3.7845705967976762E-2</v>
      </c>
      <c r="F2873" s="104" t="s">
        <v>5081</v>
      </c>
      <c r="G2873" s="105">
        <v>4.6269999999999998</v>
      </c>
      <c r="H2873" s="106">
        <f t="shared" si="745"/>
        <v>6847.96</v>
      </c>
      <c r="I2873" s="107">
        <f t="shared" si="746"/>
        <v>8286.0316000000003</v>
      </c>
      <c r="J2873" s="108">
        <f t="shared" si="747"/>
        <v>8286.0316000000003</v>
      </c>
      <c r="K2873" s="105">
        <f t="shared" si="748"/>
        <v>0</v>
      </c>
      <c r="L2873" s="105">
        <f t="shared" si="749"/>
        <v>11600.444239999999</v>
      </c>
      <c r="M2873" s="109" t="str">
        <f t="shared" si="750"/>
        <v>FOTO</v>
      </c>
      <c r="N2873" s="110"/>
    </row>
    <row r="2874" spans="1:14" ht="12.75" customHeight="1">
      <c r="A2874" s="103" t="s">
        <v>5082</v>
      </c>
      <c r="B2874" s="13" t="s">
        <v>5048</v>
      </c>
      <c r="C2874" s="242"/>
      <c r="D2874" s="238" t="s">
        <v>9122</v>
      </c>
      <c r="E2874" s="149">
        <v>-3.7845705967976762E-2</v>
      </c>
      <c r="F2874" s="104" t="s">
        <v>5083</v>
      </c>
      <c r="G2874" s="105">
        <v>4.6269999999999998</v>
      </c>
      <c r="H2874" s="106">
        <f t="shared" si="745"/>
        <v>6847.96</v>
      </c>
      <c r="I2874" s="107">
        <f t="shared" si="746"/>
        <v>8286.0316000000003</v>
      </c>
      <c r="J2874" s="108">
        <f t="shared" si="747"/>
        <v>8286.0316000000003</v>
      </c>
      <c r="K2874" s="105">
        <f t="shared" si="748"/>
        <v>0</v>
      </c>
      <c r="L2874" s="105">
        <f t="shared" si="749"/>
        <v>11600.444239999999</v>
      </c>
      <c r="M2874" s="109" t="str">
        <f t="shared" si="750"/>
        <v>FOTO</v>
      </c>
      <c r="N2874" s="110"/>
    </row>
    <row r="2875" spans="1:14" ht="12.75" customHeight="1">
      <c r="A2875" s="103" t="s">
        <v>5092</v>
      </c>
      <c r="B2875" s="13" t="s">
        <v>5048</v>
      </c>
      <c r="C2875" s="242"/>
      <c r="D2875" s="238" t="s">
        <v>9122</v>
      </c>
      <c r="E2875" s="149">
        <v>-3.7845705967976762E-2</v>
      </c>
      <c r="F2875" s="104" t="s">
        <v>5093</v>
      </c>
      <c r="G2875" s="105">
        <v>4.6269999999999998</v>
      </c>
      <c r="H2875" s="106">
        <f t="shared" si="745"/>
        <v>6847.96</v>
      </c>
      <c r="I2875" s="107">
        <f t="shared" si="746"/>
        <v>8286.0316000000003</v>
      </c>
      <c r="J2875" s="108">
        <f t="shared" si="747"/>
        <v>8286.0316000000003</v>
      </c>
      <c r="K2875" s="105">
        <f t="shared" si="748"/>
        <v>0</v>
      </c>
      <c r="L2875" s="105">
        <f t="shared" si="749"/>
        <v>11600.444239999999</v>
      </c>
      <c r="M2875" s="109" t="str">
        <f t="shared" si="750"/>
        <v>FOTO</v>
      </c>
      <c r="N2875" s="110"/>
    </row>
    <row r="2876" spans="1:14" ht="12.75" customHeight="1">
      <c r="A2876" s="103" t="s">
        <v>5084</v>
      </c>
      <c r="B2876" s="247" t="s">
        <v>5048</v>
      </c>
      <c r="C2876" s="242"/>
      <c r="D2876" s="238" t="s">
        <v>9122</v>
      </c>
      <c r="E2876" s="248">
        <v>-3.7821927888152973E-2</v>
      </c>
      <c r="F2876" s="104" t="s">
        <v>5085</v>
      </c>
      <c r="G2876" s="105">
        <v>6.5380000000000003</v>
      </c>
      <c r="H2876" s="106">
        <f t="shared" si="745"/>
        <v>9676.24</v>
      </c>
      <c r="I2876" s="107">
        <f t="shared" si="746"/>
        <v>11708.250399999999</v>
      </c>
      <c r="J2876" s="108">
        <f t="shared" si="747"/>
        <v>11708.250399999999</v>
      </c>
      <c r="K2876" s="105">
        <f t="shared" si="748"/>
        <v>0</v>
      </c>
      <c r="L2876" s="105">
        <f t="shared" si="749"/>
        <v>16391.550559999996</v>
      </c>
      <c r="M2876" s="109" t="str">
        <f t="shared" si="750"/>
        <v>FOTO</v>
      </c>
      <c r="N2876" s="110"/>
    </row>
    <row r="2877" spans="1:14" ht="12.75" customHeight="1">
      <c r="A2877" s="103" t="s">
        <v>5045</v>
      </c>
      <c r="B2877" s="13"/>
      <c r="C2877" s="242"/>
      <c r="D2877" s="238" t="s">
        <v>9122</v>
      </c>
      <c r="E2877" s="149">
        <v>-3.3290653008962945E-2</v>
      </c>
      <c r="F2877" s="104" t="s">
        <v>5046</v>
      </c>
      <c r="G2877" s="105">
        <v>0.755</v>
      </c>
      <c r="H2877" s="106">
        <f t="shared" si="745"/>
        <v>1117.4000000000001</v>
      </c>
      <c r="I2877" s="107">
        <f t="shared" si="746"/>
        <v>1352.0540000000001</v>
      </c>
      <c r="J2877" s="108">
        <f t="shared" si="747"/>
        <v>1352.0540000000001</v>
      </c>
      <c r="K2877" s="105">
        <f t="shared" si="748"/>
        <v>0</v>
      </c>
      <c r="L2877" s="105">
        <f t="shared" si="749"/>
        <v>1892.8756000000001</v>
      </c>
      <c r="M2877" s="109" t="str">
        <f t="shared" si="750"/>
        <v>FOTO</v>
      </c>
      <c r="N2877" s="110"/>
    </row>
    <row r="2878" spans="1:14" ht="12.75" customHeight="1">
      <c r="A2878" s="103" t="s">
        <v>5029</v>
      </c>
      <c r="B2878" s="13" t="s">
        <v>5019</v>
      </c>
      <c r="C2878" s="242"/>
      <c r="D2878" s="238"/>
      <c r="E2878" s="149"/>
      <c r="F2878" s="104" t="s">
        <v>5030</v>
      </c>
      <c r="G2878" s="105">
        <v>3.2709999999999999</v>
      </c>
      <c r="H2878" s="106">
        <f t="shared" si="745"/>
        <v>4841.08</v>
      </c>
      <c r="I2878" s="107">
        <f t="shared" si="746"/>
        <v>5857.7067999999999</v>
      </c>
      <c r="J2878" s="108">
        <f t="shared" si="747"/>
        <v>5857.7067999999999</v>
      </c>
      <c r="K2878" s="105">
        <f t="shared" si="748"/>
        <v>0</v>
      </c>
      <c r="L2878" s="105">
        <f t="shared" si="749"/>
        <v>8200.7895200000003</v>
      </c>
      <c r="M2878" s="109" t="str">
        <f t="shared" si="750"/>
        <v>FOTO</v>
      </c>
      <c r="N2878" s="110" t="s">
        <v>215</v>
      </c>
    </row>
    <row r="2879" spans="1:14" ht="12.75" customHeight="1">
      <c r="A2879" s="103" t="s">
        <v>5033</v>
      </c>
      <c r="B2879" s="13" t="s">
        <v>5019</v>
      </c>
      <c r="C2879" s="242"/>
      <c r="D2879" s="238" t="s">
        <v>9122</v>
      </c>
      <c r="E2879" s="149">
        <v>-3.8243328430342616E-2</v>
      </c>
      <c r="F2879" s="104" t="s">
        <v>5034</v>
      </c>
      <c r="G2879" s="105">
        <v>4.577</v>
      </c>
      <c r="H2879" s="106">
        <f t="shared" si="745"/>
        <v>6773.96</v>
      </c>
      <c r="I2879" s="107">
        <f t="shared" si="746"/>
        <v>8196.4915999999994</v>
      </c>
      <c r="J2879" s="108">
        <f t="shared" si="747"/>
        <v>8196.4915999999994</v>
      </c>
      <c r="K2879" s="105">
        <f t="shared" si="748"/>
        <v>0</v>
      </c>
      <c r="L2879" s="105">
        <f t="shared" si="749"/>
        <v>11475.088239999999</v>
      </c>
      <c r="M2879" s="109" t="str">
        <f t="shared" si="750"/>
        <v>FOTO</v>
      </c>
      <c r="N2879" s="110"/>
    </row>
    <row r="2880" spans="1:14" ht="12.75" customHeight="1">
      <c r="A2880" s="103" t="s">
        <v>5031</v>
      </c>
      <c r="B2880" s="13" t="s">
        <v>5019</v>
      </c>
      <c r="C2880" s="242"/>
      <c r="D2880" s="238" t="s">
        <v>9122</v>
      </c>
      <c r="E2880" s="149">
        <v>-2.6546681664792016E-2</v>
      </c>
      <c r="F2880" s="104" t="s">
        <v>5032</v>
      </c>
      <c r="G2880" s="105">
        <v>4.327</v>
      </c>
      <c r="H2880" s="106">
        <f t="shared" si="745"/>
        <v>6403.96</v>
      </c>
      <c r="I2880" s="107">
        <f t="shared" si="746"/>
        <v>7748.7915999999996</v>
      </c>
      <c r="J2880" s="108">
        <f t="shared" si="747"/>
        <v>7748.7915999999996</v>
      </c>
      <c r="K2880" s="105">
        <f t="shared" si="748"/>
        <v>0</v>
      </c>
      <c r="L2880" s="105">
        <f t="shared" si="749"/>
        <v>10848.308239999998</v>
      </c>
      <c r="M2880" s="109" t="str">
        <f t="shared" si="750"/>
        <v>FOTO</v>
      </c>
      <c r="N2880" s="110" t="s">
        <v>218</v>
      </c>
    </row>
    <row r="2881" spans="1:15" ht="12.75" customHeight="1">
      <c r="A2881" s="103" t="s">
        <v>5023</v>
      </c>
      <c r="B2881" s="13" t="s">
        <v>5019</v>
      </c>
      <c r="C2881" s="242"/>
      <c r="D2881" s="238" t="s">
        <v>9122</v>
      </c>
      <c r="E2881" s="149">
        <v>-3.7357630979498846E-2</v>
      </c>
      <c r="F2881" s="104" t="s">
        <v>5024</v>
      </c>
      <c r="G2881" s="105">
        <v>4.226</v>
      </c>
      <c r="H2881" s="106">
        <f t="shared" ref="H2881:H2903" si="751">+G2881*H$18</f>
        <v>6254.48</v>
      </c>
      <c r="I2881" s="107">
        <f t="shared" ref="I2881:I2903" si="752">+H2881*(1+I$18)</f>
        <v>7567.920799999999</v>
      </c>
      <c r="J2881" s="108">
        <f t="shared" ref="J2881:J2903" si="753">+I2881*(1-J$18)</f>
        <v>7567.920799999999</v>
      </c>
      <c r="K2881" s="105">
        <f t="shared" ref="K2881:K2903" si="754">+I2881*C2881</f>
        <v>0</v>
      </c>
      <c r="L2881" s="105">
        <f t="shared" ref="L2881:L2903" si="755">+I2881*(1+L$18)</f>
        <v>10595.089119999999</v>
      </c>
      <c r="M2881" s="109" t="str">
        <f t="shared" ref="M2881:M2903" si="756">HYPERLINK(CONCATENATE("https://buscador.neorep.com.ar/",TRIM(A2881),"/"),"FOTO")</f>
        <v>FOTO</v>
      </c>
      <c r="N2881" s="110"/>
    </row>
    <row r="2882" spans="1:15" ht="12.75" customHeight="1">
      <c r="A2882" s="103" t="s">
        <v>4999</v>
      </c>
      <c r="B2882" s="13"/>
      <c r="C2882" s="242"/>
      <c r="D2882" s="238" t="s">
        <v>9122</v>
      </c>
      <c r="E2882" s="149">
        <v>-3.712208189820132E-2</v>
      </c>
      <c r="F2882" s="104" t="s">
        <v>5000</v>
      </c>
      <c r="G2882" s="105">
        <v>2.516</v>
      </c>
      <c r="H2882" s="106">
        <f t="shared" si="751"/>
        <v>3723.68</v>
      </c>
      <c r="I2882" s="107">
        <f t="shared" si="752"/>
        <v>4505.6527999999998</v>
      </c>
      <c r="J2882" s="108">
        <f t="shared" si="753"/>
        <v>4505.6527999999998</v>
      </c>
      <c r="K2882" s="105">
        <f t="shared" si="754"/>
        <v>0</v>
      </c>
      <c r="L2882" s="105">
        <f t="shared" si="755"/>
        <v>6307.9139199999991</v>
      </c>
      <c r="M2882" s="109" t="str">
        <f t="shared" si="756"/>
        <v>FOTO</v>
      </c>
      <c r="N2882" s="110"/>
    </row>
    <row r="2883" spans="1:15" ht="12.75" customHeight="1">
      <c r="A2883" s="103" t="s">
        <v>5003</v>
      </c>
      <c r="B2883" s="13"/>
      <c r="C2883" s="242"/>
      <c r="D2883" s="238" t="s">
        <v>9122</v>
      </c>
      <c r="E2883" s="149">
        <v>-3.712208189820132E-2</v>
      </c>
      <c r="F2883" s="104" t="s">
        <v>5004</v>
      </c>
      <c r="G2883" s="105">
        <v>2.516</v>
      </c>
      <c r="H2883" s="106">
        <f t="shared" si="751"/>
        <v>3723.68</v>
      </c>
      <c r="I2883" s="107">
        <f t="shared" si="752"/>
        <v>4505.6527999999998</v>
      </c>
      <c r="J2883" s="108">
        <f t="shared" si="753"/>
        <v>4505.6527999999998</v>
      </c>
      <c r="K2883" s="105">
        <f t="shared" si="754"/>
        <v>0</v>
      </c>
      <c r="L2883" s="105">
        <f t="shared" si="755"/>
        <v>6307.9139199999991</v>
      </c>
      <c r="M2883" s="109" t="str">
        <f t="shared" si="756"/>
        <v>FOTO</v>
      </c>
      <c r="N2883" s="110"/>
    </row>
    <row r="2884" spans="1:15" ht="12.75" customHeight="1">
      <c r="A2884" s="103" t="s">
        <v>5001</v>
      </c>
      <c r="B2884" s="13"/>
      <c r="C2884" s="242"/>
      <c r="D2884" s="238" t="s">
        <v>9122</v>
      </c>
      <c r="E2884" s="149">
        <v>-3.712208189820132E-2</v>
      </c>
      <c r="F2884" s="104" t="s">
        <v>5002</v>
      </c>
      <c r="G2884" s="105">
        <v>2.516</v>
      </c>
      <c r="H2884" s="106">
        <f t="shared" si="751"/>
        <v>3723.68</v>
      </c>
      <c r="I2884" s="107">
        <f t="shared" si="752"/>
        <v>4505.6527999999998</v>
      </c>
      <c r="J2884" s="108">
        <f t="shared" si="753"/>
        <v>4505.6527999999998</v>
      </c>
      <c r="K2884" s="105">
        <f t="shared" si="754"/>
        <v>0</v>
      </c>
      <c r="L2884" s="105">
        <f t="shared" si="755"/>
        <v>6307.9139199999991</v>
      </c>
      <c r="M2884" s="109" t="str">
        <f t="shared" si="756"/>
        <v>FOTO</v>
      </c>
      <c r="N2884" s="110"/>
    </row>
    <row r="2885" spans="1:15" ht="12.75" customHeight="1">
      <c r="A2885" s="103" t="s">
        <v>5021</v>
      </c>
      <c r="B2885" s="13" t="s">
        <v>5019</v>
      </c>
      <c r="C2885" s="242"/>
      <c r="D2885" s="238" t="s">
        <v>9122</v>
      </c>
      <c r="E2885" s="149">
        <v>-3.7304075235109702E-2</v>
      </c>
      <c r="F2885" s="104" t="s">
        <v>5022</v>
      </c>
      <c r="G2885" s="105">
        <v>3.0710000000000002</v>
      </c>
      <c r="H2885" s="106">
        <f t="shared" si="751"/>
        <v>4545.08</v>
      </c>
      <c r="I2885" s="107">
        <f t="shared" si="752"/>
        <v>5499.5468000000001</v>
      </c>
      <c r="J2885" s="108">
        <f t="shared" si="753"/>
        <v>5499.5468000000001</v>
      </c>
      <c r="K2885" s="105">
        <f t="shared" si="754"/>
        <v>0</v>
      </c>
      <c r="L2885" s="105">
        <f t="shared" si="755"/>
        <v>7699.3655199999994</v>
      </c>
      <c r="M2885" s="109" t="str">
        <f t="shared" si="756"/>
        <v>FOTO</v>
      </c>
      <c r="N2885" s="110" t="s">
        <v>458</v>
      </c>
    </row>
    <row r="2886" spans="1:15" ht="12.75" customHeight="1">
      <c r="A2886" s="103" t="s">
        <v>5018</v>
      </c>
      <c r="B2886" s="13" t="s">
        <v>5019</v>
      </c>
      <c r="C2886" s="242"/>
      <c r="D2886" s="238" t="s">
        <v>9122</v>
      </c>
      <c r="E2886" s="149">
        <v>-3.8021978021978042E-2</v>
      </c>
      <c r="F2886" s="104" t="s">
        <v>5020</v>
      </c>
      <c r="G2886" s="105">
        <v>4.3769999999999998</v>
      </c>
      <c r="H2886" s="106">
        <f t="shared" si="751"/>
        <v>6477.96</v>
      </c>
      <c r="I2886" s="107">
        <f t="shared" si="752"/>
        <v>7838.3315999999995</v>
      </c>
      <c r="J2886" s="108">
        <f t="shared" si="753"/>
        <v>7838.3315999999995</v>
      </c>
      <c r="K2886" s="105">
        <f t="shared" si="754"/>
        <v>0</v>
      </c>
      <c r="L2886" s="105">
        <f t="shared" si="755"/>
        <v>10973.664239999998</v>
      </c>
      <c r="M2886" s="109" t="str">
        <f t="shared" si="756"/>
        <v>FOTO</v>
      </c>
      <c r="N2886" s="110"/>
    </row>
    <row r="2887" spans="1:15" ht="12.75" customHeight="1">
      <c r="A2887" s="103" t="s">
        <v>5025</v>
      </c>
      <c r="B2887" s="13" t="s">
        <v>5019</v>
      </c>
      <c r="C2887" s="242"/>
      <c r="D2887" s="238"/>
      <c r="E2887" s="149"/>
      <c r="F2887" s="104" t="s">
        <v>5026</v>
      </c>
      <c r="G2887" s="105">
        <v>3.0710000000000002</v>
      </c>
      <c r="H2887" s="106">
        <f t="shared" si="751"/>
        <v>4545.08</v>
      </c>
      <c r="I2887" s="107">
        <f t="shared" si="752"/>
        <v>5499.5468000000001</v>
      </c>
      <c r="J2887" s="108">
        <f t="shared" si="753"/>
        <v>5499.5468000000001</v>
      </c>
      <c r="K2887" s="105">
        <f t="shared" si="754"/>
        <v>0</v>
      </c>
      <c r="L2887" s="105">
        <f t="shared" si="755"/>
        <v>7699.3655199999994</v>
      </c>
      <c r="M2887" s="109" t="str">
        <f t="shared" si="756"/>
        <v>FOTO</v>
      </c>
      <c r="N2887" s="110" t="s">
        <v>458</v>
      </c>
    </row>
    <row r="2888" spans="1:15" ht="12.75" customHeight="1">
      <c r="A2888" s="103" t="s">
        <v>5027</v>
      </c>
      <c r="B2888" s="13" t="s">
        <v>5019</v>
      </c>
      <c r="C2888" s="242"/>
      <c r="D2888" s="238"/>
      <c r="E2888" s="149"/>
      <c r="F2888" s="104" t="s">
        <v>5028</v>
      </c>
      <c r="G2888" s="105">
        <v>4.7770000000000001</v>
      </c>
      <c r="H2888" s="106">
        <f t="shared" si="751"/>
        <v>7069.96</v>
      </c>
      <c r="I2888" s="107">
        <f t="shared" si="752"/>
        <v>8554.6515999999992</v>
      </c>
      <c r="J2888" s="108">
        <f t="shared" si="753"/>
        <v>8554.6515999999992</v>
      </c>
      <c r="K2888" s="105">
        <f t="shared" si="754"/>
        <v>0</v>
      </c>
      <c r="L2888" s="105">
        <f t="shared" si="755"/>
        <v>11976.512239999998</v>
      </c>
      <c r="M2888" s="109" t="str">
        <f t="shared" si="756"/>
        <v>FOTO</v>
      </c>
      <c r="N2888" s="110" t="s">
        <v>414</v>
      </c>
    </row>
    <row r="2889" spans="1:15" ht="12.75" customHeight="1">
      <c r="A2889" s="103" t="s">
        <v>5037</v>
      </c>
      <c r="B2889" s="13"/>
      <c r="C2889" s="242"/>
      <c r="D2889" s="238" t="s">
        <v>9122</v>
      </c>
      <c r="E2889" s="149">
        <v>-3.8411245505067027E-2</v>
      </c>
      <c r="F2889" s="104" t="s">
        <v>5038</v>
      </c>
      <c r="G2889" s="105">
        <v>5.883</v>
      </c>
      <c r="H2889" s="106">
        <f t="shared" si="751"/>
        <v>8706.84</v>
      </c>
      <c r="I2889" s="107">
        <f t="shared" si="752"/>
        <v>10535.276400000001</v>
      </c>
      <c r="J2889" s="108">
        <f t="shared" si="753"/>
        <v>10535.276400000001</v>
      </c>
      <c r="K2889" s="105">
        <f t="shared" si="754"/>
        <v>0</v>
      </c>
      <c r="L2889" s="105">
        <f t="shared" si="755"/>
        <v>14749.38696</v>
      </c>
      <c r="M2889" s="109" t="str">
        <f t="shared" si="756"/>
        <v>FOTO</v>
      </c>
      <c r="N2889" s="110"/>
    </row>
    <row r="2890" spans="1:15" ht="12.75" customHeight="1">
      <c r="A2890" s="103" t="s">
        <v>5041</v>
      </c>
      <c r="B2890" s="13"/>
      <c r="C2890" s="242"/>
      <c r="D2890" s="238" t="s">
        <v>9122</v>
      </c>
      <c r="E2890" s="149">
        <v>-3.712208189820132E-2</v>
      </c>
      <c r="F2890" s="104" t="s">
        <v>5042</v>
      </c>
      <c r="G2890" s="105">
        <v>2.516</v>
      </c>
      <c r="H2890" s="106">
        <f t="shared" si="751"/>
        <v>3723.68</v>
      </c>
      <c r="I2890" s="107">
        <f t="shared" si="752"/>
        <v>4505.6527999999998</v>
      </c>
      <c r="J2890" s="108">
        <f t="shared" si="753"/>
        <v>4505.6527999999998</v>
      </c>
      <c r="K2890" s="105">
        <f t="shared" si="754"/>
        <v>0</v>
      </c>
      <c r="L2890" s="105">
        <f t="shared" si="755"/>
        <v>6307.9139199999991</v>
      </c>
      <c r="M2890" s="109" t="str">
        <f t="shared" si="756"/>
        <v>FOTO</v>
      </c>
      <c r="N2890" s="110"/>
    </row>
    <row r="2891" spans="1:15" ht="12.75" customHeight="1">
      <c r="A2891" s="103" t="s">
        <v>5005</v>
      </c>
      <c r="B2891" s="13"/>
      <c r="C2891" s="242"/>
      <c r="D2891" s="238"/>
      <c r="E2891" s="149"/>
      <c r="F2891" s="104" t="s">
        <v>5006</v>
      </c>
      <c r="G2891" s="105">
        <v>0.45500000000000002</v>
      </c>
      <c r="H2891" s="106">
        <f t="shared" si="751"/>
        <v>673.4</v>
      </c>
      <c r="I2891" s="107">
        <f t="shared" si="752"/>
        <v>814.81399999999996</v>
      </c>
      <c r="J2891" s="108">
        <f t="shared" si="753"/>
        <v>814.81399999999996</v>
      </c>
      <c r="K2891" s="105">
        <f t="shared" si="754"/>
        <v>0</v>
      </c>
      <c r="L2891" s="105">
        <f t="shared" si="755"/>
        <v>1140.7395999999999</v>
      </c>
      <c r="M2891" s="109" t="str">
        <f t="shared" si="756"/>
        <v>FOTO</v>
      </c>
      <c r="N2891" s="110"/>
      <c r="O2891" s="101" t="s">
        <v>81</v>
      </c>
    </row>
    <row r="2892" spans="1:15" ht="12.75" customHeight="1">
      <c r="A2892" s="103" t="s">
        <v>5007</v>
      </c>
      <c r="B2892" s="13"/>
      <c r="C2892" s="242"/>
      <c r="D2892" s="238" t="s">
        <v>9122</v>
      </c>
      <c r="E2892" s="149">
        <v>-2.777777777777779E-2</v>
      </c>
      <c r="F2892" s="104" t="s">
        <v>5008</v>
      </c>
      <c r="G2892" s="105">
        <v>0.45500000000000002</v>
      </c>
      <c r="H2892" s="106">
        <f t="shared" si="751"/>
        <v>673.4</v>
      </c>
      <c r="I2892" s="107">
        <f t="shared" si="752"/>
        <v>814.81399999999996</v>
      </c>
      <c r="J2892" s="108">
        <f t="shared" si="753"/>
        <v>814.81399999999996</v>
      </c>
      <c r="K2892" s="105">
        <f t="shared" si="754"/>
        <v>0</v>
      </c>
      <c r="L2892" s="105">
        <f t="shared" si="755"/>
        <v>1140.7395999999999</v>
      </c>
      <c r="M2892" s="109" t="str">
        <f t="shared" si="756"/>
        <v>FOTO</v>
      </c>
      <c r="N2892" s="110" t="s">
        <v>4940</v>
      </c>
    </row>
    <row r="2893" spans="1:15" ht="12.75" customHeight="1">
      <c r="A2893" s="103" t="s">
        <v>5009</v>
      </c>
      <c r="B2893" s="13"/>
      <c r="C2893" s="242"/>
      <c r="D2893" s="238" t="s">
        <v>9122</v>
      </c>
      <c r="E2893" s="149">
        <v>-2.777777777777779E-2</v>
      </c>
      <c r="F2893" s="104" t="s">
        <v>5010</v>
      </c>
      <c r="G2893" s="105">
        <v>0.45500000000000002</v>
      </c>
      <c r="H2893" s="106">
        <f t="shared" si="751"/>
        <v>673.4</v>
      </c>
      <c r="I2893" s="107">
        <f t="shared" si="752"/>
        <v>814.81399999999996</v>
      </c>
      <c r="J2893" s="108">
        <f t="shared" si="753"/>
        <v>814.81399999999996</v>
      </c>
      <c r="K2893" s="105">
        <f t="shared" si="754"/>
        <v>0</v>
      </c>
      <c r="L2893" s="105">
        <f t="shared" si="755"/>
        <v>1140.7395999999999</v>
      </c>
      <c r="M2893" s="109" t="str">
        <f t="shared" si="756"/>
        <v>FOTO</v>
      </c>
      <c r="N2893" s="110" t="s">
        <v>5011</v>
      </c>
    </row>
    <row r="2894" spans="1:15" ht="12.75" customHeight="1">
      <c r="A2894" s="103" t="s">
        <v>5016</v>
      </c>
      <c r="B2894" s="13"/>
      <c r="C2894" s="242"/>
      <c r="D2894" s="238"/>
      <c r="E2894" s="149"/>
      <c r="F2894" s="104" t="s">
        <v>5017</v>
      </c>
      <c r="G2894" s="105">
        <v>0.65500000000000003</v>
      </c>
      <c r="H2894" s="106">
        <f t="shared" si="751"/>
        <v>969.40000000000009</v>
      </c>
      <c r="I2894" s="107">
        <f t="shared" si="752"/>
        <v>1172.9740000000002</v>
      </c>
      <c r="J2894" s="108">
        <f t="shared" si="753"/>
        <v>1172.9740000000002</v>
      </c>
      <c r="K2894" s="105">
        <f t="shared" si="754"/>
        <v>0</v>
      </c>
      <c r="L2894" s="105">
        <f t="shared" si="755"/>
        <v>1642.1636000000001</v>
      </c>
      <c r="M2894" s="109" t="str">
        <f t="shared" si="756"/>
        <v>FOTO</v>
      </c>
      <c r="N2894" s="110" t="s">
        <v>2451</v>
      </c>
    </row>
    <row r="2895" spans="1:15" ht="12.75" customHeight="1">
      <c r="A2895" s="103" t="s">
        <v>5014</v>
      </c>
      <c r="B2895" s="13"/>
      <c r="C2895" s="242"/>
      <c r="D2895" s="238"/>
      <c r="E2895" s="149"/>
      <c r="F2895" s="104" t="s">
        <v>5015</v>
      </c>
      <c r="G2895" s="105">
        <v>0.65500000000000003</v>
      </c>
      <c r="H2895" s="106">
        <f t="shared" si="751"/>
        <v>969.40000000000009</v>
      </c>
      <c r="I2895" s="107">
        <f t="shared" si="752"/>
        <v>1172.9740000000002</v>
      </c>
      <c r="J2895" s="108">
        <f t="shared" si="753"/>
        <v>1172.9740000000002</v>
      </c>
      <c r="K2895" s="105">
        <f t="shared" si="754"/>
        <v>0</v>
      </c>
      <c r="L2895" s="105">
        <f t="shared" si="755"/>
        <v>1642.1636000000001</v>
      </c>
      <c r="M2895" s="109" t="str">
        <f t="shared" si="756"/>
        <v>FOTO</v>
      </c>
      <c r="N2895" s="110" t="s">
        <v>4940</v>
      </c>
    </row>
    <row r="2896" spans="1:15" ht="12.75" customHeight="1">
      <c r="A2896" s="103" t="s">
        <v>5012</v>
      </c>
      <c r="B2896" s="13"/>
      <c r="C2896" s="242"/>
      <c r="D2896" s="238"/>
      <c r="E2896" s="149"/>
      <c r="F2896" s="104" t="s">
        <v>5013</v>
      </c>
      <c r="G2896" s="105">
        <v>0.65500000000000003</v>
      </c>
      <c r="H2896" s="106">
        <f t="shared" si="751"/>
        <v>969.40000000000009</v>
      </c>
      <c r="I2896" s="107">
        <f t="shared" si="752"/>
        <v>1172.9740000000002</v>
      </c>
      <c r="J2896" s="108">
        <f t="shared" si="753"/>
        <v>1172.9740000000002</v>
      </c>
      <c r="K2896" s="105">
        <f t="shared" si="754"/>
        <v>0</v>
      </c>
      <c r="L2896" s="105">
        <f t="shared" si="755"/>
        <v>1642.1636000000001</v>
      </c>
      <c r="M2896" s="109" t="str">
        <f t="shared" si="756"/>
        <v>FOTO</v>
      </c>
      <c r="N2896" s="110" t="s">
        <v>5011</v>
      </c>
    </row>
    <row r="2897" spans="1:15" ht="12.75" customHeight="1">
      <c r="A2897" s="103" t="s">
        <v>5039</v>
      </c>
      <c r="B2897" s="13"/>
      <c r="C2897" s="242"/>
      <c r="D2897" s="238" t="s">
        <v>9122</v>
      </c>
      <c r="E2897" s="149">
        <v>-3.712208189820132E-2</v>
      </c>
      <c r="F2897" s="104" t="s">
        <v>5040</v>
      </c>
      <c r="G2897" s="105">
        <v>2.516</v>
      </c>
      <c r="H2897" s="106">
        <f t="shared" si="751"/>
        <v>3723.68</v>
      </c>
      <c r="I2897" s="107">
        <f t="shared" si="752"/>
        <v>4505.6527999999998</v>
      </c>
      <c r="J2897" s="108">
        <f t="shared" si="753"/>
        <v>4505.6527999999998</v>
      </c>
      <c r="K2897" s="105">
        <f t="shared" si="754"/>
        <v>0</v>
      </c>
      <c r="L2897" s="105">
        <f t="shared" si="755"/>
        <v>6307.9139199999991</v>
      </c>
      <c r="M2897" s="109" t="str">
        <f t="shared" si="756"/>
        <v>FOTO</v>
      </c>
      <c r="N2897" s="110"/>
    </row>
    <row r="2898" spans="1:15" ht="12.75" customHeight="1">
      <c r="A2898" s="103" t="s">
        <v>5098</v>
      </c>
      <c r="B2898" s="13" t="s">
        <v>5048</v>
      </c>
      <c r="C2898" s="242"/>
      <c r="D2898" s="238" t="s">
        <v>9122</v>
      </c>
      <c r="E2898" s="149">
        <v>-3.826530612244905E-2</v>
      </c>
      <c r="F2898" s="104" t="s">
        <v>5099</v>
      </c>
      <c r="G2898" s="105">
        <v>3.016</v>
      </c>
      <c r="H2898" s="106">
        <f t="shared" si="751"/>
        <v>4463.68</v>
      </c>
      <c r="I2898" s="107">
        <f t="shared" si="752"/>
        <v>5401.0528000000004</v>
      </c>
      <c r="J2898" s="108">
        <f t="shared" si="753"/>
        <v>5401.0528000000004</v>
      </c>
      <c r="K2898" s="105">
        <f t="shared" si="754"/>
        <v>0</v>
      </c>
      <c r="L2898" s="105">
        <f t="shared" si="755"/>
        <v>7561.4739200000004</v>
      </c>
      <c r="M2898" s="109" t="str">
        <f t="shared" si="756"/>
        <v>FOTO</v>
      </c>
      <c r="N2898" s="110"/>
    </row>
    <row r="2899" spans="1:15" ht="12.75" customHeight="1">
      <c r="A2899" s="103" t="s">
        <v>5100</v>
      </c>
      <c r="B2899" s="13" t="s">
        <v>5048</v>
      </c>
      <c r="C2899" s="242"/>
      <c r="D2899" s="238" t="s">
        <v>9122</v>
      </c>
      <c r="E2899" s="149">
        <v>-3.826530612244905E-2</v>
      </c>
      <c r="F2899" s="104" t="s">
        <v>5101</v>
      </c>
      <c r="G2899" s="105">
        <v>3.016</v>
      </c>
      <c r="H2899" s="106">
        <f t="shared" si="751"/>
        <v>4463.68</v>
      </c>
      <c r="I2899" s="107">
        <f t="shared" si="752"/>
        <v>5401.0528000000004</v>
      </c>
      <c r="J2899" s="108">
        <f t="shared" si="753"/>
        <v>5401.0528000000004</v>
      </c>
      <c r="K2899" s="105">
        <f t="shared" si="754"/>
        <v>0</v>
      </c>
      <c r="L2899" s="105">
        <f t="shared" si="755"/>
        <v>7561.4739200000004</v>
      </c>
      <c r="M2899" s="109" t="str">
        <f t="shared" si="756"/>
        <v>FOTO</v>
      </c>
      <c r="N2899" s="110"/>
    </row>
    <row r="2900" spans="1:15" ht="12.75" customHeight="1">
      <c r="A2900" s="103" t="s">
        <v>5102</v>
      </c>
      <c r="B2900" s="13" t="s">
        <v>5048</v>
      </c>
      <c r="C2900" s="242"/>
      <c r="D2900" s="238" t="s">
        <v>9122</v>
      </c>
      <c r="E2900" s="149">
        <v>-3.712208189820132E-2</v>
      </c>
      <c r="F2900" s="104" t="s">
        <v>5103</v>
      </c>
      <c r="G2900" s="105">
        <v>2.516</v>
      </c>
      <c r="H2900" s="106">
        <f t="shared" si="751"/>
        <v>3723.68</v>
      </c>
      <c r="I2900" s="107">
        <f t="shared" si="752"/>
        <v>4505.6527999999998</v>
      </c>
      <c r="J2900" s="108">
        <f t="shared" si="753"/>
        <v>4505.6527999999998</v>
      </c>
      <c r="K2900" s="105">
        <f t="shared" si="754"/>
        <v>0</v>
      </c>
      <c r="L2900" s="105">
        <f t="shared" si="755"/>
        <v>6307.9139199999991</v>
      </c>
      <c r="M2900" s="109" t="str">
        <f t="shared" si="756"/>
        <v>FOTO</v>
      </c>
      <c r="N2900" s="110"/>
    </row>
    <row r="2901" spans="1:15" ht="12.75" customHeight="1">
      <c r="A2901" s="103" t="s">
        <v>5104</v>
      </c>
      <c r="B2901" s="13" t="s">
        <v>5048</v>
      </c>
      <c r="C2901" s="242"/>
      <c r="D2901" s="238" t="s">
        <v>9122</v>
      </c>
      <c r="E2901" s="149">
        <v>-3.826530612244905E-2</v>
      </c>
      <c r="F2901" s="104" t="s">
        <v>5105</v>
      </c>
      <c r="G2901" s="105">
        <v>3.016</v>
      </c>
      <c r="H2901" s="106">
        <f t="shared" si="751"/>
        <v>4463.68</v>
      </c>
      <c r="I2901" s="107">
        <f t="shared" si="752"/>
        <v>5401.0528000000004</v>
      </c>
      <c r="J2901" s="108">
        <f t="shared" si="753"/>
        <v>5401.0528000000004</v>
      </c>
      <c r="K2901" s="105">
        <f t="shared" si="754"/>
        <v>0</v>
      </c>
      <c r="L2901" s="105">
        <f t="shared" si="755"/>
        <v>7561.4739200000004</v>
      </c>
      <c r="M2901" s="109" t="str">
        <f t="shared" si="756"/>
        <v>FOTO</v>
      </c>
      <c r="N2901" s="110"/>
    </row>
    <row r="2902" spans="1:15" ht="12.75" customHeight="1">
      <c r="A2902" s="103" t="s">
        <v>5106</v>
      </c>
      <c r="B2902" s="13" t="s">
        <v>5048</v>
      </c>
      <c r="C2902" s="242"/>
      <c r="D2902" s="238" t="s">
        <v>9122</v>
      </c>
      <c r="E2902" s="149">
        <v>-3.826530612244905E-2</v>
      </c>
      <c r="F2902" s="104" t="s">
        <v>5107</v>
      </c>
      <c r="G2902" s="105">
        <v>3.016</v>
      </c>
      <c r="H2902" s="106">
        <f t="shared" si="751"/>
        <v>4463.68</v>
      </c>
      <c r="I2902" s="107">
        <f t="shared" si="752"/>
        <v>5401.0528000000004</v>
      </c>
      <c r="J2902" s="108">
        <f t="shared" si="753"/>
        <v>5401.0528000000004</v>
      </c>
      <c r="K2902" s="105">
        <f t="shared" si="754"/>
        <v>0</v>
      </c>
      <c r="L2902" s="105">
        <f t="shared" si="755"/>
        <v>7561.4739200000004</v>
      </c>
      <c r="M2902" s="109" t="str">
        <f t="shared" si="756"/>
        <v>FOTO</v>
      </c>
      <c r="N2902" s="110"/>
    </row>
    <row r="2903" spans="1:15" ht="12.75" customHeight="1" thickBot="1">
      <c r="A2903" s="154" t="s">
        <v>5035</v>
      </c>
      <c r="B2903" s="13"/>
      <c r="C2903" s="243"/>
      <c r="D2903" s="238" t="s">
        <v>9122</v>
      </c>
      <c r="E2903" s="155">
        <v>-3.712208189820132E-2</v>
      </c>
      <c r="F2903" s="156" t="s">
        <v>5036</v>
      </c>
      <c r="G2903" s="157">
        <v>2.516</v>
      </c>
      <c r="H2903" s="158">
        <f t="shared" si="751"/>
        <v>3723.68</v>
      </c>
      <c r="I2903" s="159">
        <f t="shared" si="752"/>
        <v>4505.6527999999998</v>
      </c>
      <c r="J2903" s="160">
        <f t="shared" si="753"/>
        <v>4505.6527999999998</v>
      </c>
      <c r="K2903" s="157">
        <f t="shared" si="754"/>
        <v>0</v>
      </c>
      <c r="L2903" s="157">
        <f t="shared" si="755"/>
        <v>6307.9139199999991</v>
      </c>
      <c r="M2903" s="161" t="str">
        <f t="shared" si="756"/>
        <v>FOTO</v>
      </c>
      <c r="N2903" s="162"/>
    </row>
    <row r="2904" spans="1:15" ht="20.100000000000001" customHeight="1" thickBot="1">
      <c r="A2904" s="219" t="s">
        <v>5110</v>
      </c>
      <c r="B2904" s="34"/>
      <c r="C2904" s="240"/>
      <c r="D2904" s="151"/>
      <c r="E2904" s="221"/>
      <c r="F2904" s="222"/>
      <c r="G2904" s="223"/>
      <c r="H2904" s="224"/>
      <c r="I2904" s="224"/>
      <c r="J2904" s="225"/>
      <c r="K2904" s="223"/>
      <c r="L2904" s="223"/>
      <c r="M2904" s="226"/>
      <c r="N2904" s="227"/>
      <c r="O2904" s="228"/>
    </row>
    <row r="2905" spans="1:15" ht="12.75" customHeight="1">
      <c r="A2905" s="178" t="s">
        <v>5111</v>
      </c>
      <c r="B2905" s="13"/>
      <c r="C2905" s="152"/>
      <c r="D2905" s="238" t="s">
        <v>9122</v>
      </c>
      <c r="E2905" s="180">
        <v>-3.7562012756909957E-2</v>
      </c>
      <c r="F2905" s="181" t="s">
        <v>5112</v>
      </c>
      <c r="G2905" s="182">
        <v>2.7160000000000002</v>
      </c>
      <c r="H2905" s="183">
        <f>+G2905*H$18</f>
        <v>4019.6800000000003</v>
      </c>
      <c r="I2905" s="184">
        <f>+H2905*(1+I$18)</f>
        <v>4863.8128000000006</v>
      </c>
      <c r="J2905" s="185">
        <f>+I2905*(1-J$18)</f>
        <v>4863.8128000000006</v>
      </c>
      <c r="K2905" s="182">
        <f>+I2905*C2905</f>
        <v>0</v>
      </c>
      <c r="L2905" s="182">
        <f>+I2905*(1+L$18)</f>
        <v>6809.3379200000008</v>
      </c>
      <c r="M2905" s="186" t="str">
        <f>HYPERLINK(CONCATENATE("https://buscador.neorep.com.ar/",TRIM(A2905),"/"),"FOTO")</f>
        <v>FOTO</v>
      </c>
      <c r="N2905" s="187"/>
    </row>
    <row r="2906" spans="1:15" ht="12.75" customHeight="1">
      <c r="A2906" s="103" t="s">
        <v>5113</v>
      </c>
      <c r="B2906" s="13"/>
      <c r="C2906" s="242"/>
      <c r="D2906" s="238" t="s">
        <v>9122</v>
      </c>
      <c r="E2906" s="149">
        <v>-3.7066560382622571E-2</v>
      </c>
      <c r="F2906" s="104" t="s">
        <v>5114</v>
      </c>
      <c r="G2906" s="105">
        <v>2.4159999999999999</v>
      </c>
      <c r="H2906" s="106">
        <f>+G2906*H$18</f>
        <v>3575.68</v>
      </c>
      <c r="I2906" s="107">
        <f>+H2906*(1+I$18)</f>
        <v>4326.5727999999999</v>
      </c>
      <c r="J2906" s="108">
        <f>+I2906*(1-J$18)</f>
        <v>4326.5727999999999</v>
      </c>
      <c r="K2906" s="105">
        <f>+I2906*C2906</f>
        <v>0</v>
      </c>
      <c r="L2906" s="105">
        <f>+I2906*(1+L$18)</f>
        <v>6057.2019199999995</v>
      </c>
      <c r="M2906" s="109" t="str">
        <f>HYPERLINK(CONCATENATE("https://buscador.neorep.com.ar/",TRIM(A2906),"/"),"FOTO")</f>
        <v>FOTO</v>
      </c>
      <c r="N2906" s="110"/>
    </row>
    <row r="2907" spans="1:15" ht="12.75" customHeight="1">
      <c r="A2907" s="103" t="s">
        <v>5115</v>
      </c>
      <c r="B2907" s="13"/>
      <c r="C2907" s="242"/>
      <c r="D2907" s="238" t="s">
        <v>9122</v>
      </c>
      <c r="E2907" s="149">
        <v>-5.7354662504877196E-2</v>
      </c>
      <c r="F2907" s="104" t="s">
        <v>5116</v>
      </c>
      <c r="G2907" s="105">
        <v>2.4159999999999999</v>
      </c>
      <c r="H2907" s="106">
        <f>+G2907*H$18</f>
        <v>3575.68</v>
      </c>
      <c r="I2907" s="107">
        <f>+H2907*(1+I$18)</f>
        <v>4326.5727999999999</v>
      </c>
      <c r="J2907" s="108">
        <f>+I2907*(1-J$18)</f>
        <v>4326.5727999999999</v>
      </c>
      <c r="K2907" s="105">
        <f>+I2907*C2907</f>
        <v>0</v>
      </c>
      <c r="L2907" s="105">
        <f>+I2907*(1+L$18)</f>
        <v>6057.2019199999995</v>
      </c>
      <c r="M2907" s="109" t="str">
        <f>HYPERLINK(CONCATENATE("https://buscador.neorep.com.ar/",TRIM(A2907),"/"),"FOTO")</f>
        <v>FOTO</v>
      </c>
      <c r="N2907" s="110"/>
    </row>
    <row r="2908" spans="1:15" ht="12.75" customHeight="1" thickBot="1">
      <c r="A2908" s="154" t="s">
        <v>5117</v>
      </c>
      <c r="B2908" s="13"/>
      <c r="C2908" s="243"/>
      <c r="D2908" s="238" t="s">
        <v>9122</v>
      </c>
      <c r="E2908" s="155">
        <v>-3.7846273897776062E-2</v>
      </c>
      <c r="F2908" s="156" t="s">
        <v>5118</v>
      </c>
      <c r="G2908" s="157">
        <v>2.4660000000000002</v>
      </c>
      <c r="H2908" s="158">
        <f>+G2908*H$18</f>
        <v>3649.6800000000003</v>
      </c>
      <c r="I2908" s="159">
        <f>+H2908*(1+I$18)</f>
        <v>4416.1127999999999</v>
      </c>
      <c r="J2908" s="160">
        <f>+I2908*(1-J$18)</f>
        <v>4416.1127999999999</v>
      </c>
      <c r="K2908" s="157">
        <f>+I2908*C2908</f>
        <v>0</v>
      </c>
      <c r="L2908" s="157">
        <f>+I2908*(1+L$18)</f>
        <v>6182.5579199999993</v>
      </c>
      <c r="M2908" s="161" t="str">
        <f>HYPERLINK(CONCATENATE("https://buscador.neorep.com.ar/",TRIM(A2908),"/"),"FOTO")</f>
        <v>FOTO</v>
      </c>
      <c r="N2908" s="162" t="s">
        <v>458</v>
      </c>
    </row>
    <row r="2909" spans="1:15" ht="20.100000000000001" customHeight="1" thickBot="1">
      <c r="A2909" s="219" t="s">
        <v>5119</v>
      </c>
      <c r="B2909" s="34"/>
      <c r="C2909" s="240"/>
      <c r="D2909" s="151"/>
      <c r="E2909" s="221"/>
      <c r="F2909" s="222"/>
      <c r="G2909" s="223"/>
      <c r="H2909" s="224"/>
      <c r="I2909" s="224"/>
      <c r="J2909" s="225"/>
      <c r="K2909" s="223"/>
      <c r="L2909" s="223"/>
      <c r="M2909" s="226"/>
      <c r="N2909" s="227"/>
      <c r="O2909" s="228"/>
    </row>
    <row r="2910" spans="1:15" ht="12.75" customHeight="1" thickBot="1">
      <c r="A2910" s="188" t="s">
        <v>5120</v>
      </c>
      <c r="B2910" s="13"/>
      <c r="C2910" s="244"/>
      <c r="D2910" s="238" t="s">
        <v>9122</v>
      </c>
      <c r="E2910" s="189">
        <v>-3.6989795918367374E-2</v>
      </c>
      <c r="F2910" s="190" t="s">
        <v>5121</v>
      </c>
      <c r="G2910" s="191">
        <v>1.51</v>
      </c>
      <c r="H2910" s="192">
        <f>+G2910*H$18</f>
        <v>2234.8000000000002</v>
      </c>
      <c r="I2910" s="193">
        <f>+H2910*(1+I$18)</f>
        <v>2704.1080000000002</v>
      </c>
      <c r="J2910" s="194">
        <f>+I2910*(1-J$18)</f>
        <v>2704.1080000000002</v>
      </c>
      <c r="K2910" s="191">
        <f>+I2910*C2910</f>
        <v>0</v>
      </c>
      <c r="L2910" s="191">
        <f>+I2910*(1+L$18)</f>
        <v>3785.7512000000002</v>
      </c>
      <c r="M2910" s="195" t="str">
        <f>HYPERLINK(CONCATENATE("https://buscador.neorep.com.ar/",TRIM(A2910),"/"),"FOTO")</f>
        <v>FOTO</v>
      </c>
      <c r="N2910" s="196" t="s">
        <v>173</v>
      </c>
    </row>
    <row r="2911" spans="1:15" ht="20.100000000000001" customHeight="1" thickBot="1">
      <c r="A2911" s="219" t="s">
        <v>5122</v>
      </c>
      <c r="B2911" s="34"/>
      <c r="C2911" s="240"/>
      <c r="D2911" s="151"/>
      <c r="E2911" s="221"/>
      <c r="F2911" s="222"/>
      <c r="G2911" s="223"/>
      <c r="H2911" s="224"/>
      <c r="I2911" s="224"/>
      <c r="J2911" s="225"/>
      <c r="K2911" s="223"/>
      <c r="L2911" s="223"/>
      <c r="M2911" s="226"/>
      <c r="N2911" s="227"/>
      <c r="O2911" s="228"/>
    </row>
    <row r="2912" spans="1:15" ht="12.75" customHeight="1">
      <c r="A2912" s="178" t="s">
        <v>5123</v>
      </c>
      <c r="B2912" s="13"/>
      <c r="C2912" s="152"/>
      <c r="D2912" s="238" t="s">
        <v>9122</v>
      </c>
      <c r="E2912" s="180">
        <v>-3.4220532319391705E-2</v>
      </c>
      <c r="F2912" s="181" t="s">
        <v>5124</v>
      </c>
      <c r="G2912" s="182">
        <v>0.254</v>
      </c>
      <c r="H2912" s="183">
        <f t="shared" ref="H2912:H2918" si="757">+G2912*H$18</f>
        <v>375.92</v>
      </c>
      <c r="I2912" s="184">
        <f t="shared" ref="I2912:I2918" si="758">+H2912*(1+I$18)</f>
        <v>454.86320000000001</v>
      </c>
      <c r="J2912" s="185">
        <f t="shared" ref="J2912:J2918" si="759">+I2912*(1-J$18)</f>
        <v>454.86320000000001</v>
      </c>
      <c r="K2912" s="182">
        <f t="shared" ref="K2912:K2918" si="760">+I2912*C2912</f>
        <v>0</v>
      </c>
      <c r="L2912" s="182">
        <f t="shared" ref="L2912:L2918" si="761">+I2912*(1+L$18)</f>
        <v>636.80847999999992</v>
      </c>
      <c r="M2912" s="186" t="str">
        <f t="shared" ref="M2912:M2918" si="762">HYPERLINK(CONCATENATE("https://buscador.neorep.com.ar/",TRIM(A2912),"/"),"FOTO")</f>
        <v>FOTO</v>
      </c>
      <c r="N2912" s="187"/>
    </row>
    <row r="2913" spans="1:15" ht="12.75" customHeight="1">
      <c r="A2913" s="103" t="s">
        <v>5125</v>
      </c>
      <c r="B2913" s="13"/>
      <c r="C2913" s="242"/>
      <c r="D2913" s="238" t="s">
        <v>9122</v>
      </c>
      <c r="E2913" s="149">
        <v>-3.4220532319391705E-2</v>
      </c>
      <c r="F2913" s="104" t="s">
        <v>5126</v>
      </c>
      <c r="G2913" s="105">
        <v>0.254</v>
      </c>
      <c r="H2913" s="106">
        <f t="shared" si="757"/>
        <v>375.92</v>
      </c>
      <c r="I2913" s="107">
        <f t="shared" si="758"/>
        <v>454.86320000000001</v>
      </c>
      <c r="J2913" s="108">
        <f t="shared" si="759"/>
        <v>454.86320000000001</v>
      </c>
      <c r="K2913" s="105">
        <f t="shared" si="760"/>
        <v>0</v>
      </c>
      <c r="L2913" s="105">
        <f t="shared" si="761"/>
        <v>636.80847999999992</v>
      </c>
      <c r="M2913" s="109" t="str">
        <f t="shared" si="762"/>
        <v>FOTO</v>
      </c>
      <c r="N2913" s="110"/>
    </row>
    <row r="2914" spans="1:15" ht="12.75" customHeight="1">
      <c r="A2914" s="103" t="s">
        <v>4988</v>
      </c>
      <c r="B2914" s="13"/>
      <c r="C2914" s="242"/>
      <c r="D2914" s="238" t="s">
        <v>9122</v>
      </c>
      <c r="E2914" s="149">
        <v>-3.5567715458276417E-2</v>
      </c>
      <c r="F2914" s="104" t="s">
        <v>4989</v>
      </c>
      <c r="G2914" s="105">
        <v>0.70499999999999996</v>
      </c>
      <c r="H2914" s="106">
        <f t="shared" si="757"/>
        <v>1043.3999999999999</v>
      </c>
      <c r="I2914" s="107">
        <f t="shared" si="758"/>
        <v>1262.5139999999999</v>
      </c>
      <c r="J2914" s="108">
        <f t="shared" si="759"/>
        <v>1262.5139999999999</v>
      </c>
      <c r="K2914" s="105">
        <f t="shared" si="760"/>
        <v>0</v>
      </c>
      <c r="L2914" s="105">
        <f t="shared" si="761"/>
        <v>1767.5195999999999</v>
      </c>
      <c r="M2914" s="109" t="str">
        <f t="shared" si="762"/>
        <v>FOTO</v>
      </c>
      <c r="N2914" s="110"/>
    </row>
    <row r="2915" spans="1:15" ht="12.75" customHeight="1">
      <c r="A2915" s="103" t="s">
        <v>5127</v>
      </c>
      <c r="B2915" s="13"/>
      <c r="C2915" s="242"/>
      <c r="D2915" s="238" t="s">
        <v>9122</v>
      </c>
      <c r="E2915" s="149">
        <v>-3.4220532319391705E-2</v>
      </c>
      <c r="F2915" s="104" t="s">
        <v>5128</v>
      </c>
      <c r="G2915" s="105">
        <v>0.254</v>
      </c>
      <c r="H2915" s="106">
        <f t="shared" si="757"/>
        <v>375.92</v>
      </c>
      <c r="I2915" s="107">
        <f t="shared" si="758"/>
        <v>454.86320000000001</v>
      </c>
      <c r="J2915" s="108">
        <f t="shared" si="759"/>
        <v>454.86320000000001</v>
      </c>
      <c r="K2915" s="105">
        <f t="shared" si="760"/>
        <v>0</v>
      </c>
      <c r="L2915" s="105">
        <f t="shared" si="761"/>
        <v>636.80847999999992</v>
      </c>
      <c r="M2915" s="109" t="str">
        <f t="shared" si="762"/>
        <v>FOTO</v>
      </c>
      <c r="N2915" s="110"/>
    </row>
    <row r="2916" spans="1:15" ht="12.75" customHeight="1">
      <c r="A2916" s="103" t="s">
        <v>5129</v>
      </c>
      <c r="B2916" s="13"/>
      <c r="C2916" s="242"/>
      <c r="D2916" s="238" t="s">
        <v>9122</v>
      </c>
      <c r="E2916" s="149">
        <v>-3.4220532319391705E-2</v>
      </c>
      <c r="F2916" s="104" t="s">
        <v>5130</v>
      </c>
      <c r="G2916" s="105">
        <v>0.254</v>
      </c>
      <c r="H2916" s="106">
        <f t="shared" si="757"/>
        <v>375.92</v>
      </c>
      <c r="I2916" s="107">
        <f t="shared" si="758"/>
        <v>454.86320000000001</v>
      </c>
      <c r="J2916" s="108">
        <f t="shared" si="759"/>
        <v>454.86320000000001</v>
      </c>
      <c r="K2916" s="105">
        <f t="shared" si="760"/>
        <v>0</v>
      </c>
      <c r="L2916" s="105">
        <f t="shared" si="761"/>
        <v>636.80847999999992</v>
      </c>
      <c r="M2916" s="109" t="str">
        <f t="shared" si="762"/>
        <v>FOTO</v>
      </c>
      <c r="N2916" s="110"/>
    </row>
    <row r="2917" spans="1:15" ht="12.75" customHeight="1">
      <c r="A2917" s="103" t="s">
        <v>5131</v>
      </c>
      <c r="B2917" s="13"/>
      <c r="C2917" s="242"/>
      <c r="D2917" s="238" t="s">
        <v>9122</v>
      </c>
      <c r="E2917" s="149">
        <v>-3.4220532319391705E-2</v>
      </c>
      <c r="F2917" s="104" t="s">
        <v>5132</v>
      </c>
      <c r="G2917" s="105">
        <v>0.254</v>
      </c>
      <c r="H2917" s="106">
        <f t="shared" si="757"/>
        <v>375.92</v>
      </c>
      <c r="I2917" s="107">
        <f t="shared" si="758"/>
        <v>454.86320000000001</v>
      </c>
      <c r="J2917" s="108">
        <f t="shared" si="759"/>
        <v>454.86320000000001</v>
      </c>
      <c r="K2917" s="105">
        <f t="shared" si="760"/>
        <v>0</v>
      </c>
      <c r="L2917" s="105">
        <f t="shared" si="761"/>
        <v>636.80847999999992</v>
      </c>
      <c r="M2917" s="109" t="str">
        <f t="shared" si="762"/>
        <v>FOTO</v>
      </c>
      <c r="N2917" s="110"/>
    </row>
    <row r="2918" spans="1:15" ht="12.75" customHeight="1" thickBot="1">
      <c r="A2918" s="154" t="s">
        <v>5133</v>
      </c>
      <c r="B2918" s="13"/>
      <c r="C2918" s="243"/>
      <c r="D2918" s="238" t="s">
        <v>9122</v>
      </c>
      <c r="E2918" s="155">
        <v>-3.4220532319391705E-2</v>
      </c>
      <c r="F2918" s="156" t="s">
        <v>5134</v>
      </c>
      <c r="G2918" s="157">
        <v>0.254</v>
      </c>
      <c r="H2918" s="158">
        <f t="shared" si="757"/>
        <v>375.92</v>
      </c>
      <c r="I2918" s="159">
        <f t="shared" si="758"/>
        <v>454.86320000000001</v>
      </c>
      <c r="J2918" s="160">
        <f t="shared" si="759"/>
        <v>454.86320000000001</v>
      </c>
      <c r="K2918" s="157">
        <f t="shared" si="760"/>
        <v>0</v>
      </c>
      <c r="L2918" s="157">
        <f t="shared" si="761"/>
        <v>636.80847999999992</v>
      </c>
      <c r="M2918" s="161" t="str">
        <f t="shared" si="762"/>
        <v>FOTO</v>
      </c>
      <c r="N2918" s="162"/>
    </row>
    <row r="2919" spans="1:15" ht="20.100000000000001" customHeight="1" thickBot="1">
      <c r="A2919" s="219" t="s">
        <v>5135</v>
      </c>
      <c r="B2919" s="34"/>
      <c r="C2919" s="240"/>
      <c r="D2919" s="151"/>
      <c r="E2919" s="221"/>
      <c r="F2919" s="222"/>
      <c r="G2919" s="223"/>
      <c r="H2919" s="224"/>
      <c r="I2919" s="224"/>
      <c r="J2919" s="225"/>
      <c r="K2919" s="223"/>
      <c r="L2919" s="223"/>
      <c r="M2919" s="226"/>
      <c r="N2919" s="227"/>
      <c r="O2919" s="228"/>
    </row>
    <row r="2920" spans="1:15" ht="12.75" customHeight="1">
      <c r="A2920" s="178" t="s">
        <v>5136</v>
      </c>
      <c r="B2920" s="13"/>
      <c r="C2920" s="152"/>
      <c r="D2920" s="238" t="s">
        <v>9122</v>
      </c>
      <c r="E2920" s="180">
        <v>-3.1000000000000028E-2</v>
      </c>
      <c r="F2920" s="181" t="s">
        <v>5137</v>
      </c>
      <c r="G2920" s="182">
        <v>0.96899999999999997</v>
      </c>
      <c r="H2920" s="183">
        <f t="shared" ref="H2920:H2957" si="763">+G2920*H$18</f>
        <v>1434.12</v>
      </c>
      <c r="I2920" s="184">
        <f t="shared" ref="I2920:I2957" si="764">+H2920*(1+I$18)</f>
        <v>1735.2851999999998</v>
      </c>
      <c r="J2920" s="185">
        <f t="shared" ref="J2920:J2957" si="765">+I2920*(1-J$18)</f>
        <v>1735.2851999999998</v>
      </c>
      <c r="K2920" s="182">
        <f t="shared" ref="K2920:K2957" si="766">+I2920*C2920</f>
        <v>0</v>
      </c>
      <c r="L2920" s="182">
        <f t="shared" ref="L2920:L2957" si="767">+I2920*(1+L$18)</f>
        <v>2429.3992799999996</v>
      </c>
      <c r="M2920" s="186" t="str">
        <f t="shared" ref="M2920:M2957" si="768">HYPERLINK(CONCATENATE("https://buscador.neorep.com.ar/",TRIM(A2920),"/"),"FOTO")</f>
        <v>FOTO</v>
      </c>
      <c r="N2920" s="187"/>
    </row>
    <row r="2921" spans="1:15" ht="12.75" customHeight="1">
      <c r="A2921" s="103" t="s">
        <v>5138</v>
      </c>
      <c r="B2921" s="13"/>
      <c r="C2921" s="242"/>
      <c r="D2921" s="238" t="s">
        <v>9122</v>
      </c>
      <c r="E2921" s="149">
        <v>-3.1000000000000028E-2</v>
      </c>
      <c r="F2921" s="104" t="s">
        <v>5139</v>
      </c>
      <c r="G2921" s="105">
        <v>0.96899999999999997</v>
      </c>
      <c r="H2921" s="106">
        <f t="shared" si="763"/>
        <v>1434.12</v>
      </c>
      <c r="I2921" s="107">
        <f t="shared" si="764"/>
        <v>1735.2851999999998</v>
      </c>
      <c r="J2921" s="108">
        <f t="shared" si="765"/>
        <v>1735.2851999999998</v>
      </c>
      <c r="K2921" s="105">
        <f t="shared" si="766"/>
        <v>0</v>
      </c>
      <c r="L2921" s="105">
        <f t="shared" si="767"/>
        <v>2429.3992799999996</v>
      </c>
      <c r="M2921" s="109" t="str">
        <f t="shared" si="768"/>
        <v>FOTO</v>
      </c>
      <c r="N2921" s="110"/>
    </row>
    <row r="2922" spans="1:15" ht="12.75" customHeight="1">
      <c r="A2922" s="103" t="s">
        <v>5140</v>
      </c>
      <c r="B2922" s="13"/>
      <c r="C2922" s="242"/>
      <c r="D2922" s="238" t="s">
        <v>9122</v>
      </c>
      <c r="E2922" s="149">
        <v>-3.237742830712298E-2</v>
      </c>
      <c r="F2922" s="104" t="s">
        <v>5141</v>
      </c>
      <c r="G2922" s="105">
        <v>1.046</v>
      </c>
      <c r="H2922" s="106">
        <f t="shared" si="763"/>
        <v>1548.0800000000002</v>
      </c>
      <c r="I2922" s="107">
        <f t="shared" si="764"/>
        <v>1873.1768000000002</v>
      </c>
      <c r="J2922" s="108">
        <f t="shared" si="765"/>
        <v>1873.1768000000002</v>
      </c>
      <c r="K2922" s="105">
        <f t="shared" si="766"/>
        <v>0</v>
      </c>
      <c r="L2922" s="105">
        <f t="shared" si="767"/>
        <v>2622.4475200000002</v>
      </c>
      <c r="M2922" s="109" t="str">
        <f t="shared" si="768"/>
        <v>FOTO</v>
      </c>
      <c r="N2922" s="110"/>
    </row>
    <row r="2923" spans="1:15" ht="12.75" customHeight="1">
      <c r="A2923" s="103" t="s">
        <v>5142</v>
      </c>
      <c r="B2923" s="13"/>
      <c r="C2923" s="242"/>
      <c r="D2923" s="238" t="s">
        <v>9122</v>
      </c>
      <c r="E2923" s="149">
        <v>-3.3125000000000071E-2</v>
      </c>
      <c r="F2923" s="104" t="s">
        <v>5143</v>
      </c>
      <c r="G2923" s="105">
        <v>1.5469999999999999</v>
      </c>
      <c r="H2923" s="106">
        <f t="shared" si="763"/>
        <v>2289.56</v>
      </c>
      <c r="I2923" s="107">
        <f t="shared" si="764"/>
        <v>2770.3676</v>
      </c>
      <c r="J2923" s="108">
        <f t="shared" si="765"/>
        <v>2770.3676</v>
      </c>
      <c r="K2923" s="105">
        <f t="shared" si="766"/>
        <v>0</v>
      </c>
      <c r="L2923" s="105">
        <f t="shared" si="767"/>
        <v>3878.5146399999999</v>
      </c>
      <c r="M2923" s="109" t="str">
        <f t="shared" si="768"/>
        <v>FOTO</v>
      </c>
      <c r="N2923" s="110"/>
    </row>
    <row r="2924" spans="1:15" ht="12.75" customHeight="1">
      <c r="A2924" s="103" t="s">
        <v>5144</v>
      </c>
      <c r="B2924" s="13"/>
      <c r="C2924" s="242"/>
      <c r="D2924" s="238" t="s">
        <v>9122</v>
      </c>
      <c r="E2924" s="149">
        <v>-3.2200357781753119E-2</v>
      </c>
      <c r="F2924" s="104" t="s">
        <v>5145</v>
      </c>
      <c r="G2924" s="105">
        <v>1.0820000000000001</v>
      </c>
      <c r="H2924" s="106">
        <f t="shared" si="763"/>
        <v>1601.3600000000001</v>
      </c>
      <c r="I2924" s="107">
        <f t="shared" si="764"/>
        <v>1937.6456000000001</v>
      </c>
      <c r="J2924" s="108">
        <f t="shared" si="765"/>
        <v>1937.6456000000001</v>
      </c>
      <c r="K2924" s="105">
        <f t="shared" si="766"/>
        <v>0</v>
      </c>
      <c r="L2924" s="105">
        <f t="shared" si="767"/>
        <v>2712.7038400000001</v>
      </c>
      <c r="M2924" s="109" t="str">
        <f t="shared" si="768"/>
        <v>FOTO</v>
      </c>
      <c r="N2924" s="110" t="s">
        <v>173</v>
      </c>
    </row>
    <row r="2925" spans="1:15" ht="12.75" customHeight="1">
      <c r="A2925" s="103" t="s">
        <v>5146</v>
      </c>
      <c r="B2925" s="13"/>
      <c r="C2925" s="242"/>
      <c r="D2925" s="238" t="s">
        <v>9122</v>
      </c>
      <c r="E2925" s="149">
        <v>-3.2200357781753119E-2</v>
      </c>
      <c r="F2925" s="104" t="s">
        <v>5147</v>
      </c>
      <c r="G2925" s="105">
        <v>1.0820000000000001</v>
      </c>
      <c r="H2925" s="106">
        <f t="shared" si="763"/>
        <v>1601.3600000000001</v>
      </c>
      <c r="I2925" s="107">
        <f t="shared" si="764"/>
        <v>1937.6456000000001</v>
      </c>
      <c r="J2925" s="108">
        <f t="shared" si="765"/>
        <v>1937.6456000000001</v>
      </c>
      <c r="K2925" s="105">
        <f t="shared" si="766"/>
        <v>0</v>
      </c>
      <c r="L2925" s="105">
        <f t="shared" si="767"/>
        <v>2712.7038400000001</v>
      </c>
      <c r="M2925" s="109" t="str">
        <f t="shared" si="768"/>
        <v>FOTO</v>
      </c>
      <c r="N2925" s="110"/>
    </row>
    <row r="2926" spans="1:15" ht="12.75" customHeight="1">
      <c r="A2926" s="103" t="s">
        <v>5148</v>
      </c>
      <c r="B2926" s="13"/>
      <c r="C2926" s="242"/>
      <c r="D2926" s="238" t="s">
        <v>9122</v>
      </c>
      <c r="E2926" s="149">
        <v>-3.2222222222222263E-2</v>
      </c>
      <c r="F2926" s="104" t="s">
        <v>5149</v>
      </c>
      <c r="G2926" s="105">
        <v>1.742</v>
      </c>
      <c r="H2926" s="106">
        <f t="shared" si="763"/>
        <v>2578.16</v>
      </c>
      <c r="I2926" s="107">
        <f t="shared" si="764"/>
        <v>3119.5735999999997</v>
      </c>
      <c r="J2926" s="108">
        <f t="shared" si="765"/>
        <v>3119.5735999999997</v>
      </c>
      <c r="K2926" s="105">
        <f t="shared" si="766"/>
        <v>0</v>
      </c>
      <c r="L2926" s="105">
        <f t="shared" si="767"/>
        <v>4367.4030399999992</v>
      </c>
      <c r="M2926" s="109" t="str">
        <f t="shared" si="768"/>
        <v>FOTO</v>
      </c>
      <c r="N2926" s="110"/>
    </row>
    <row r="2927" spans="1:15" ht="12.75" customHeight="1">
      <c r="A2927" s="103" t="s">
        <v>5150</v>
      </c>
      <c r="B2927" s="13"/>
      <c r="C2927" s="242"/>
      <c r="D2927" s="238" t="s">
        <v>9122</v>
      </c>
      <c r="E2927" s="149">
        <v>-3.3152173913043592E-2</v>
      </c>
      <c r="F2927" s="104" t="s">
        <v>5151</v>
      </c>
      <c r="G2927" s="105">
        <v>1.7789999999999999</v>
      </c>
      <c r="H2927" s="106">
        <f t="shared" si="763"/>
        <v>2632.92</v>
      </c>
      <c r="I2927" s="107">
        <f t="shared" si="764"/>
        <v>3185.8332</v>
      </c>
      <c r="J2927" s="108">
        <f t="shared" si="765"/>
        <v>3185.8332</v>
      </c>
      <c r="K2927" s="105">
        <f t="shared" si="766"/>
        <v>0</v>
      </c>
      <c r="L2927" s="105">
        <f t="shared" si="767"/>
        <v>4460.1664799999999</v>
      </c>
      <c r="M2927" s="109" t="str">
        <f t="shared" si="768"/>
        <v>FOTO</v>
      </c>
      <c r="N2927" s="110"/>
    </row>
    <row r="2928" spans="1:15" ht="12.75" customHeight="1">
      <c r="A2928" s="103" t="s">
        <v>5152</v>
      </c>
      <c r="B2928" s="13"/>
      <c r="C2928" s="242"/>
      <c r="D2928" s="238" t="s">
        <v>9122</v>
      </c>
      <c r="E2928" s="149">
        <v>-3.2200357781753119E-2</v>
      </c>
      <c r="F2928" s="104" t="s">
        <v>5153</v>
      </c>
      <c r="G2928" s="105">
        <v>1.0820000000000001</v>
      </c>
      <c r="H2928" s="106">
        <f t="shared" si="763"/>
        <v>1601.3600000000001</v>
      </c>
      <c r="I2928" s="107">
        <f t="shared" si="764"/>
        <v>1937.6456000000001</v>
      </c>
      <c r="J2928" s="108">
        <f t="shared" si="765"/>
        <v>1937.6456000000001</v>
      </c>
      <c r="K2928" s="105">
        <f t="shared" si="766"/>
        <v>0</v>
      </c>
      <c r="L2928" s="105">
        <f t="shared" si="767"/>
        <v>2712.7038400000001</v>
      </c>
      <c r="M2928" s="109" t="str">
        <f t="shared" si="768"/>
        <v>FOTO</v>
      </c>
      <c r="N2928" s="110" t="s">
        <v>218</v>
      </c>
    </row>
    <row r="2929" spans="1:15" ht="12.75" customHeight="1">
      <c r="A2929" s="103" t="s">
        <v>5154</v>
      </c>
      <c r="B2929" s="13"/>
      <c r="C2929" s="242"/>
      <c r="D2929" s="238" t="s">
        <v>9122</v>
      </c>
      <c r="E2929" s="149">
        <v>-3.2973280272882266E-2</v>
      </c>
      <c r="F2929" s="104" t="s">
        <v>5155</v>
      </c>
      <c r="G2929" s="105">
        <v>1.7010000000000001</v>
      </c>
      <c r="H2929" s="106">
        <f t="shared" si="763"/>
        <v>2517.48</v>
      </c>
      <c r="I2929" s="107">
        <f t="shared" si="764"/>
        <v>3046.1507999999999</v>
      </c>
      <c r="J2929" s="108">
        <f t="shared" si="765"/>
        <v>3046.1507999999999</v>
      </c>
      <c r="K2929" s="105">
        <f t="shared" si="766"/>
        <v>0</v>
      </c>
      <c r="L2929" s="105">
        <f t="shared" si="767"/>
        <v>4264.6111199999996</v>
      </c>
      <c r="M2929" s="109" t="str">
        <f t="shared" si="768"/>
        <v>FOTO</v>
      </c>
      <c r="N2929" s="110"/>
    </row>
    <row r="2930" spans="1:15" ht="12.75" customHeight="1">
      <c r="A2930" s="103" t="s">
        <v>5156</v>
      </c>
      <c r="B2930" s="13"/>
      <c r="C2930" s="242"/>
      <c r="D2930" s="238" t="s">
        <v>9122</v>
      </c>
      <c r="E2930" s="149">
        <v>-3.3908387864366452E-2</v>
      </c>
      <c r="F2930" s="104" t="s">
        <v>5157</v>
      </c>
      <c r="G2930" s="105">
        <v>1.6240000000000001</v>
      </c>
      <c r="H2930" s="106">
        <f t="shared" si="763"/>
        <v>2403.52</v>
      </c>
      <c r="I2930" s="107">
        <f t="shared" si="764"/>
        <v>2908.2592</v>
      </c>
      <c r="J2930" s="108">
        <f t="shared" si="765"/>
        <v>2908.2592</v>
      </c>
      <c r="K2930" s="105">
        <f t="shared" si="766"/>
        <v>0</v>
      </c>
      <c r="L2930" s="105">
        <f t="shared" si="767"/>
        <v>4071.5628799999995</v>
      </c>
      <c r="M2930" s="109" t="str">
        <f t="shared" si="768"/>
        <v>FOTO</v>
      </c>
      <c r="N2930" s="110"/>
    </row>
    <row r="2931" spans="1:15" ht="12.75" customHeight="1">
      <c r="A2931" s="103" t="s">
        <v>5158</v>
      </c>
      <c r="B2931" s="13"/>
      <c r="C2931" s="242"/>
      <c r="D2931" s="238" t="s">
        <v>9122</v>
      </c>
      <c r="E2931" s="149">
        <v>-3.4348165495706295E-2</v>
      </c>
      <c r="F2931" s="104" t="s">
        <v>5159</v>
      </c>
      <c r="G2931" s="105">
        <v>1.2370000000000001</v>
      </c>
      <c r="H2931" s="106">
        <f t="shared" si="763"/>
        <v>1830.7600000000002</v>
      </c>
      <c r="I2931" s="107">
        <f t="shared" si="764"/>
        <v>2215.2196000000004</v>
      </c>
      <c r="J2931" s="108">
        <f t="shared" si="765"/>
        <v>2215.2196000000004</v>
      </c>
      <c r="K2931" s="105">
        <f t="shared" si="766"/>
        <v>0</v>
      </c>
      <c r="L2931" s="105">
        <f t="shared" si="767"/>
        <v>3101.3074400000005</v>
      </c>
      <c r="M2931" s="109" t="str">
        <f t="shared" si="768"/>
        <v>FOTO</v>
      </c>
      <c r="N2931" s="110"/>
    </row>
    <row r="2932" spans="1:15" ht="12.75" customHeight="1">
      <c r="A2932" s="103" t="s">
        <v>5160</v>
      </c>
      <c r="B2932" s="13"/>
      <c r="C2932" s="242"/>
      <c r="D2932" s="238" t="s">
        <v>9122</v>
      </c>
      <c r="E2932" s="149">
        <v>-2.8783658310120641E-2</v>
      </c>
      <c r="F2932" s="104" t="s">
        <v>5161</v>
      </c>
      <c r="G2932" s="105">
        <v>1.046</v>
      </c>
      <c r="H2932" s="106">
        <f t="shared" si="763"/>
        <v>1548.0800000000002</v>
      </c>
      <c r="I2932" s="107">
        <f t="shared" si="764"/>
        <v>1873.1768000000002</v>
      </c>
      <c r="J2932" s="108">
        <f t="shared" si="765"/>
        <v>1873.1768000000002</v>
      </c>
      <c r="K2932" s="105">
        <f t="shared" si="766"/>
        <v>0</v>
      </c>
      <c r="L2932" s="105">
        <f t="shared" si="767"/>
        <v>2622.4475200000002</v>
      </c>
      <c r="M2932" s="109" t="str">
        <f t="shared" si="768"/>
        <v>FOTO</v>
      </c>
      <c r="N2932" s="110"/>
      <c r="O2932" s="36"/>
    </row>
    <row r="2933" spans="1:15" ht="12.75" customHeight="1">
      <c r="A2933" s="103" t="s">
        <v>5162</v>
      </c>
      <c r="B2933" s="13"/>
      <c r="C2933" s="242"/>
      <c r="D2933" s="238" t="s">
        <v>9122</v>
      </c>
      <c r="E2933" s="149">
        <v>-5.555555555555558E-2</v>
      </c>
      <c r="F2933" s="104" t="s">
        <v>5163</v>
      </c>
      <c r="G2933" s="105">
        <v>0.85</v>
      </c>
      <c r="H2933" s="106">
        <f t="shared" si="763"/>
        <v>1258</v>
      </c>
      <c r="I2933" s="107">
        <f t="shared" si="764"/>
        <v>1522.18</v>
      </c>
      <c r="J2933" s="108">
        <f t="shared" si="765"/>
        <v>1522.18</v>
      </c>
      <c r="K2933" s="105">
        <f t="shared" si="766"/>
        <v>0</v>
      </c>
      <c r="L2933" s="105">
        <f t="shared" si="767"/>
        <v>2131.0520000000001</v>
      </c>
      <c r="M2933" s="109" t="str">
        <f t="shared" si="768"/>
        <v>FOTO</v>
      </c>
      <c r="N2933" s="110"/>
    </row>
    <row r="2934" spans="1:15" ht="12.75" customHeight="1">
      <c r="A2934" s="103" t="s">
        <v>5164</v>
      </c>
      <c r="B2934" s="13"/>
      <c r="C2934" s="242"/>
      <c r="D2934" s="238" t="s">
        <v>9122</v>
      </c>
      <c r="E2934" s="149">
        <v>-3.214285714285714E-2</v>
      </c>
      <c r="F2934" s="104" t="s">
        <v>5165</v>
      </c>
      <c r="G2934" s="105">
        <v>1.355</v>
      </c>
      <c r="H2934" s="106">
        <f t="shared" si="763"/>
        <v>2005.3999999999999</v>
      </c>
      <c r="I2934" s="107">
        <f t="shared" si="764"/>
        <v>2426.5339999999997</v>
      </c>
      <c r="J2934" s="108">
        <f t="shared" si="765"/>
        <v>2426.5339999999997</v>
      </c>
      <c r="K2934" s="105">
        <f t="shared" si="766"/>
        <v>0</v>
      </c>
      <c r="L2934" s="105">
        <f t="shared" si="767"/>
        <v>3397.1475999999993</v>
      </c>
      <c r="M2934" s="109" t="str">
        <f t="shared" si="768"/>
        <v>FOTO</v>
      </c>
      <c r="N2934" s="110"/>
    </row>
    <row r="2935" spans="1:15" ht="12.75" customHeight="1">
      <c r="A2935" s="103" t="s">
        <v>5166</v>
      </c>
      <c r="B2935" s="13"/>
      <c r="C2935" s="242"/>
      <c r="D2935" s="238" t="s">
        <v>9122</v>
      </c>
      <c r="E2935" s="149">
        <v>-3.5650623885917998E-2</v>
      </c>
      <c r="F2935" s="104" t="s">
        <v>5167</v>
      </c>
      <c r="G2935" s="105">
        <v>1.0820000000000001</v>
      </c>
      <c r="H2935" s="106">
        <f t="shared" si="763"/>
        <v>1601.3600000000001</v>
      </c>
      <c r="I2935" s="107">
        <f t="shared" si="764"/>
        <v>1937.6456000000001</v>
      </c>
      <c r="J2935" s="108">
        <f t="shared" si="765"/>
        <v>1937.6456000000001</v>
      </c>
      <c r="K2935" s="105">
        <f t="shared" si="766"/>
        <v>0</v>
      </c>
      <c r="L2935" s="105">
        <f t="shared" si="767"/>
        <v>2712.7038400000001</v>
      </c>
      <c r="M2935" s="109" t="str">
        <f t="shared" si="768"/>
        <v>FOTO</v>
      </c>
      <c r="N2935" s="110"/>
      <c r="O2935" s="36"/>
    </row>
    <row r="2936" spans="1:15" ht="12.75" customHeight="1">
      <c r="A2936" s="103" t="s">
        <v>5168</v>
      </c>
      <c r="B2936" s="13"/>
      <c r="C2936" s="242"/>
      <c r="D2936" s="238" t="s">
        <v>9122</v>
      </c>
      <c r="E2936" s="149">
        <v>-3.2200357781753119E-2</v>
      </c>
      <c r="F2936" s="104" t="s">
        <v>5169</v>
      </c>
      <c r="G2936" s="105">
        <v>1.0820000000000001</v>
      </c>
      <c r="H2936" s="106">
        <f t="shared" si="763"/>
        <v>1601.3600000000001</v>
      </c>
      <c r="I2936" s="107">
        <f t="shared" si="764"/>
        <v>1937.6456000000001</v>
      </c>
      <c r="J2936" s="108">
        <f t="shared" si="765"/>
        <v>1937.6456000000001</v>
      </c>
      <c r="K2936" s="105">
        <f t="shared" si="766"/>
        <v>0</v>
      </c>
      <c r="L2936" s="105">
        <f t="shared" si="767"/>
        <v>2712.7038400000001</v>
      </c>
      <c r="M2936" s="109" t="str">
        <f t="shared" si="768"/>
        <v>FOTO</v>
      </c>
      <c r="N2936" s="110"/>
    </row>
    <row r="2937" spans="1:15" ht="12.75" customHeight="1">
      <c r="A2937" s="103" t="s">
        <v>5170</v>
      </c>
      <c r="B2937" s="13"/>
      <c r="C2937" s="242"/>
      <c r="D2937" s="238" t="s">
        <v>9122</v>
      </c>
      <c r="E2937" s="149">
        <v>-3.214285714285714E-2</v>
      </c>
      <c r="F2937" s="104" t="s">
        <v>5171</v>
      </c>
      <c r="G2937" s="105">
        <v>1.355</v>
      </c>
      <c r="H2937" s="106">
        <f t="shared" si="763"/>
        <v>2005.3999999999999</v>
      </c>
      <c r="I2937" s="107">
        <f t="shared" si="764"/>
        <v>2426.5339999999997</v>
      </c>
      <c r="J2937" s="108">
        <f t="shared" si="765"/>
        <v>2426.5339999999997</v>
      </c>
      <c r="K2937" s="105">
        <f t="shared" si="766"/>
        <v>0</v>
      </c>
      <c r="L2937" s="105">
        <f t="shared" si="767"/>
        <v>3397.1475999999993</v>
      </c>
      <c r="M2937" s="109" t="str">
        <f t="shared" si="768"/>
        <v>FOTO</v>
      </c>
      <c r="N2937" s="110"/>
      <c r="O2937" s="12"/>
    </row>
    <row r="2938" spans="1:15" ht="12.75" customHeight="1">
      <c r="A2938" s="103" t="s">
        <v>5172</v>
      </c>
      <c r="B2938" s="13"/>
      <c r="C2938" s="242"/>
      <c r="D2938" s="238" t="s">
        <v>9122</v>
      </c>
      <c r="E2938" s="149">
        <v>-3.3333333333333326E-2</v>
      </c>
      <c r="F2938" s="104" t="s">
        <v>5173</v>
      </c>
      <c r="G2938" s="105">
        <v>1.3919999999999999</v>
      </c>
      <c r="H2938" s="106">
        <f t="shared" si="763"/>
        <v>2060.16</v>
      </c>
      <c r="I2938" s="107">
        <f t="shared" si="764"/>
        <v>2492.7936</v>
      </c>
      <c r="J2938" s="108">
        <f t="shared" si="765"/>
        <v>2492.7936</v>
      </c>
      <c r="K2938" s="105">
        <f t="shared" si="766"/>
        <v>0</v>
      </c>
      <c r="L2938" s="105">
        <f t="shared" si="767"/>
        <v>3489.91104</v>
      </c>
      <c r="M2938" s="109" t="str">
        <f t="shared" si="768"/>
        <v>FOTO</v>
      </c>
      <c r="N2938" s="110"/>
    </row>
    <row r="2939" spans="1:15" s="12" customFormat="1" ht="12.75" customHeight="1">
      <c r="A2939" s="103" t="s">
        <v>5174</v>
      </c>
      <c r="B2939" s="13"/>
      <c r="C2939" s="242"/>
      <c r="D2939" s="238" t="s">
        <v>9122</v>
      </c>
      <c r="E2939" s="149">
        <v>-3.237742830712298E-2</v>
      </c>
      <c r="F2939" s="104" t="s">
        <v>5175</v>
      </c>
      <c r="G2939" s="105">
        <v>1.046</v>
      </c>
      <c r="H2939" s="106">
        <f t="shared" si="763"/>
        <v>1548.0800000000002</v>
      </c>
      <c r="I2939" s="107">
        <f t="shared" si="764"/>
        <v>1873.1768000000002</v>
      </c>
      <c r="J2939" s="108">
        <f t="shared" si="765"/>
        <v>1873.1768000000002</v>
      </c>
      <c r="K2939" s="105">
        <f t="shared" si="766"/>
        <v>0</v>
      </c>
      <c r="L2939" s="105">
        <f t="shared" si="767"/>
        <v>2622.4475200000002</v>
      </c>
      <c r="M2939" s="109" t="str">
        <f t="shared" si="768"/>
        <v>FOTO</v>
      </c>
      <c r="N2939" s="110"/>
      <c r="O2939"/>
    </row>
    <row r="2940" spans="1:15" ht="12.75" customHeight="1">
      <c r="A2940" s="103" t="s">
        <v>5176</v>
      </c>
      <c r="B2940" s="13"/>
      <c r="C2940" s="242"/>
      <c r="D2940" s="238" t="s">
        <v>9122</v>
      </c>
      <c r="E2940" s="149">
        <v>-3.237742830712298E-2</v>
      </c>
      <c r="F2940" s="104" t="s">
        <v>5177</v>
      </c>
      <c r="G2940" s="105">
        <v>1.046</v>
      </c>
      <c r="H2940" s="116">
        <f t="shared" si="763"/>
        <v>1548.0800000000002</v>
      </c>
      <c r="I2940" s="117">
        <f t="shared" si="764"/>
        <v>1873.1768000000002</v>
      </c>
      <c r="J2940" s="118">
        <f t="shared" si="765"/>
        <v>1873.1768000000002</v>
      </c>
      <c r="K2940" s="119">
        <f t="shared" si="766"/>
        <v>0</v>
      </c>
      <c r="L2940" s="119">
        <f t="shared" si="767"/>
        <v>2622.4475200000002</v>
      </c>
      <c r="M2940" s="109" t="str">
        <f t="shared" si="768"/>
        <v>FOTO</v>
      </c>
      <c r="N2940" s="110"/>
    </row>
    <row r="2941" spans="1:15" ht="12.75" customHeight="1">
      <c r="A2941" s="103" t="s">
        <v>5178</v>
      </c>
      <c r="B2941" s="13"/>
      <c r="C2941" s="242"/>
      <c r="D2941" s="238" t="s">
        <v>9122</v>
      </c>
      <c r="E2941" s="149">
        <v>-3.3333333333333326E-2</v>
      </c>
      <c r="F2941" s="104" t="s">
        <v>5179</v>
      </c>
      <c r="G2941" s="105">
        <v>1.1599999999999999</v>
      </c>
      <c r="H2941" s="106">
        <f t="shared" si="763"/>
        <v>1716.8</v>
      </c>
      <c r="I2941" s="107">
        <f t="shared" si="764"/>
        <v>2077.328</v>
      </c>
      <c r="J2941" s="108">
        <f t="shared" si="765"/>
        <v>2077.328</v>
      </c>
      <c r="K2941" s="105">
        <f t="shared" si="766"/>
        <v>0</v>
      </c>
      <c r="L2941" s="105">
        <f t="shared" si="767"/>
        <v>2908.2592</v>
      </c>
      <c r="M2941" s="109" t="str">
        <f t="shared" si="768"/>
        <v>FOTO</v>
      </c>
      <c r="N2941" s="110"/>
      <c r="O2941" s="37"/>
    </row>
    <row r="2942" spans="1:15" ht="12.75" customHeight="1">
      <c r="A2942" s="103" t="s">
        <v>5180</v>
      </c>
      <c r="B2942" s="13"/>
      <c r="C2942" s="242"/>
      <c r="D2942" s="238" t="s">
        <v>9122</v>
      </c>
      <c r="E2942" s="149">
        <v>-3.2200357781753119E-2</v>
      </c>
      <c r="F2942" s="104" t="s">
        <v>5181</v>
      </c>
      <c r="G2942" s="105">
        <v>1.0820000000000001</v>
      </c>
      <c r="H2942" s="106">
        <f t="shared" si="763"/>
        <v>1601.3600000000001</v>
      </c>
      <c r="I2942" s="107">
        <f t="shared" si="764"/>
        <v>1937.6456000000001</v>
      </c>
      <c r="J2942" s="108">
        <f t="shared" si="765"/>
        <v>1937.6456000000001</v>
      </c>
      <c r="K2942" s="105">
        <f t="shared" si="766"/>
        <v>0</v>
      </c>
      <c r="L2942" s="105">
        <f t="shared" si="767"/>
        <v>2712.7038400000001</v>
      </c>
      <c r="M2942" s="109" t="str">
        <f t="shared" si="768"/>
        <v>FOTO</v>
      </c>
      <c r="N2942" s="110"/>
    </row>
    <row r="2943" spans="1:15" ht="12.75" customHeight="1">
      <c r="A2943" s="103" t="s">
        <v>5182</v>
      </c>
      <c r="B2943" s="13"/>
      <c r="C2943" s="242"/>
      <c r="D2943" s="238" t="s">
        <v>9122</v>
      </c>
      <c r="E2943" s="149">
        <v>-0.13294117647058823</v>
      </c>
      <c r="F2943" s="104" t="s">
        <v>5183</v>
      </c>
      <c r="G2943" s="105">
        <v>0.73699999999999999</v>
      </c>
      <c r="H2943" s="106">
        <f t="shared" si="763"/>
        <v>1090.76</v>
      </c>
      <c r="I2943" s="107">
        <f t="shared" si="764"/>
        <v>1319.8196</v>
      </c>
      <c r="J2943" s="108">
        <f t="shared" si="765"/>
        <v>1319.8196</v>
      </c>
      <c r="K2943" s="105">
        <f t="shared" si="766"/>
        <v>0</v>
      </c>
      <c r="L2943" s="105">
        <f t="shared" si="767"/>
        <v>1847.7474399999999</v>
      </c>
      <c r="M2943" s="109" t="str">
        <f t="shared" si="768"/>
        <v>FOTO</v>
      </c>
      <c r="N2943" s="110" t="s">
        <v>218</v>
      </c>
    </row>
    <row r="2944" spans="1:15" ht="12.75" customHeight="1">
      <c r="A2944" s="103" t="s">
        <v>5184</v>
      </c>
      <c r="B2944" s="13"/>
      <c r="C2944" s="242"/>
      <c r="D2944" s="238" t="s">
        <v>9122</v>
      </c>
      <c r="E2944" s="149">
        <v>-2.8783658310120641E-2</v>
      </c>
      <c r="F2944" s="104" t="s">
        <v>5185</v>
      </c>
      <c r="G2944" s="105">
        <v>1.046</v>
      </c>
      <c r="H2944" s="106">
        <f t="shared" si="763"/>
        <v>1548.0800000000002</v>
      </c>
      <c r="I2944" s="107">
        <f t="shared" si="764"/>
        <v>1873.1768000000002</v>
      </c>
      <c r="J2944" s="108">
        <f t="shared" si="765"/>
        <v>1873.1768000000002</v>
      </c>
      <c r="K2944" s="105">
        <f t="shared" si="766"/>
        <v>0</v>
      </c>
      <c r="L2944" s="105">
        <f t="shared" si="767"/>
        <v>2622.4475200000002</v>
      </c>
      <c r="M2944" s="109" t="str">
        <f t="shared" si="768"/>
        <v>FOTO</v>
      </c>
      <c r="N2944" s="110"/>
      <c r="O2944" s="36"/>
    </row>
    <row r="2945" spans="1:15" ht="12.75" customHeight="1">
      <c r="A2945" s="103" t="s">
        <v>5186</v>
      </c>
      <c r="B2945" s="13"/>
      <c r="C2945" s="242"/>
      <c r="D2945" s="238" t="s">
        <v>9122</v>
      </c>
      <c r="E2945" s="149">
        <v>-3.0349013657056223E-2</v>
      </c>
      <c r="F2945" s="104" t="s">
        <v>5187</v>
      </c>
      <c r="G2945" s="105">
        <v>1.278</v>
      </c>
      <c r="H2945" s="106">
        <f t="shared" si="763"/>
        <v>1891.44</v>
      </c>
      <c r="I2945" s="107">
        <f t="shared" si="764"/>
        <v>2288.6424000000002</v>
      </c>
      <c r="J2945" s="108">
        <f t="shared" si="765"/>
        <v>2288.6424000000002</v>
      </c>
      <c r="K2945" s="105">
        <f t="shared" si="766"/>
        <v>0</v>
      </c>
      <c r="L2945" s="105">
        <f t="shared" si="767"/>
        <v>3204.0993600000002</v>
      </c>
      <c r="M2945" s="109" t="str">
        <f t="shared" si="768"/>
        <v>FOTO</v>
      </c>
      <c r="N2945" s="110"/>
    </row>
    <row r="2946" spans="1:15" ht="12.75" customHeight="1">
      <c r="A2946" s="103" t="s">
        <v>5188</v>
      </c>
      <c r="B2946" s="13"/>
      <c r="C2946" s="242"/>
      <c r="D2946" s="238" t="s">
        <v>9122</v>
      </c>
      <c r="E2946" s="149">
        <v>-3.1451612903225734E-2</v>
      </c>
      <c r="F2946" s="104" t="s">
        <v>5189</v>
      </c>
      <c r="G2946" s="105">
        <v>1.2010000000000001</v>
      </c>
      <c r="H2946" s="106">
        <f t="shared" si="763"/>
        <v>1777.48</v>
      </c>
      <c r="I2946" s="107">
        <f t="shared" si="764"/>
        <v>2150.7507999999998</v>
      </c>
      <c r="J2946" s="108">
        <f t="shared" si="765"/>
        <v>2150.7507999999998</v>
      </c>
      <c r="K2946" s="105">
        <f t="shared" si="766"/>
        <v>0</v>
      </c>
      <c r="L2946" s="105">
        <f t="shared" si="767"/>
        <v>3011.0511199999996</v>
      </c>
      <c r="M2946" s="109" t="str">
        <f t="shared" si="768"/>
        <v>FOTO</v>
      </c>
      <c r="N2946" s="110"/>
    </row>
    <row r="2947" spans="1:15" ht="12.75" customHeight="1">
      <c r="A2947" s="103" t="s">
        <v>5190</v>
      </c>
      <c r="B2947" s="13"/>
      <c r="C2947" s="242"/>
      <c r="D2947" s="238" t="s">
        <v>9122</v>
      </c>
      <c r="E2947" s="149">
        <v>-3.2200357781753119E-2</v>
      </c>
      <c r="F2947" s="104" t="s">
        <v>5191</v>
      </c>
      <c r="G2947" s="105">
        <v>1.0820000000000001</v>
      </c>
      <c r="H2947" s="106">
        <f t="shared" si="763"/>
        <v>1601.3600000000001</v>
      </c>
      <c r="I2947" s="107">
        <f t="shared" si="764"/>
        <v>1937.6456000000001</v>
      </c>
      <c r="J2947" s="108">
        <f t="shared" si="765"/>
        <v>1937.6456000000001</v>
      </c>
      <c r="K2947" s="105">
        <f t="shared" si="766"/>
        <v>0</v>
      </c>
      <c r="L2947" s="105">
        <f t="shared" si="767"/>
        <v>2712.7038400000001</v>
      </c>
      <c r="M2947" s="109" t="str">
        <f t="shared" si="768"/>
        <v>FOTO</v>
      </c>
      <c r="N2947" s="110"/>
    </row>
    <row r="2948" spans="1:15" ht="12.75" customHeight="1">
      <c r="A2948" s="103" t="s">
        <v>5192</v>
      </c>
      <c r="B2948" s="13"/>
      <c r="C2948" s="242"/>
      <c r="D2948" s="238"/>
      <c r="E2948" s="149"/>
      <c r="F2948" s="104" t="s">
        <v>5193</v>
      </c>
      <c r="G2948" s="105">
        <v>0.24099999999999999</v>
      </c>
      <c r="H2948" s="106">
        <f t="shared" si="763"/>
        <v>356.68</v>
      </c>
      <c r="I2948" s="107">
        <f t="shared" si="764"/>
        <v>431.58280000000002</v>
      </c>
      <c r="J2948" s="108">
        <f t="shared" si="765"/>
        <v>431.58280000000002</v>
      </c>
      <c r="K2948" s="105">
        <f t="shared" si="766"/>
        <v>0</v>
      </c>
      <c r="L2948" s="105">
        <f t="shared" si="767"/>
        <v>604.21591999999998</v>
      </c>
      <c r="M2948" s="109" t="str">
        <f t="shared" si="768"/>
        <v>FOTO</v>
      </c>
      <c r="N2948" s="110"/>
    </row>
    <row r="2949" spans="1:15" ht="12.75" customHeight="1">
      <c r="A2949" s="103" t="s">
        <v>5194</v>
      </c>
      <c r="B2949" s="13"/>
      <c r="C2949" s="242"/>
      <c r="D2949" s="238" t="s">
        <v>9122</v>
      </c>
      <c r="E2949" s="149">
        <v>-2.8783658310120641E-2</v>
      </c>
      <c r="F2949" s="104" t="s">
        <v>5195</v>
      </c>
      <c r="G2949" s="105">
        <v>1.046</v>
      </c>
      <c r="H2949" s="106">
        <f t="shared" si="763"/>
        <v>1548.0800000000002</v>
      </c>
      <c r="I2949" s="107">
        <f t="shared" si="764"/>
        <v>1873.1768000000002</v>
      </c>
      <c r="J2949" s="108">
        <f t="shared" si="765"/>
        <v>1873.1768000000002</v>
      </c>
      <c r="K2949" s="105">
        <f t="shared" si="766"/>
        <v>0</v>
      </c>
      <c r="L2949" s="105">
        <f t="shared" si="767"/>
        <v>2622.4475200000002</v>
      </c>
      <c r="M2949" s="109" t="str">
        <f t="shared" si="768"/>
        <v>FOTO</v>
      </c>
      <c r="N2949" s="110"/>
      <c r="O2949" s="36"/>
    </row>
    <row r="2950" spans="1:15" ht="12.75" customHeight="1">
      <c r="A2950" s="103" t="s">
        <v>5196</v>
      </c>
      <c r="B2950" s="13"/>
      <c r="C2950" s="242"/>
      <c r="D2950" s="238" t="s">
        <v>9122</v>
      </c>
      <c r="E2950" s="149">
        <v>-3.3112582781456901E-2</v>
      </c>
      <c r="F2950" s="104" t="s">
        <v>5197</v>
      </c>
      <c r="G2950" s="105">
        <v>1.3140000000000001</v>
      </c>
      <c r="H2950" s="106">
        <f t="shared" si="763"/>
        <v>1944.72</v>
      </c>
      <c r="I2950" s="107">
        <f t="shared" si="764"/>
        <v>2353.1111999999998</v>
      </c>
      <c r="J2950" s="108">
        <f t="shared" si="765"/>
        <v>2353.1111999999998</v>
      </c>
      <c r="K2950" s="105">
        <f t="shared" si="766"/>
        <v>0</v>
      </c>
      <c r="L2950" s="105">
        <f t="shared" si="767"/>
        <v>3294.3556799999997</v>
      </c>
      <c r="M2950" s="109" t="str">
        <f t="shared" si="768"/>
        <v>FOTO</v>
      </c>
      <c r="N2950" s="110" t="s">
        <v>458</v>
      </c>
    </row>
    <row r="2951" spans="1:15" ht="12.75" customHeight="1">
      <c r="A2951" s="103" t="s">
        <v>5198</v>
      </c>
      <c r="B2951" s="13"/>
      <c r="C2951" s="242"/>
      <c r="D2951" s="238" t="s">
        <v>9122</v>
      </c>
      <c r="E2951" s="149">
        <v>-3.0349013657056223E-2</v>
      </c>
      <c r="F2951" s="104" t="s">
        <v>5199</v>
      </c>
      <c r="G2951" s="105">
        <v>1.278</v>
      </c>
      <c r="H2951" s="106">
        <f t="shared" si="763"/>
        <v>1891.44</v>
      </c>
      <c r="I2951" s="107">
        <f t="shared" si="764"/>
        <v>2288.6424000000002</v>
      </c>
      <c r="J2951" s="108">
        <f t="shared" si="765"/>
        <v>2288.6424000000002</v>
      </c>
      <c r="K2951" s="105">
        <f t="shared" si="766"/>
        <v>0</v>
      </c>
      <c r="L2951" s="105">
        <f t="shared" si="767"/>
        <v>3204.0993600000002</v>
      </c>
      <c r="M2951" s="109" t="str">
        <f t="shared" si="768"/>
        <v>FOTO</v>
      </c>
      <c r="N2951" s="110"/>
    </row>
    <row r="2952" spans="1:15" ht="12.75" customHeight="1">
      <c r="A2952" s="103" t="s">
        <v>5200</v>
      </c>
      <c r="B2952" s="13"/>
      <c r="C2952" s="242"/>
      <c r="D2952" s="238" t="s">
        <v>9122</v>
      </c>
      <c r="E2952" s="149">
        <v>-3.2297231665857296E-2</v>
      </c>
      <c r="F2952" s="104" t="s">
        <v>5201</v>
      </c>
      <c r="G2952" s="105">
        <v>3.9849999999999999</v>
      </c>
      <c r="H2952" s="106">
        <f t="shared" si="763"/>
        <v>5897.8</v>
      </c>
      <c r="I2952" s="107">
        <f t="shared" si="764"/>
        <v>7136.3379999999997</v>
      </c>
      <c r="J2952" s="108">
        <f t="shared" si="765"/>
        <v>7136.3379999999997</v>
      </c>
      <c r="K2952" s="105">
        <f t="shared" si="766"/>
        <v>0</v>
      </c>
      <c r="L2952" s="105">
        <f t="shared" si="767"/>
        <v>9990.8731999999982</v>
      </c>
      <c r="M2952" s="109" t="str">
        <f t="shared" si="768"/>
        <v>FOTO</v>
      </c>
      <c r="N2952" s="110"/>
    </row>
    <row r="2953" spans="1:15" ht="12.75" customHeight="1">
      <c r="A2953" s="103" t="s">
        <v>5202</v>
      </c>
      <c r="B2953" s="13"/>
      <c r="C2953" s="242"/>
      <c r="D2953" s="238" t="s">
        <v>9122</v>
      </c>
      <c r="E2953" s="149">
        <v>-3.1451612903225734E-2</v>
      </c>
      <c r="F2953" s="104" t="s">
        <v>5203</v>
      </c>
      <c r="G2953" s="105">
        <v>1.2010000000000001</v>
      </c>
      <c r="H2953" s="106">
        <f t="shared" si="763"/>
        <v>1777.48</v>
      </c>
      <c r="I2953" s="107">
        <f t="shared" si="764"/>
        <v>2150.7507999999998</v>
      </c>
      <c r="J2953" s="108">
        <f t="shared" si="765"/>
        <v>2150.7507999999998</v>
      </c>
      <c r="K2953" s="105">
        <f t="shared" si="766"/>
        <v>0</v>
      </c>
      <c r="L2953" s="105">
        <f t="shared" si="767"/>
        <v>3011.0511199999996</v>
      </c>
      <c r="M2953" s="109" t="str">
        <f t="shared" si="768"/>
        <v>FOTO</v>
      </c>
      <c r="N2953" s="110"/>
    </row>
    <row r="2954" spans="1:15" ht="12.75" customHeight="1">
      <c r="A2954" s="103" t="s">
        <v>5204</v>
      </c>
      <c r="B2954" s="13"/>
      <c r="C2954" s="242"/>
      <c r="D2954" s="238" t="s">
        <v>9122</v>
      </c>
      <c r="E2954" s="149">
        <v>-3.0349013657056223E-2</v>
      </c>
      <c r="F2954" s="104" t="s">
        <v>5205</v>
      </c>
      <c r="G2954" s="105">
        <v>1.278</v>
      </c>
      <c r="H2954" s="106">
        <f t="shared" si="763"/>
        <v>1891.44</v>
      </c>
      <c r="I2954" s="107">
        <f t="shared" si="764"/>
        <v>2288.6424000000002</v>
      </c>
      <c r="J2954" s="108">
        <f t="shared" si="765"/>
        <v>2288.6424000000002</v>
      </c>
      <c r="K2954" s="105">
        <f t="shared" si="766"/>
        <v>0</v>
      </c>
      <c r="L2954" s="105">
        <f t="shared" si="767"/>
        <v>3204.0993600000002</v>
      </c>
      <c r="M2954" s="109" t="str">
        <f t="shared" si="768"/>
        <v>FOTO</v>
      </c>
      <c r="N2954" s="110"/>
    </row>
    <row r="2955" spans="1:15" ht="12.75" customHeight="1">
      <c r="A2955" s="103" t="s">
        <v>5206</v>
      </c>
      <c r="B2955" s="13"/>
      <c r="C2955" s="242"/>
      <c r="D2955" s="238" t="s">
        <v>9122</v>
      </c>
      <c r="E2955" s="149">
        <v>-0.10107334525939193</v>
      </c>
      <c r="F2955" s="104" t="s">
        <v>5207</v>
      </c>
      <c r="G2955" s="105">
        <v>1.0049999999999999</v>
      </c>
      <c r="H2955" s="106">
        <f t="shared" si="763"/>
        <v>1487.3999999999999</v>
      </c>
      <c r="I2955" s="107">
        <f t="shared" si="764"/>
        <v>1799.7539999999997</v>
      </c>
      <c r="J2955" s="108">
        <f t="shared" si="765"/>
        <v>1799.7539999999997</v>
      </c>
      <c r="K2955" s="105">
        <f t="shared" si="766"/>
        <v>0</v>
      </c>
      <c r="L2955" s="105">
        <f t="shared" si="767"/>
        <v>2519.6555999999996</v>
      </c>
      <c r="M2955" s="109" t="str">
        <f t="shared" si="768"/>
        <v>FOTO</v>
      </c>
      <c r="N2955" s="110"/>
    </row>
    <row r="2956" spans="1:15" ht="12.75" customHeight="1">
      <c r="A2956" s="103" t="s">
        <v>5208</v>
      </c>
      <c r="B2956" s="13"/>
      <c r="C2956" s="242"/>
      <c r="D2956" s="238"/>
      <c r="E2956" s="149"/>
      <c r="F2956" s="104" t="s">
        <v>5209</v>
      </c>
      <c r="G2956" s="105">
        <v>0.24099999999999999</v>
      </c>
      <c r="H2956" s="106">
        <f t="shared" si="763"/>
        <v>356.68</v>
      </c>
      <c r="I2956" s="107">
        <f t="shared" si="764"/>
        <v>431.58280000000002</v>
      </c>
      <c r="J2956" s="108">
        <f t="shared" si="765"/>
        <v>431.58280000000002</v>
      </c>
      <c r="K2956" s="105">
        <f t="shared" si="766"/>
        <v>0</v>
      </c>
      <c r="L2956" s="105">
        <f t="shared" si="767"/>
        <v>604.21591999999998</v>
      </c>
      <c r="M2956" s="109" t="str">
        <f t="shared" si="768"/>
        <v>FOTO</v>
      </c>
      <c r="N2956" s="110"/>
    </row>
    <row r="2957" spans="1:15" ht="12.75" customHeight="1" thickBot="1">
      <c r="A2957" s="154" t="s">
        <v>5210</v>
      </c>
      <c r="B2957" s="13"/>
      <c r="C2957" s="243"/>
      <c r="D2957" s="238" t="s">
        <v>9122</v>
      </c>
      <c r="E2957" s="163">
        <v>-0.23031640912435614</v>
      </c>
      <c r="F2957" s="156" t="s">
        <v>5211</v>
      </c>
      <c r="G2957" s="157">
        <v>1.046</v>
      </c>
      <c r="H2957" s="158">
        <f t="shared" si="763"/>
        <v>1548.0800000000002</v>
      </c>
      <c r="I2957" s="159">
        <f t="shared" si="764"/>
        <v>1873.1768000000002</v>
      </c>
      <c r="J2957" s="160">
        <f t="shared" si="765"/>
        <v>1873.1768000000002</v>
      </c>
      <c r="K2957" s="157">
        <f t="shared" si="766"/>
        <v>0</v>
      </c>
      <c r="L2957" s="157">
        <f t="shared" si="767"/>
        <v>2622.4475200000002</v>
      </c>
      <c r="M2957" s="161" t="str">
        <f t="shared" si="768"/>
        <v>FOTO</v>
      </c>
      <c r="N2957" s="162"/>
    </row>
    <row r="2958" spans="1:15" ht="20.100000000000001" customHeight="1" thickBot="1">
      <c r="A2958" s="219" t="s">
        <v>5212</v>
      </c>
      <c r="B2958" s="34"/>
      <c r="C2958" s="240"/>
      <c r="D2958" s="151"/>
      <c r="E2958" s="221"/>
      <c r="F2958" s="222"/>
      <c r="G2958" s="223"/>
      <c r="H2958" s="224"/>
      <c r="I2958" s="224"/>
      <c r="J2958" s="225"/>
      <c r="K2958" s="223"/>
      <c r="L2958" s="223"/>
      <c r="M2958" s="226"/>
      <c r="N2958" s="227"/>
      <c r="O2958" s="228"/>
    </row>
    <row r="2959" spans="1:15" ht="12.75" customHeight="1">
      <c r="A2959" s="178" t="s">
        <v>5213</v>
      </c>
      <c r="B2959" s="13"/>
      <c r="C2959" s="152"/>
      <c r="D2959" s="238"/>
      <c r="E2959" s="180"/>
      <c r="F2959" s="181" t="s">
        <v>5214</v>
      </c>
      <c r="G2959" s="182">
        <v>46.41</v>
      </c>
      <c r="H2959" s="183">
        <f t="shared" ref="H2959:H2973" si="769">+G2959*H$18</f>
        <v>68686.799999999988</v>
      </c>
      <c r="I2959" s="184">
        <f t="shared" ref="I2959:I2973" si="770">+H2959*(1+I$18)</f>
        <v>83111.027999999977</v>
      </c>
      <c r="J2959" s="185">
        <f t="shared" ref="J2959:J2973" si="771">+I2959*(1-J$18)</f>
        <v>83111.027999999977</v>
      </c>
      <c r="K2959" s="182">
        <f t="shared" ref="K2959:K2973" si="772">+I2959*C2959</f>
        <v>0</v>
      </c>
      <c r="L2959" s="182">
        <f t="shared" ref="L2959:L2973" si="773">+I2959*(1+L$18)</f>
        <v>116355.43919999996</v>
      </c>
      <c r="M2959" s="186" t="str">
        <f t="shared" ref="M2959:M2973" si="774">HYPERLINK(CONCATENATE("https://buscador.neorep.com.ar/",TRIM(A2959),"/"),"FOTO")</f>
        <v>FOTO</v>
      </c>
      <c r="N2959" s="187"/>
    </row>
    <row r="2960" spans="1:15" ht="12.75" customHeight="1">
      <c r="A2960" s="103" t="s">
        <v>9444</v>
      </c>
      <c r="B2960" s="13"/>
      <c r="C2960" s="242"/>
      <c r="D2960" s="238"/>
      <c r="E2960" s="149"/>
      <c r="F2960" s="104" t="s">
        <v>9445</v>
      </c>
      <c r="G2960" s="105">
        <v>61.3</v>
      </c>
      <c r="H2960" s="106">
        <f t="shared" si="769"/>
        <v>90724</v>
      </c>
      <c r="I2960" s="107">
        <f t="shared" si="770"/>
        <v>109776.04</v>
      </c>
      <c r="J2960" s="108">
        <f t="shared" si="771"/>
        <v>109776.04</v>
      </c>
      <c r="K2960" s="105">
        <f t="shared" si="772"/>
        <v>0</v>
      </c>
      <c r="L2960" s="105">
        <f t="shared" si="773"/>
        <v>153686.45599999998</v>
      </c>
      <c r="M2960" s="109" t="str">
        <f t="shared" si="774"/>
        <v>FOTO</v>
      </c>
      <c r="N2960" s="110"/>
      <c r="O2960" s="101" t="s">
        <v>81</v>
      </c>
    </row>
    <row r="2961" spans="1:15" ht="12.75" customHeight="1">
      <c r="A2961" s="103" t="s">
        <v>9446</v>
      </c>
      <c r="B2961" s="13"/>
      <c r="C2961" s="242"/>
      <c r="D2961" s="238"/>
      <c r="E2961" s="149"/>
      <c r="F2961" s="104" t="s">
        <v>9447</v>
      </c>
      <c r="G2961" s="105">
        <v>61.3</v>
      </c>
      <c r="H2961" s="106">
        <f t="shared" si="769"/>
        <v>90724</v>
      </c>
      <c r="I2961" s="107">
        <f t="shared" si="770"/>
        <v>109776.04</v>
      </c>
      <c r="J2961" s="108">
        <f t="shared" si="771"/>
        <v>109776.04</v>
      </c>
      <c r="K2961" s="105">
        <f t="shared" si="772"/>
        <v>0</v>
      </c>
      <c r="L2961" s="105">
        <f t="shared" si="773"/>
        <v>153686.45599999998</v>
      </c>
      <c r="M2961" s="109" t="str">
        <f t="shared" si="774"/>
        <v>FOTO</v>
      </c>
      <c r="N2961" s="110"/>
      <c r="O2961" s="101" t="s">
        <v>81</v>
      </c>
    </row>
    <row r="2962" spans="1:15" ht="12.75" customHeight="1">
      <c r="A2962" s="103" t="s">
        <v>5215</v>
      </c>
      <c r="B2962" s="13"/>
      <c r="C2962" s="242"/>
      <c r="D2962" s="238" t="s">
        <v>9122</v>
      </c>
      <c r="E2962" s="149">
        <v>-3.4277770422348697E-2</v>
      </c>
      <c r="F2962" s="104" t="s">
        <v>5216</v>
      </c>
      <c r="G2962" s="105">
        <v>72.941000000000003</v>
      </c>
      <c r="H2962" s="106">
        <f t="shared" si="769"/>
        <v>107952.68000000001</v>
      </c>
      <c r="I2962" s="107">
        <f t="shared" si="770"/>
        <v>130622.74280000001</v>
      </c>
      <c r="J2962" s="108">
        <f t="shared" si="771"/>
        <v>130622.74280000001</v>
      </c>
      <c r="K2962" s="105">
        <f t="shared" si="772"/>
        <v>0</v>
      </c>
      <c r="L2962" s="105">
        <f t="shared" si="773"/>
        <v>182871.83992</v>
      </c>
      <c r="M2962" s="109" t="str">
        <f t="shared" si="774"/>
        <v>FOTO</v>
      </c>
      <c r="N2962" s="110"/>
    </row>
    <row r="2963" spans="1:15" ht="12.75" customHeight="1">
      <c r="A2963" s="103" t="s">
        <v>9112</v>
      </c>
      <c r="B2963" s="13"/>
      <c r="C2963" s="242"/>
      <c r="D2963" s="238"/>
      <c r="E2963" s="149"/>
      <c r="F2963" s="104" t="s">
        <v>9113</v>
      </c>
      <c r="G2963" s="105">
        <v>67.099999999999994</v>
      </c>
      <c r="H2963" s="106">
        <f t="shared" si="769"/>
        <v>99307.999999999985</v>
      </c>
      <c r="I2963" s="107">
        <f t="shared" si="770"/>
        <v>120162.67999999998</v>
      </c>
      <c r="J2963" s="108">
        <f t="shared" si="771"/>
        <v>120162.67999999998</v>
      </c>
      <c r="K2963" s="105">
        <f t="shared" si="772"/>
        <v>0</v>
      </c>
      <c r="L2963" s="105">
        <f t="shared" si="773"/>
        <v>168227.75199999995</v>
      </c>
      <c r="M2963" s="109" t="str">
        <f t="shared" si="774"/>
        <v>FOTO</v>
      </c>
      <c r="N2963" s="110"/>
      <c r="O2963" s="101" t="s">
        <v>81</v>
      </c>
    </row>
    <row r="2964" spans="1:15" ht="12.75" customHeight="1">
      <c r="A2964" s="103" t="s">
        <v>9110</v>
      </c>
      <c r="B2964" s="13"/>
      <c r="C2964" s="242"/>
      <c r="D2964" s="238"/>
      <c r="E2964" s="149"/>
      <c r="F2964" s="104" t="s">
        <v>9111</v>
      </c>
      <c r="G2964" s="105">
        <v>59.17</v>
      </c>
      <c r="H2964" s="106">
        <f t="shared" si="769"/>
        <v>87571.6</v>
      </c>
      <c r="I2964" s="107">
        <f t="shared" si="770"/>
        <v>105961.636</v>
      </c>
      <c r="J2964" s="108">
        <f t="shared" si="771"/>
        <v>105961.636</v>
      </c>
      <c r="K2964" s="105">
        <f t="shared" si="772"/>
        <v>0</v>
      </c>
      <c r="L2964" s="105">
        <f t="shared" si="773"/>
        <v>148346.2904</v>
      </c>
      <c r="M2964" s="109" t="str">
        <f t="shared" si="774"/>
        <v>FOTO</v>
      </c>
      <c r="N2964" s="110"/>
      <c r="O2964" s="101" t="s">
        <v>81</v>
      </c>
    </row>
    <row r="2965" spans="1:15" ht="12.75" customHeight="1">
      <c r="A2965" s="103" t="s">
        <v>5217</v>
      </c>
      <c r="B2965" s="13"/>
      <c r="C2965" s="242"/>
      <c r="D2965" s="238" t="s">
        <v>9122</v>
      </c>
      <c r="E2965" s="149">
        <v>-3.3100558659217794E-2</v>
      </c>
      <c r="F2965" s="104" t="s">
        <v>5218</v>
      </c>
      <c r="G2965" s="105">
        <v>62.307000000000002</v>
      </c>
      <c r="H2965" s="106">
        <f t="shared" si="769"/>
        <v>92214.36</v>
      </c>
      <c r="I2965" s="107">
        <f t="shared" si="770"/>
        <v>111579.3756</v>
      </c>
      <c r="J2965" s="108">
        <f t="shared" si="771"/>
        <v>111579.3756</v>
      </c>
      <c r="K2965" s="105">
        <f t="shared" si="772"/>
        <v>0</v>
      </c>
      <c r="L2965" s="105">
        <f t="shared" si="773"/>
        <v>156211.12583999999</v>
      </c>
      <c r="M2965" s="109" t="str">
        <f t="shared" si="774"/>
        <v>FOTO</v>
      </c>
      <c r="N2965" s="110"/>
      <c r="O2965" s="36"/>
    </row>
    <row r="2966" spans="1:15" ht="12.75" customHeight="1">
      <c r="A2966" s="103" t="s">
        <v>5219</v>
      </c>
      <c r="B2966" s="13"/>
      <c r="C2966" s="242"/>
      <c r="D2966" s="238"/>
      <c r="E2966" s="149"/>
      <c r="F2966" s="104" t="s">
        <v>5220</v>
      </c>
      <c r="G2966" s="105">
        <v>52.210999999999999</v>
      </c>
      <c r="H2966" s="106">
        <f t="shared" si="769"/>
        <v>77272.28</v>
      </c>
      <c r="I2966" s="107">
        <f t="shared" si="770"/>
        <v>93499.458799999993</v>
      </c>
      <c r="J2966" s="108">
        <f t="shared" si="771"/>
        <v>93499.458799999993</v>
      </c>
      <c r="K2966" s="105">
        <f t="shared" si="772"/>
        <v>0</v>
      </c>
      <c r="L2966" s="105">
        <f t="shared" si="773"/>
        <v>130899.24231999998</v>
      </c>
      <c r="M2966" s="109" t="str">
        <f t="shared" si="774"/>
        <v>FOTO</v>
      </c>
      <c r="N2966" s="110"/>
    </row>
    <row r="2967" spans="1:15" ht="12.75" customHeight="1">
      <c r="A2967" s="103" t="s">
        <v>5221</v>
      </c>
      <c r="B2967" s="13"/>
      <c r="C2967" s="242"/>
      <c r="D2967" s="238"/>
      <c r="E2967" s="149"/>
      <c r="F2967" s="104" t="s">
        <v>5222</v>
      </c>
      <c r="G2967" s="105">
        <v>49.658000000000001</v>
      </c>
      <c r="H2967" s="106">
        <f t="shared" si="769"/>
        <v>73493.84</v>
      </c>
      <c r="I2967" s="107">
        <f t="shared" si="770"/>
        <v>88927.546399999992</v>
      </c>
      <c r="J2967" s="108">
        <f t="shared" si="771"/>
        <v>88927.546399999992</v>
      </c>
      <c r="K2967" s="105">
        <f t="shared" si="772"/>
        <v>0</v>
      </c>
      <c r="L2967" s="105">
        <f t="shared" si="773"/>
        <v>124498.56495999997</v>
      </c>
      <c r="M2967" s="109" t="str">
        <f t="shared" si="774"/>
        <v>FOTO</v>
      </c>
      <c r="N2967" s="110"/>
    </row>
    <row r="2968" spans="1:15" ht="12.75" customHeight="1">
      <c r="A2968" s="103" t="s">
        <v>5223</v>
      </c>
      <c r="B2968" s="13"/>
      <c r="C2968" s="242"/>
      <c r="D2968" s="238"/>
      <c r="E2968" s="149"/>
      <c r="F2968" s="104" t="s">
        <v>5224</v>
      </c>
      <c r="G2968" s="105">
        <v>49.503999999999998</v>
      </c>
      <c r="H2968" s="106">
        <f t="shared" si="769"/>
        <v>73265.919999999998</v>
      </c>
      <c r="I2968" s="107">
        <f t="shared" si="770"/>
        <v>88651.763200000001</v>
      </c>
      <c r="J2968" s="108">
        <f t="shared" si="771"/>
        <v>88651.763200000001</v>
      </c>
      <c r="K2968" s="105">
        <f t="shared" si="772"/>
        <v>0</v>
      </c>
      <c r="L2968" s="105">
        <f t="shared" si="773"/>
        <v>124112.46848</v>
      </c>
      <c r="M2968" s="109" t="str">
        <f t="shared" si="774"/>
        <v>FOTO</v>
      </c>
      <c r="N2968" s="110"/>
    </row>
    <row r="2969" spans="1:15" ht="12.75" customHeight="1">
      <c r="A2969" s="103" t="s">
        <v>5225</v>
      </c>
      <c r="B2969" s="13"/>
      <c r="C2969" s="242"/>
      <c r="D2969" s="238"/>
      <c r="E2969" s="149"/>
      <c r="F2969" s="104" t="s">
        <v>5226</v>
      </c>
      <c r="G2969" s="105">
        <v>49.503999999999998</v>
      </c>
      <c r="H2969" s="106">
        <f t="shared" si="769"/>
        <v>73265.919999999998</v>
      </c>
      <c r="I2969" s="107">
        <f t="shared" si="770"/>
        <v>88651.763200000001</v>
      </c>
      <c r="J2969" s="108">
        <f t="shared" si="771"/>
        <v>88651.763200000001</v>
      </c>
      <c r="K2969" s="105">
        <f t="shared" si="772"/>
        <v>0</v>
      </c>
      <c r="L2969" s="105">
        <f t="shared" si="773"/>
        <v>124112.46848</v>
      </c>
      <c r="M2969" s="109" t="str">
        <f t="shared" si="774"/>
        <v>FOTO</v>
      </c>
      <c r="N2969" s="110"/>
    </row>
    <row r="2970" spans="1:15" ht="12.75" customHeight="1">
      <c r="A2970" s="103" t="s">
        <v>5227</v>
      </c>
      <c r="B2970" s="13"/>
      <c r="C2970" s="242"/>
      <c r="D2970" s="238"/>
      <c r="E2970" s="149"/>
      <c r="F2970" s="104" t="s">
        <v>5228</v>
      </c>
      <c r="G2970" s="105">
        <v>52.597999999999999</v>
      </c>
      <c r="H2970" s="106">
        <f t="shared" si="769"/>
        <v>77845.039999999994</v>
      </c>
      <c r="I2970" s="107">
        <f t="shared" si="770"/>
        <v>94192.498399999982</v>
      </c>
      <c r="J2970" s="108">
        <f t="shared" si="771"/>
        <v>94192.498399999982</v>
      </c>
      <c r="K2970" s="105">
        <f t="shared" si="772"/>
        <v>0</v>
      </c>
      <c r="L2970" s="105">
        <f t="shared" si="773"/>
        <v>131869.49775999997</v>
      </c>
      <c r="M2970" s="109" t="str">
        <f t="shared" si="774"/>
        <v>FOTO</v>
      </c>
      <c r="N2970" s="110"/>
    </row>
    <row r="2971" spans="1:15" ht="12.75" customHeight="1">
      <c r="A2971" s="103" t="s">
        <v>9114</v>
      </c>
      <c r="B2971" s="13"/>
      <c r="C2971" s="242"/>
      <c r="D2971" s="238"/>
      <c r="E2971" s="149"/>
      <c r="F2971" s="104" t="s">
        <v>9115</v>
      </c>
      <c r="G2971" s="105">
        <v>77.55</v>
      </c>
      <c r="H2971" s="106">
        <f t="shared" si="769"/>
        <v>114774</v>
      </c>
      <c r="I2971" s="107">
        <f t="shared" si="770"/>
        <v>138876.54</v>
      </c>
      <c r="J2971" s="108">
        <f t="shared" si="771"/>
        <v>138876.54</v>
      </c>
      <c r="K2971" s="105">
        <f t="shared" si="772"/>
        <v>0</v>
      </c>
      <c r="L2971" s="105">
        <f t="shared" si="773"/>
        <v>194427.15599999999</v>
      </c>
      <c r="M2971" s="109" t="str">
        <f t="shared" si="774"/>
        <v>FOTO</v>
      </c>
      <c r="N2971" s="110"/>
      <c r="O2971" s="101" t="s">
        <v>81</v>
      </c>
    </row>
    <row r="2972" spans="1:15" ht="12.75" customHeight="1">
      <c r="A2972" s="103" t="s">
        <v>5229</v>
      </c>
      <c r="B2972" s="13"/>
      <c r="C2972" s="242"/>
      <c r="D2972" s="238"/>
      <c r="E2972" s="150"/>
      <c r="F2972" s="104" t="s">
        <v>5230</v>
      </c>
      <c r="G2972" s="105">
        <v>81.84</v>
      </c>
      <c r="H2972" s="106">
        <f t="shared" si="769"/>
        <v>121123.20000000001</v>
      </c>
      <c r="I2972" s="107">
        <f t="shared" si="770"/>
        <v>146559.07200000001</v>
      </c>
      <c r="J2972" s="108">
        <f t="shared" si="771"/>
        <v>146559.07200000001</v>
      </c>
      <c r="K2972" s="105">
        <f t="shared" si="772"/>
        <v>0</v>
      </c>
      <c r="L2972" s="105">
        <f t="shared" si="773"/>
        <v>205182.70080000002</v>
      </c>
      <c r="M2972" s="109" t="str">
        <f t="shared" si="774"/>
        <v>FOTO</v>
      </c>
      <c r="N2972" s="110"/>
      <c r="O2972" s="36"/>
    </row>
    <row r="2973" spans="1:15" ht="12.75" customHeight="1" thickBot="1">
      <c r="A2973" s="154" t="s">
        <v>9677</v>
      </c>
      <c r="B2973" s="13"/>
      <c r="C2973" s="243"/>
      <c r="D2973" s="238"/>
      <c r="E2973" s="155"/>
      <c r="F2973" s="156" t="s">
        <v>9678</v>
      </c>
      <c r="G2973" s="157">
        <v>69.650000000000006</v>
      </c>
      <c r="H2973" s="158">
        <f t="shared" si="769"/>
        <v>103082.00000000001</v>
      </c>
      <c r="I2973" s="159">
        <f t="shared" si="770"/>
        <v>124729.22000000002</v>
      </c>
      <c r="J2973" s="160">
        <f t="shared" si="771"/>
        <v>124729.22000000002</v>
      </c>
      <c r="K2973" s="157">
        <f t="shared" si="772"/>
        <v>0</v>
      </c>
      <c r="L2973" s="157">
        <f t="shared" si="773"/>
        <v>174620.90800000002</v>
      </c>
      <c r="M2973" s="161" t="str">
        <f t="shared" si="774"/>
        <v>FOTO</v>
      </c>
      <c r="N2973" s="162"/>
      <c r="O2973" s="101" t="s">
        <v>176</v>
      </c>
    </row>
    <row r="2974" spans="1:15" ht="20.100000000000001" customHeight="1" thickBot="1">
      <c r="A2974" s="219" t="s">
        <v>5231</v>
      </c>
      <c r="B2974" s="34"/>
      <c r="C2974" s="240"/>
      <c r="D2974" s="151"/>
      <c r="E2974" s="221"/>
      <c r="F2974" s="222"/>
      <c r="G2974" s="223"/>
      <c r="H2974" s="224"/>
      <c r="I2974" s="224"/>
      <c r="J2974" s="225"/>
      <c r="K2974" s="223"/>
      <c r="L2974" s="223"/>
      <c r="M2974" s="226"/>
      <c r="N2974" s="227"/>
      <c r="O2974" s="228"/>
    </row>
    <row r="2975" spans="1:15" ht="12.75" customHeight="1">
      <c r="A2975" s="178" t="s">
        <v>5232</v>
      </c>
      <c r="B2975" s="13"/>
      <c r="C2975" s="152"/>
      <c r="D2975" s="238" t="s">
        <v>9122</v>
      </c>
      <c r="E2975" s="180">
        <v>-3.3328190094121357E-2</v>
      </c>
      <c r="F2975" s="181" t="s">
        <v>5233</v>
      </c>
      <c r="G2975" s="182">
        <v>6.2649999999999997</v>
      </c>
      <c r="H2975" s="183">
        <f t="shared" ref="H2975:H3010" si="775">+G2975*H$18</f>
        <v>9272.1999999999989</v>
      </c>
      <c r="I2975" s="184">
        <f t="shared" ref="I2975:I3010" si="776">+H2975*(1+I$18)</f>
        <v>11219.361999999999</v>
      </c>
      <c r="J2975" s="185">
        <f t="shared" ref="J2975:J3010" si="777">+I2975*(1-J$18)</f>
        <v>11219.361999999999</v>
      </c>
      <c r="K2975" s="182">
        <f t="shared" ref="K2975:K3010" si="778">+I2975*C2975</f>
        <v>0</v>
      </c>
      <c r="L2975" s="182">
        <f t="shared" ref="L2975:L3010" si="779">+I2975*(1+L$18)</f>
        <v>15707.106799999998</v>
      </c>
      <c r="M2975" s="186" t="str">
        <f t="shared" ref="M2975:M3010" si="780">HYPERLINK(CONCATENATE("https://buscador.neorep.com.ar/",TRIM(A2975),"/"),"FOTO")</f>
        <v>FOTO</v>
      </c>
      <c r="N2975" s="187"/>
      <c r="O2975" s="36"/>
    </row>
    <row r="2976" spans="1:15" ht="12.75" customHeight="1">
      <c r="A2976" s="103" t="s">
        <v>5234</v>
      </c>
      <c r="B2976" s="13"/>
      <c r="C2976" s="242"/>
      <c r="D2976" s="238" t="s">
        <v>9122</v>
      </c>
      <c r="E2976" s="149">
        <v>-3.2903225806451553E-2</v>
      </c>
      <c r="F2976" s="104" t="s">
        <v>5235</v>
      </c>
      <c r="G2976" s="105">
        <v>5.9960000000000004</v>
      </c>
      <c r="H2976" s="106">
        <f t="shared" si="775"/>
        <v>8874.08</v>
      </c>
      <c r="I2976" s="107">
        <f t="shared" si="776"/>
        <v>10737.6368</v>
      </c>
      <c r="J2976" s="108">
        <f t="shared" si="777"/>
        <v>10737.6368</v>
      </c>
      <c r="K2976" s="105">
        <f t="shared" si="778"/>
        <v>0</v>
      </c>
      <c r="L2976" s="105">
        <f t="shared" si="779"/>
        <v>15032.691519999998</v>
      </c>
      <c r="M2976" s="109" t="str">
        <f t="shared" si="780"/>
        <v>FOTO</v>
      </c>
      <c r="N2976" s="110"/>
      <c r="O2976" s="36"/>
    </row>
    <row r="2977" spans="1:15" ht="12.75" customHeight="1">
      <c r="A2977" s="103" t="s">
        <v>5236</v>
      </c>
      <c r="B2977" s="13"/>
      <c r="C2977" s="242"/>
      <c r="D2977" s="238" t="s">
        <v>9122</v>
      </c>
      <c r="E2977" s="149">
        <v>-3.3125000000000071E-2</v>
      </c>
      <c r="F2977" s="104" t="s">
        <v>5237</v>
      </c>
      <c r="G2977" s="105">
        <v>6.1879999999999997</v>
      </c>
      <c r="H2977" s="106">
        <f t="shared" si="775"/>
        <v>9158.24</v>
      </c>
      <c r="I2977" s="107">
        <f t="shared" si="776"/>
        <v>11081.4704</v>
      </c>
      <c r="J2977" s="108">
        <f t="shared" si="777"/>
        <v>11081.4704</v>
      </c>
      <c r="K2977" s="105">
        <f t="shared" si="778"/>
        <v>0</v>
      </c>
      <c r="L2977" s="105">
        <f t="shared" si="779"/>
        <v>15514.058559999999</v>
      </c>
      <c r="M2977" s="109" t="str">
        <f t="shared" si="780"/>
        <v>FOTO</v>
      </c>
      <c r="N2977" s="110"/>
      <c r="O2977" s="36"/>
    </row>
    <row r="2978" spans="1:15" ht="12.75" customHeight="1">
      <c r="A2978" s="103" t="s">
        <v>5238</v>
      </c>
      <c r="B2978" s="13"/>
      <c r="C2978" s="242"/>
      <c r="D2978" s="238" t="s">
        <v>9122</v>
      </c>
      <c r="E2978" s="149">
        <v>-3.2894736842105199E-2</v>
      </c>
      <c r="F2978" s="104" t="s">
        <v>5239</v>
      </c>
      <c r="G2978" s="105">
        <v>6.6150000000000002</v>
      </c>
      <c r="H2978" s="106">
        <f t="shared" si="775"/>
        <v>9790.2000000000007</v>
      </c>
      <c r="I2978" s="107">
        <f t="shared" si="776"/>
        <v>11846.142</v>
      </c>
      <c r="J2978" s="108">
        <f t="shared" si="777"/>
        <v>11846.142</v>
      </c>
      <c r="K2978" s="105">
        <f t="shared" si="778"/>
        <v>0</v>
      </c>
      <c r="L2978" s="105">
        <f t="shared" si="779"/>
        <v>16584.5988</v>
      </c>
      <c r="M2978" s="109" t="str">
        <f t="shared" si="780"/>
        <v>FOTO</v>
      </c>
      <c r="N2978" s="110"/>
      <c r="O2978" s="37"/>
    </row>
    <row r="2979" spans="1:15" ht="12.75" customHeight="1">
      <c r="A2979" s="103" t="s">
        <v>5240</v>
      </c>
      <c r="B2979" s="13" t="s">
        <v>981</v>
      </c>
      <c r="C2979" s="242"/>
      <c r="D2979" s="238" t="s">
        <v>9122</v>
      </c>
      <c r="E2979" s="149">
        <v>-0.14034275127373774</v>
      </c>
      <c r="F2979" s="104" t="s">
        <v>5241</v>
      </c>
      <c r="G2979" s="105">
        <v>3.7120000000000002</v>
      </c>
      <c r="H2979" s="106">
        <f t="shared" si="775"/>
        <v>5493.76</v>
      </c>
      <c r="I2979" s="107">
        <f t="shared" si="776"/>
        <v>6647.4495999999999</v>
      </c>
      <c r="J2979" s="108">
        <f t="shared" si="777"/>
        <v>6647.4495999999999</v>
      </c>
      <c r="K2979" s="105">
        <f t="shared" si="778"/>
        <v>0</v>
      </c>
      <c r="L2979" s="105">
        <f t="shared" si="779"/>
        <v>9306.4294399999999</v>
      </c>
      <c r="M2979" s="109" t="str">
        <f t="shared" si="780"/>
        <v>FOTO</v>
      </c>
      <c r="N2979" s="110" t="s">
        <v>110</v>
      </c>
    </row>
    <row r="2980" spans="1:15" ht="12.75" customHeight="1">
      <c r="A2980" s="103" t="s">
        <v>5242</v>
      </c>
      <c r="B2980" s="13" t="s">
        <v>981</v>
      </c>
      <c r="C2980" s="242"/>
      <c r="D2980" s="238" t="s">
        <v>9122</v>
      </c>
      <c r="E2980" s="150">
        <v>-0.15608919382504294</v>
      </c>
      <c r="F2980" s="104" t="s">
        <v>5243</v>
      </c>
      <c r="G2980" s="105">
        <v>3.444</v>
      </c>
      <c r="H2980" s="106">
        <f t="shared" si="775"/>
        <v>5097.12</v>
      </c>
      <c r="I2980" s="107">
        <f t="shared" si="776"/>
        <v>6167.5151999999998</v>
      </c>
      <c r="J2980" s="108">
        <f t="shared" si="777"/>
        <v>6167.5151999999998</v>
      </c>
      <c r="K2980" s="105">
        <f t="shared" si="778"/>
        <v>0</v>
      </c>
      <c r="L2980" s="105">
        <f t="shared" si="779"/>
        <v>8634.521279999999</v>
      </c>
      <c r="M2980" s="109" t="str">
        <f t="shared" si="780"/>
        <v>FOTO</v>
      </c>
      <c r="N2980" s="110" t="s">
        <v>110</v>
      </c>
    </row>
    <row r="2981" spans="1:15" ht="12.75" customHeight="1">
      <c r="A2981" s="103" t="s">
        <v>5244</v>
      </c>
      <c r="B2981" s="13" t="s">
        <v>981</v>
      </c>
      <c r="C2981" s="242"/>
      <c r="D2981" s="238" t="s">
        <v>9122</v>
      </c>
      <c r="E2981" s="150">
        <v>-0.16827956989247317</v>
      </c>
      <c r="F2981" s="104" t="s">
        <v>5245</v>
      </c>
      <c r="G2981" s="105">
        <v>6.1879999999999997</v>
      </c>
      <c r="H2981" s="106">
        <f t="shared" si="775"/>
        <v>9158.24</v>
      </c>
      <c r="I2981" s="107">
        <f t="shared" si="776"/>
        <v>11081.4704</v>
      </c>
      <c r="J2981" s="108">
        <f t="shared" si="777"/>
        <v>11081.4704</v>
      </c>
      <c r="K2981" s="105">
        <f t="shared" si="778"/>
        <v>0</v>
      </c>
      <c r="L2981" s="105">
        <f t="shared" si="779"/>
        <v>15514.058559999999</v>
      </c>
      <c r="M2981" s="109" t="str">
        <f t="shared" si="780"/>
        <v>FOTO</v>
      </c>
      <c r="N2981" s="110" t="s">
        <v>110</v>
      </c>
    </row>
    <row r="2982" spans="1:15" ht="12.75" customHeight="1">
      <c r="A2982" s="103" t="s">
        <v>5246</v>
      </c>
      <c r="B2982" s="13"/>
      <c r="C2982" s="242"/>
      <c r="D2982" s="238" t="s">
        <v>9122</v>
      </c>
      <c r="E2982" s="149">
        <v>-3.3203125E-2</v>
      </c>
      <c r="F2982" s="104" t="s">
        <v>5247</v>
      </c>
      <c r="G2982" s="105">
        <v>9.9</v>
      </c>
      <c r="H2982" s="106">
        <f t="shared" si="775"/>
        <v>14652</v>
      </c>
      <c r="I2982" s="107">
        <f t="shared" si="776"/>
        <v>17728.919999999998</v>
      </c>
      <c r="J2982" s="108">
        <f t="shared" si="777"/>
        <v>17728.919999999998</v>
      </c>
      <c r="K2982" s="105">
        <f t="shared" si="778"/>
        <v>0</v>
      </c>
      <c r="L2982" s="105">
        <f t="shared" si="779"/>
        <v>24820.487999999998</v>
      </c>
      <c r="M2982" s="109" t="str">
        <f t="shared" si="780"/>
        <v>FOTO</v>
      </c>
      <c r="N2982" s="110"/>
      <c r="O2982" s="101" t="s">
        <v>81</v>
      </c>
    </row>
    <row r="2983" spans="1:15" ht="12.75" customHeight="1">
      <c r="A2983" s="103" t="s">
        <v>5248</v>
      </c>
      <c r="B2983" s="13"/>
      <c r="C2983" s="242"/>
      <c r="D2983" s="238" t="s">
        <v>9122</v>
      </c>
      <c r="E2983" s="149">
        <v>-3.3247422680412364E-2</v>
      </c>
      <c r="F2983" s="104" t="s">
        <v>5249</v>
      </c>
      <c r="G2983" s="105">
        <v>7.5019999999999998</v>
      </c>
      <c r="H2983" s="106">
        <f t="shared" si="775"/>
        <v>11102.96</v>
      </c>
      <c r="I2983" s="107">
        <f t="shared" si="776"/>
        <v>13434.581599999998</v>
      </c>
      <c r="J2983" s="108">
        <f t="shared" si="777"/>
        <v>13434.581599999998</v>
      </c>
      <c r="K2983" s="105">
        <f t="shared" si="778"/>
        <v>0</v>
      </c>
      <c r="L2983" s="105">
        <f t="shared" si="779"/>
        <v>18808.414239999995</v>
      </c>
      <c r="M2983" s="109" t="str">
        <f t="shared" si="780"/>
        <v>FOTO</v>
      </c>
      <c r="N2983" s="110"/>
      <c r="O2983" s="37"/>
    </row>
    <row r="2984" spans="1:15" ht="12.75" customHeight="1">
      <c r="A2984" s="103" t="s">
        <v>5250</v>
      </c>
      <c r="B2984" s="13"/>
      <c r="C2984" s="242"/>
      <c r="D2984" s="238" t="s">
        <v>9122</v>
      </c>
      <c r="E2984" s="149">
        <v>-6.7448031844316803E-2</v>
      </c>
      <c r="F2984" s="104" t="s">
        <v>5251</v>
      </c>
      <c r="G2984" s="105">
        <v>4.2169999999999996</v>
      </c>
      <c r="H2984" s="106">
        <f t="shared" si="775"/>
        <v>6241.16</v>
      </c>
      <c r="I2984" s="107">
        <f t="shared" si="776"/>
        <v>7551.8035999999993</v>
      </c>
      <c r="J2984" s="108">
        <f t="shared" si="777"/>
        <v>7551.8035999999993</v>
      </c>
      <c r="K2984" s="105">
        <f t="shared" si="778"/>
        <v>0</v>
      </c>
      <c r="L2984" s="105">
        <f t="shared" si="779"/>
        <v>10572.525039999999</v>
      </c>
      <c r="M2984" s="109" t="str">
        <f t="shared" si="780"/>
        <v>FOTO</v>
      </c>
      <c r="N2984" s="110" t="s">
        <v>110</v>
      </c>
      <c r="O2984" s="36"/>
    </row>
    <row r="2985" spans="1:15" ht="12.75" customHeight="1">
      <c r="A2985" s="103" t="s">
        <v>5252</v>
      </c>
      <c r="B2985" s="13" t="s">
        <v>981</v>
      </c>
      <c r="C2985" s="242"/>
      <c r="D2985" s="238" t="s">
        <v>9122</v>
      </c>
      <c r="E2985" s="149">
        <v>-5.843293492695889E-2</v>
      </c>
      <c r="F2985" s="104" t="s">
        <v>5253</v>
      </c>
      <c r="G2985" s="105">
        <v>4.2539999999999996</v>
      </c>
      <c r="H2985" s="106">
        <f t="shared" si="775"/>
        <v>6295.9199999999992</v>
      </c>
      <c r="I2985" s="107">
        <f t="shared" si="776"/>
        <v>7618.0631999999987</v>
      </c>
      <c r="J2985" s="108">
        <f t="shared" si="777"/>
        <v>7618.0631999999987</v>
      </c>
      <c r="K2985" s="105">
        <f t="shared" si="778"/>
        <v>0</v>
      </c>
      <c r="L2985" s="105">
        <f t="shared" si="779"/>
        <v>10665.288479999997</v>
      </c>
      <c r="M2985" s="109" t="str">
        <f t="shared" si="780"/>
        <v>FOTO</v>
      </c>
      <c r="N2985" s="110"/>
    </row>
    <row r="2986" spans="1:15" ht="12.75" customHeight="1">
      <c r="A2986" s="103" t="s">
        <v>5254</v>
      </c>
      <c r="B2986" s="13" t="s">
        <v>981</v>
      </c>
      <c r="C2986" s="242"/>
      <c r="D2986" s="238" t="s">
        <v>9122</v>
      </c>
      <c r="E2986" s="149">
        <v>-4.2708333333333237E-2</v>
      </c>
      <c r="F2986" s="104" t="s">
        <v>5255</v>
      </c>
      <c r="G2986" s="105">
        <v>3.6760000000000002</v>
      </c>
      <c r="H2986" s="106">
        <f t="shared" si="775"/>
        <v>5440.4800000000005</v>
      </c>
      <c r="I2986" s="107">
        <f t="shared" si="776"/>
        <v>6582.9808000000003</v>
      </c>
      <c r="J2986" s="108">
        <f t="shared" si="777"/>
        <v>6582.9808000000003</v>
      </c>
      <c r="K2986" s="105">
        <f t="shared" si="778"/>
        <v>0</v>
      </c>
      <c r="L2986" s="105">
        <f t="shared" si="779"/>
        <v>9216.1731199999995</v>
      </c>
      <c r="M2986" s="109" t="str">
        <f t="shared" si="780"/>
        <v>FOTO</v>
      </c>
      <c r="N2986" s="110" t="s">
        <v>110</v>
      </c>
    </row>
    <row r="2987" spans="1:15" ht="12.75" customHeight="1">
      <c r="A2987" s="103" t="s">
        <v>5256</v>
      </c>
      <c r="B2987" s="13"/>
      <c r="C2987" s="242"/>
      <c r="D2987" s="238" t="s">
        <v>9122</v>
      </c>
      <c r="E2987" s="149">
        <v>-3.4341906202723149E-2</v>
      </c>
      <c r="F2987" s="104" t="s">
        <v>5257</v>
      </c>
      <c r="G2987" s="105">
        <v>6.383</v>
      </c>
      <c r="H2987" s="106">
        <f t="shared" si="775"/>
        <v>9446.84</v>
      </c>
      <c r="I2987" s="107">
        <f t="shared" si="776"/>
        <v>11430.6764</v>
      </c>
      <c r="J2987" s="108">
        <f t="shared" si="777"/>
        <v>11430.6764</v>
      </c>
      <c r="K2987" s="105">
        <f t="shared" si="778"/>
        <v>0</v>
      </c>
      <c r="L2987" s="105">
        <f t="shared" si="779"/>
        <v>16002.946959999999</v>
      </c>
      <c r="M2987" s="109" t="str">
        <f t="shared" si="780"/>
        <v>FOTO</v>
      </c>
      <c r="N2987" s="110"/>
      <c r="O2987" s="101" t="s">
        <v>81</v>
      </c>
    </row>
    <row r="2988" spans="1:15" ht="12.75" customHeight="1">
      <c r="A2988" s="103" t="s">
        <v>5258</v>
      </c>
      <c r="B2988" s="13"/>
      <c r="C2988" s="242"/>
      <c r="D2988" s="238"/>
      <c r="E2988" s="149"/>
      <c r="F2988" s="104" t="s">
        <v>5259</v>
      </c>
      <c r="G2988" s="105">
        <v>3.2890000000000001</v>
      </c>
      <c r="H2988" s="106">
        <f t="shared" si="775"/>
        <v>4867.72</v>
      </c>
      <c r="I2988" s="107">
        <f t="shared" si="776"/>
        <v>5889.9412000000002</v>
      </c>
      <c r="J2988" s="108">
        <f t="shared" si="777"/>
        <v>5889.9412000000002</v>
      </c>
      <c r="K2988" s="105">
        <f t="shared" si="778"/>
        <v>0</v>
      </c>
      <c r="L2988" s="105">
        <f t="shared" si="779"/>
        <v>8245.9176800000005</v>
      </c>
      <c r="M2988" s="109" t="str">
        <f t="shared" si="780"/>
        <v>FOTO</v>
      </c>
      <c r="N2988" s="110"/>
      <c r="O2988" s="37"/>
    </row>
    <row r="2989" spans="1:15" ht="12.75" customHeight="1">
      <c r="A2989" s="103" t="s">
        <v>5260</v>
      </c>
      <c r="B2989" s="13" t="s">
        <v>981</v>
      </c>
      <c r="C2989" s="242"/>
      <c r="D2989" s="238" t="s">
        <v>9122</v>
      </c>
      <c r="E2989" s="150">
        <v>-0.38158257513096228</v>
      </c>
      <c r="F2989" s="104" t="s">
        <v>5261</v>
      </c>
      <c r="G2989" s="105">
        <v>6.7290000000000001</v>
      </c>
      <c r="H2989" s="106">
        <f t="shared" si="775"/>
        <v>9958.92</v>
      </c>
      <c r="I2989" s="107">
        <f t="shared" si="776"/>
        <v>12050.2932</v>
      </c>
      <c r="J2989" s="108">
        <f t="shared" si="777"/>
        <v>12050.2932</v>
      </c>
      <c r="K2989" s="105">
        <f t="shared" si="778"/>
        <v>0</v>
      </c>
      <c r="L2989" s="105">
        <f t="shared" si="779"/>
        <v>16870.410479999999</v>
      </c>
      <c r="M2989" s="109" t="str">
        <f t="shared" si="780"/>
        <v>FOTO</v>
      </c>
      <c r="N2989" s="110"/>
    </row>
    <row r="2990" spans="1:15" ht="12.75" customHeight="1">
      <c r="A2990" s="103" t="s">
        <v>5262</v>
      </c>
      <c r="B2990" s="13" t="s">
        <v>981</v>
      </c>
      <c r="C2990" s="242"/>
      <c r="D2990" s="238" t="s">
        <v>9122</v>
      </c>
      <c r="E2990" s="150">
        <v>-0.21937247754198663</v>
      </c>
      <c r="F2990" s="104" t="s">
        <v>5263</v>
      </c>
      <c r="G2990" s="105">
        <v>5.9960000000000004</v>
      </c>
      <c r="H2990" s="106">
        <f t="shared" si="775"/>
        <v>8874.08</v>
      </c>
      <c r="I2990" s="107">
        <f t="shared" si="776"/>
        <v>10737.6368</v>
      </c>
      <c r="J2990" s="108">
        <f t="shared" si="777"/>
        <v>10737.6368</v>
      </c>
      <c r="K2990" s="105">
        <f t="shared" si="778"/>
        <v>0</v>
      </c>
      <c r="L2990" s="105">
        <f t="shared" si="779"/>
        <v>15032.691519999998</v>
      </c>
      <c r="M2990" s="109" t="str">
        <f t="shared" si="780"/>
        <v>FOTO</v>
      </c>
      <c r="N2990" s="110"/>
    </row>
    <row r="2991" spans="1:15" ht="12.75" customHeight="1">
      <c r="A2991" s="103" t="s">
        <v>5264</v>
      </c>
      <c r="B2991" s="13" t="s">
        <v>981</v>
      </c>
      <c r="C2991" s="242"/>
      <c r="D2991" s="238" t="s">
        <v>9122</v>
      </c>
      <c r="E2991" s="150">
        <v>-0.20086956521739119</v>
      </c>
      <c r="F2991" s="104" t="s">
        <v>5265</v>
      </c>
      <c r="G2991" s="105">
        <v>3.6760000000000002</v>
      </c>
      <c r="H2991" s="106">
        <f t="shared" si="775"/>
        <v>5440.4800000000005</v>
      </c>
      <c r="I2991" s="107">
        <f t="shared" si="776"/>
        <v>6582.9808000000003</v>
      </c>
      <c r="J2991" s="108">
        <f t="shared" si="777"/>
        <v>6582.9808000000003</v>
      </c>
      <c r="K2991" s="105">
        <f t="shared" si="778"/>
        <v>0</v>
      </c>
      <c r="L2991" s="105">
        <f t="shared" si="779"/>
        <v>9216.1731199999995</v>
      </c>
      <c r="M2991" s="109" t="str">
        <f t="shared" si="780"/>
        <v>FOTO</v>
      </c>
      <c r="N2991" s="110"/>
    </row>
    <row r="2992" spans="1:15" ht="12.75" customHeight="1">
      <c r="A2992" s="103" t="s">
        <v>5266</v>
      </c>
      <c r="B2992" s="13" t="s">
        <v>981</v>
      </c>
      <c r="C2992" s="242"/>
      <c r="D2992" s="238" t="s">
        <v>9122</v>
      </c>
      <c r="E2992" s="149">
        <v>-3.2297231665857296E-2</v>
      </c>
      <c r="F2992" s="104" t="s">
        <v>5267</v>
      </c>
      <c r="G2992" s="105">
        <v>3.9849999999999999</v>
      </c>
      <c r="H2992" s="106">
        <f t="shared" si="775"/>
        <v>5897.8</v>
      </c>
      <c r="I2992" s="107">
        <f t="shared" si="776"/>
        <v>7136.3379999999997</v>
      </c>
      <c r="J2992" s="108">
        <f t="shared" si="777"/>
        <v>7136.3379999999997</v>
      </c>
      <c r="K2992" s="105">
        <f t="shared" si="778"/>
        <v>0</v>
      </c>
      <c r="L2992" s="105">
        <f t="shared" si="779"/>
        <v>9990.8731999999982</v>
      </c>
      <c r="M2992" s="109" t="str">
        <f t="shared" si="780"/>
        <v>FOTO</v>
      </c>
      <c r="N2992" s="110"/>
    </row>
    <row r="2993" spans="1:15" ht="12.75" customHeight="1">
      <c r="A2993" s="103" t="s">
        <v>5268</v>
      </c>
      <c r="B2993" s="13" t="s">
        <v>981</v>
      </c>
      <c r="C2993" s="242"/>
      <c r="D2993" s="238" t="s">
        <v>9122</v>
      </c>
      <c r="E2993" s="149">
        <v>-0.11260330578512401</v>
      </c>
      <c r="F2993" s="104" t="s">
        <v>5269</v>
      </c>
      <c r="G2993" s="105">
        <v>4.2949999999999999</v>
      </c>
      <c r="H2993" s="106">
        <f t="shared" si="775"/>
        <v>6356.5999999999995</v>
      </c>
      <c r="I2993" s="107">
        <f t="shared" si="776"/>
        <v>7691.485999999999</v>
      </c>
      <c r="J2993" s="108">
        <f t="shared" si="777"/>
        <v>7691.485999999999</v>
      </c>
      <c r="K2993" s="105">
        <f t="shared" si="778"/>
        <v>0</v>
      </c>
      <c r="L2993" s="105">
        <f t="shared" si="779"/>
        <v>10768.080399999997</v>
      </c>
      <c r="M2993" s="109" t="str">
        <f t="shared" si="780"/>
        <v>FOTO</v>
      </c>
      <c r="N2993" s="110"/>
    </row>
    <row r="2994" spans="1:15" ht="12.75" customHeight="1">
      <c r="A2994" s="103" t="s">
        <v>5270</v>
      </c>
      <c r="B2994" s="13" t="s">
        <v>981</v>
      </c>
      <c r="C2994" s="242"/>
      <c r="D2994" s="238" t="s">
        <v>9122</v>
      </c>
      <c r="E2994" s="149">
        <v>-4.6998767822566512E-2</v>
      </c>
      <c r="F2994" s="104" t="s">
        <v>5271</v>
      </c>
      <c r="G2994" s="105">
        <v>5.4139999999999997</v>
      </c>
      <c r="H2994" s="106">
        <f t="shared" si="775"/>
        <v>8012.7199999999993</v>
      </c>
      <c r="I2994" s="107">
        <f t="shared" si="776"/>
        <v>9695.3911999999982</v>
      </c>
      <c r="J2994" s="108">
        <f t="shared" si="777"/>
        <v>9695.3911999999982</v>
      </c>
      <c r="K2994" s="105">
        <f t="shared" si="778"/>
        <v>0</v>
      </c>
      <c r="L2994" s="105">
        <f t="shared" si="779"/>
        <v>13573.547679999996</v>
      </c>
      <c r="M2994" s="109" t="str">
        <f t="shared" si="780"/>
        <v>FOTO</v>
      </c>
      <c r="N2994" s="110" t="s">
        <v>110</v>
      </c>
    </row>
    <row r="2995" spans="1:15" ht="12.75" customHeight="1">
      <c r="A2995" s="103" t="s">
        <v>5272</v>
      </c>
      <c r="B2995" s="13" t="s">
        <v>981</v>
      </c>
      <c r="C2995" s="242"/>
      <c r="D2995" s="238" t="s">
        <v>9122</v>
      </c>
      <c r="E2995" s="149">
        <v>-3.3250000000000002E-2</v>
      </c>
      <c r="F2995" s="104" t="s">
        <v>5273</v>
      </c>
      <c r="G2995" s="105">
        <v>3.867</v>
      </c>
      <c r="H2995" s="106">
        <f t="shared" si="775"/>
        <v>5723.16</v>
      </c>
      <c r="I2995" s="107">
        <f t="shared" si="776"/>
        <v>6925.0235999999995</v>
      </c>
      <c r="J2995" s="108">
        <f t="shared" si="777"/>
        <v>6925.0235999999995</v>
      </c>
      <c r="K2995" s="105">
        <f t="shared" si="778"/>
        <v>0</v>
      </c>
      <c r="L2995" s="105">
        <f t="shared" si="779"/>
        <v>9695.0330399999984</v>
      </c>
      <c r="M2995" s="109" t="str">
        <f t="shared" si="780"/>
        <v>FOTO</v>
      </c>
      <c r="N2995" s="110"/>
    </row>
    <row r="2996" spans="1:15" ht="12.75" customHeight="1">
      <c r="A2996" s="103" t="s">
        <v>5274</v>
      </c>
      <c r="B2996" s="13"/>
      <c r="C2996" s="242"/>
      <c r="D2996" s="238"/>
      <c r="E2996" s="149"/>
      <c r="F2996" s="104" t="s">
        <v>5275</v>
      </c>
      <c r="G2996" s="105">
        <v>4.2539999999999996</v>
      </c>
      <c r="H2996" s="106">
        <f t="shared" si="775"/>
        <v>6295.9199999999992</v>
      </c>
      <c r="I2996" s="107">
        <f t="shared" si="776"/>
        <v>7618.0631999999987</v>
      </c>
      <c r="J2996" s="108">
        <f t="shared" si="777"/>
        <v>7618.0631999999987</v>
      </c>
      <c r="K2996" s="105">
        <f t="shared" si="778"/>
        <v>0</v>
      </c>
      <c r="L2996" s="105">
        <f t="shared" si="779"/>
        <v>10665.288479999997</v>
      </c>
      <c r="M2996" s="109" t="str">
        <f t="shared" si="780"/>
        <v>FOTO</v>
      </c>
      <c r="N2996" s="110"/>
      <c r="O2996" s="101" t="s">
        <v>81</v>
      </c>
    </row>
    <row r="2997" spans="1:15" ht="12.75" customHeight="1">
      <c r="A2997" s="103" t="s">
        <v>5276</v>
      </c>
      <c r="B2997" s="13" t="s">
        <v>981</v>
      </c>
      <c r="C2997" s="242"/>
      <c r="D2997" s="238" t="s">
        <v>9122</v>
      </c>
      <c r="E2997" s="150">
        <v>-0.26775231963643242</v>
      </c>
      <c r="F2997" s="104" t="s">
        <v>5277</v>
      </c>
      <c r="G2997" s="105">
        <v>3.867</v>
      </c>
      <c r="H2997" s="106">
        <f t="shared" si="775"/>
        <v>5723.16</v>
      </c>
      <c r="I2997" s="107">
        <f t="shared" si="776"/>
        <v>6925.0235999999995</v>
      </c>
      <c r="J2997" s="108">
        <f t="shared" si="777"/>
        <v>6925.0235999999995</v>
      </c>
      <c r="K2997" s="105">
        <f t="shared" si="778"/>
        <v>0</v>
      </c>
      <c r="L2997" s="105">
        <f t="shared" si="779"/>
        <v>9695.0330399999984</v>
      </c>
      <c r="M2997" s="109" t="str">
        <f t="shared" si="780"/>
        <v>FOTO</v>
      </c>
      <c r="N2997" s="110"/>
    </row>
    <row r="2998" spans="1:15" ht="12.75" customHeight="1">
      <c r="A2998" s="103" t="s">
        <v>5278</v>
      </c>
      <c r="B2998" s="13" t="s">
        <v>981</v>
      </c>
      <c r="C2998" s="242"/>
      <c r="D2998" s="238" t="s">
        <v>9122</v>
      </c>
      <c r="E2998" s="149">
        <v>-6.662239929172209E-2</v>
      </c>
      <c r="F2998" s="104" t="s">
        <v>5279</v>
      </c>
      <c r="G2998" s="105">
        <v>4.2169999999999996</v>
      </c>
      <c r="H2998" s="106">
        <f t="shared" si="775"/>
        <v>6241.16</v>
      </c>
      <c r="I2998" s="107">
        <f t="shared" si="776"/>
        <v>7551.8035999999993</v>
      </c>
      <c r="J2998" s="108">
        <f t="shared" si="777"/>
        <v>7551.8035999999993</v>
      </c>
      <c r="K2998" s="105">
        <f t="shared" si="778"/>
        <v>0</v>
      </c>
      <c r="L2998" s="105">
        <f t="shared" si="779"/>
        <v>10572.525039999999</v>
      </c>
      <c r="M2998" s="109" t="str">
        <f t="shared" si="780"/>
        <v>FOTO</v>
      </c>
      <c r="N2998" s="110" t="s">
        <v>110</v>
      </c>
    </row>
    <row r="2999" spans="1:15" ht="12.75" customHeight="1">
      <c r="A2999" s="103" t="s">
        <v>5280</v>
      </c>
      <c r="B2999" s="13" t="s">
        <v>981</v>
      </c>
      <c r="C2999" s="242"/>
      <c r="D2999" s="238" t="s">
        <v>9122</v>
      </c>
      <c r="E2999" s="150">
        <v>-0.1614236741278483</v>
      </c>
      <c r="F2999" s="104" t="s">
        <v>5281</v>
      </c>
      <c r="G2999" s="105">
        <v>8.3170000000000002</v>
      </c>
      <c r="H2999" s="106">
        <f t="shared" si="775"/>
        <v>12309.16</v>
      </c>
      <c r="I2999" s="107">
        <f t="shared" si="776"/>
        <v>14894.0836</v>
      </c>
      <c r="J2999" s="108">
        <f t="shared" si="777"/>
        <v>14894.0836</v>
      </c>
      <c r="K2999" s="105">
        <f t="shared" si="778"/>
        <v>0</v>
      </c>
      <c r="L2999" s="105">
        <f t="shared" si="779"/>
        <v>20851.71704</v>
      </c>
      <c r="M2999" s="109" t="str">
        <f t="shared" si="780"/>
        <v>FOTO</v>
      </c>
      <c r="N2999" s="110" t="s">
        <v>3039</v>
      </c>
    </row>
    <row r="3000" spans="1:15" ht="12.75" customHeight="1">
      <c r="A3000" s="103" t="s">
        <v>5282</v>
      </c>
      <c r="B3000" s="13"/>
      <c r="C3000" s="242"/>
      <c r="D3000" s="238"/>
      <c r="E3000" s="149"/>
      <c r="F3000" s="104" t="s">
        <v>5283</v>
      </c>
      <c r="G3000" s="105">
        <v>7.6980000000000004</v>
      </c>
      <c r="H3000" s="106">
        <f t="shared" si="775"/>
        <v>11393.04</v>
      </c>
      <c r="I3000" s="107">
        <f t="shared" si="776"/>
        <v>13785.5784</v>
      </c>
      <c r="J3000" s="108">
        <f t="shared" si="777"/>
        <v>13785.5784</v>
      </c>
      <c r="K3000" s="105">
        <f t="shared" si="778"/>
        <v>0</v>
      </c>
      <c r="L3000" s="105">
        <f t="shared" si="779"/>
        <v>19299.80976</v>
      </c>
      <c r="M3000" s="109" t="str">
        <f t="shared" si="780"/>
        <v>FOTO</v>
      </c>
      <c r="N3000" s="110" t="s">
        <v>110</v>
      </c>
      <c r="O3000" s="101" t="s">
        <v>81</v>
      </c>
    </row>
    <row r="3001" spans="1:15" ht="12.75" customHeight="1">
      <c r="A3001" s="103" t="s">
        <v>9090</v>
      </c>
      <c r="B3001" s="13"/>
      <c r="C3001" s="242"/>
      <c r="D3001" s="238"/>
      <c r="E3001" s="149"/>
      <c r="F3001" s="104" t="s">
        <v>5284</v>
      </c>
      <c r="G3001" s="105">
        <v>9.4</v>
      </c>
      <c r="H3001" s="106">
        <f t="shared" si="775"/>
        <v>13912</v>
      </c>
      <c r="I3001" s="107">
        <f t="shared" si="776"/>
        <v>16833.52</v>
      </c>
      <c r="J3001" s="108">
        <f t="shared" si="777"/>
        <v>16833.52</v>
      </c>
      <c r="K3001" s="105">
        <f t="shared" si="778"/>
        <v>0</v>
      </c>
      <c r="L3001" s="105">
        <f t="shared" si="779"/>
        <v>23566.928</v>
      </c>
      <c r="M3001" s="109" t="str">
        <f t="shared" si="780"/>
        <v>FOTO</v>
      </c>
      <c r="N3001" s="110"/>
      <c r="O3001" s="37"/>
    </row>
    <row r="3002" spans="1:15" ht="12.75" customHeight="1">
      <c r="A3002" s="103" t="s">
        <v>5285</v>
      </c>
      <c r="B3002" s="13" t="s">
        <v>981</v>
      </c>
      <c r="C3002" s="242"/>
      <c r="D3002" s="238" t="s">
        <v>9122</v>
      </c>
      <c r="E3002" s="149">
        <v>-3.1058617672790945E-2</v>
      </c>
      <c r="F3002" s="104" t="s">
        <v>5286</v>
      </c>
      <c r="G3002" s="105">
        <v>2.2149999999999999</v>
      </c>
      <c r="H3002" s="106">
        <f t="shared" si="775"/>
        <v>3278.2</v>
      </c>
      <c r="I3002" s="107">
        <f t="shared" si="776"/>
        <v>3966.6219999999998</v>
      </c>
      <c r="J3002" s="108">
        <f t="shared" si="777"/>
        <v>3966.6219999999998</v>
      </c>
      <c r="K3002" s="105">
        <f t="shared" si="778"/>
        <v>0</v>
      </c>
      <c r="L3002" s="105">
        <f t="shared" si="779"/>
        <v>5553.2707999999993</v>
      </c>
      <c r="M3002" s="109" t="str">
        <f t="shared" si="780"/>
        <v>FOTO</v>
      </c>
      <c r="N3002" s="110"/>
    </row>
    <row r="3003" spans="1:15" ht="12.75" customHeight="1">
      <c r="A3003" s="103" t="s">
        <v>5287</v>
      </c>
      <c r="B3003" s="13" t="s">
        <v>981</v>
      </c>
      <c r="C3003" s="242"/>
      <c r="D3003" s="238" t="s">
        <v>9122</v>
      </c>
      <c r="E3003" s="149">
        <v>-3.3269230769230829E-2</v>
      </c>
      <c r="F3003" s="104" t="s">
        <v>5288</v>
      </c>
      <c r="G3003" s="105">
        <v>5.0270000000000001</v>
      </c>
      <c r="H3003" s="106">
        <f t="shared" si="775"/>
        <v>7439.96</v>
      </c>
      <c r="I3003" s="107">
        <f t="shared" si="776"/>
        <v>9002.3516</v>
      </c>
      <c r="J3003" s="108">
        <f t="shared" si="777"/>
        <v>9002.3516</v>
      </c>
      <c r="K3003" s="105">
        <f t="shared" si="778"/>
        <v>0</v>
      </c>
      <c r="L3003" s="105">
        <f t="shared" si="779"/>
        <v>12603.292239999999</v>
      </c>
      <c r="M3003" s="109" t="str">
        <f t="shared" si="780"/>
        <v>FOTO</v>
      </c>
      <c r="N3003" s="110" t="s">
        <v>299</v>
      </c>
    </row>
    <row r="3004" spans="1:15" ht="12.75" customHeight="1">
      <c r="A3004" s="103" t="s">
        <v>5289</v>
      </c>
      <c r="B3004" s="13" t="s">
        <v>981</v>
      </c>
      <c r="C3004" s="242"/>
      <c r="D3004" s="238" t="s">
        <v>9122</v>
      </c>
      <c r="E3004" s="149">
        <v>-9.8175059141601961E-2</v>
      </c>
      <c r="F3004" s="104" t="s">
        <v>5290</v>
      </c>
      <c r="G3004" s="105">
        <v>5.34</v>
      </c>
      <c r="H3004" s="106">
        <f t="shared" si="775"/>
        <v>7903.2</v>
      </c>
      <c r="I3004" s="107">
        <f t="shared" si="776"/>
        <v>9562.8719999999994</v>
      </c>
      <c r="J3004" s="108">
        <f t="shared" si="777"/>
        <v>9562.8719999999994</v>
      </c>
      <c r="K3004" s="105">
        <f t="shared" si="778"/>
        <v>0</v>
      </c>
      <c r="L3004" s="105">
        <f t="shared" si="779"/>
        <v>13388.020799999998</v>
      </c>
      <c r="M3004" s="109" t="str">
        <f t="shared" si="780"/>
        <v>FOTO</v>
      </c>
      <c r="N3004" s="110"/>
    </row>
    <row r="3005" spans="1:15" ht="12.75" customHeight="1">
      <c r="A3005" s="103" t="s">
        <v>5291</v>
      </c>
      <c r="B3005" s="13" t="s">
        <v>981</v>
      </c>
      <c r="C3005" s="242"/>
      <c r="D3005" s="238" t="s">
        <v>9122</v>
      </c>
      <c r="E3005" s="150">
        <v>-0.16609375000000004</v>
      </c>
      <c r="F3005" s="104" t="s">
        <v>5292</v>
      </c>
      <c r="G3005" s="105">
        <v>5.34</v>
      </c>
      <c r="H3005" s="106">
        <f t="shared" si="775"/>
        <v>7903.2</v>
      </c>
      <c r="I3005" s="107">
        <f t="shared" si="776"/>
        <v>9562.8719999999994</v>
      </c>
      <c r="J3005" s="108">
        <f t="shared" si="777"/>
        <v>9562.8719999999994</v>
      </c>
      <c r="K3005" s="105">
        <f t="shared" si="778"/>
        <v>0</v>
      </c>
      <c r="L3005" s="105">
        <f t="shared" si="779"/>
        <v>13388.020799999998</v>
      </c>
      <c r="M3005" s="109" t="str">
        <f t="shared" si="780"/>
        <v>FOTO</v>
      </c>
      <c r="N3005" s="110"/>
    </row>
    <row r="3006" spans="1:15" ht="12.75" customHeight="1">
      <c r="A3006" s="103" t="s">
        <v>5293</v>
      </c>
      <c r="B3006" s="13" t="s">
        <v>981</v>
      </c>
      <c r="C3006" s="242"/>
      <c r="D3006" s="238" t="s">
        <v>9122</v>
      </c>
      <c r="E3006" s="150">
        <v>-0.30930345835362894</v>
      </c>
      <c r="F3006" s="104" t="s">
        <v>9692</v>
      </c>
      <c r="G3006" s="105">
        <v>4.2539999999999996</v>
      </c>
      <c r="H3006" s="106">
        <f t="shared" si="775"/>
        <v>6295.9199999999992</v>
      </c>
      <c r="I3006" s="107">
        <f t="shared" si="776"/>
        <v>7618.0631999999987</v>
      </c>
      <c r="J3006" s="108">
        <f t="shared" si="777"/>
        <v>7618.0631999999987</v>
      </c>
      <c r="K3006" s="105">
        <f t="shared" si="778"/>
        <v>0</v>
      </c>
      <c r="L3006" s="105">
        <f t="shared" si="779"/>
        <v>10665.288479999997</v>
      </c>
      <c r="M3006" s="109" t="str">
        <f t="shared" si="780"/>
        <v>FOTO</v>
      </c>
      <c r="N3006" s="110" t="s">
        <v>110</v>
      </c>
    </row>
    <row r="3007" spans="1:15" ht="12.75" customHeight="1">
      <c r="A3007" s="103" t="s">
        <v>5294</v>
      </c>
      <c r="B3007" s="13" t="s">
        <v>981</v>
      </c>
      <c r="C3007" s="242"/>
      <c r="D3007" s="238" t="s">
        <v>9122</v>
      </c>
      <c r="E3007" s="149">
        <v>-0.14253761691744626</v>
      </c>
      <c r="F3007" s="104" t="s">
        <v>5295</v>
      </c>
      <c r="G3007" s="105">
        <v>4.2169999999999996</v>
      </c>
      <c r="H3007" s="106">
        <f t="shared" si="775"/>
        <v>6241.16</v>
      </c>
      <c r="I3007" s="107">
        <f t="shared" si="776"/>
        <v>7551.8035999999993</v>
      </c>
      <c r="J3007" s="108">
        <f t="shared" si="777"/>
        <v>7551.8035999999993</v>
      </c>
      <c r="K3007" s="105">
        <f t="shared" si="778"/>
        <v>0</v>
      </c>
      <c r="L3007" s="105">
        <f t="shared" si="779"/>
        <v>10572.525039999999</v>
      </c>
      <c r="M3007" s="109" t="str">
        <f t="shared" si="780"/>
        <v>FOTO</v>
      </c>
      <c r="N3007" s="110" t="s">
        <v>110</v>
      </c>
    </row>
    <row r="3008" spans="1:15" ht="12.75" customHeight="1">
      <c r="A3008" s="103" t="s">
        <v>5296</v>
      </c>
      <c r="B3008" s="13" t="s">
        <v>981</v>
      </c>
      <c r="C3008" s="242"/>
      <c r="D3008" s="238" t="s">
        <v>9122</v>
      </c>
      <c r="E3008" s="150">
        <v>-0.18192307692307708</v>
      </c>
      <c r="F3008" s="104" t="s">
        <v>5297</v>
      </c>
      <c r="G3008" s="105">
        <v>4.2539999999999996</v>
      </c>
      <c r="H3008" s="106">
        <f t="shared" si="775"/>
        <v>6295.9199999999992</v>
      </c>
      <c r="I3008" s="107">
        <f t="shared" si="776"/>
        <v>7618.0631999999987</v>
      </c>
      <c r="J3008" s="108">
        <f t="shared" si="777"/>
        <v>7618.0631999999987</v>
      </c>
      <c r="K3008" s="105">
        <f t="shared" si="778"/>
        <v>0</v>
      </c>
      <c r="L3008" s="105">
        <f t="shared" si="779"/>
        <v>10665.288479999997</v>
      </c>
      <c r="M3008" s="109" t="str">
        <f t="shared" si="780"/>
        <v>FOTO</v>
      </c>
      <c r="N3008" s="110" t="s">
        <v>110</v>
      </c>
    </row>
    <row r="3009" spans="1:15" ht="12.75" customHeight="1">
      <c r="A3009" s="111" t="s">
        <v>5298</v>
      </c>
      <c r="B3009" s="13" t="s">
        <v>981</v>
      </c>
      <c r="C3009" s="242"/>
      <c r="D3009" s="238" t="s">
        <v>9122</v>
      </c>
      <c r="E3009" s="149">
        <v>-3.294117647058814E-2</v>
      </c>
      <c r="F3009" s="123" t="s">
        <v>5299</v>
      </c>
      <c r="G3009" s="105">
        <v>9.8640000000000008</v>
      </c>
      <c r="H3009" s="106">
        <f t="shared" si="775"/>
        <v>14598.720000000001</v>
      </c>
      <c r="I3009" s="107">
        <f t="shared" si="776"/>
        <v>17664.4512</v>
      </c>
      <c r="J3009" s="108">
        <f t="shared" si="777"/>
        <v>17664.4512</v>
      </c>
      <c r="K3009" s="105">
        <f t="shared" si="778"/>
        <v>0</v>
      </c>
      <c r="L3009" s="105">
        <f t="shared" si="779"/>
        <v>24730.231679999997</v>
      </c>
      <c r="M3009" s="109" t="str">
        <f t="shared" si="780"/>
        <v>FOTO</v>
      </c>
      <c r="N3009" s="110"/>
    </row>
    <row r="3010" spans="1:15" ht="12.75" customHeight="1" thickBot="1">
      <c r="A3010" s="154" t="s">
        <v>5300</v>
      </c>
      <c r="B3010" s="13" t="s">
        <v>981</v>
      </c>
      <c r="C3010" s="243"/>
      <c r="D3010" s="238" t="s">
        <v>9122</v>
      </c>
      <c r="E3010" s="155">
        <v>-3.2669729453802976E-2</v>
      </c>
      <c r="F3010" s="156" t="s">
        <v>5301</v>
      </c>
      <c r="G3010" s="157">
        <v>3.79</v>
      </c>
      <c r="H3010" s="158">
        <f t="shared" si="775"/>
        <v>5609.2</v>
      </c>
      <c r="I3010" s="159">
        <f t="shared" si="776"/>
        <v>6787.1319999999996</v>
      </c>
      <c r="J3010" s="160">
        <f t="shared" si="777"/>
        <v>6787.1319999999996</v>
      </c>
      <c r="K3010" s="157">
        <f t="shared" si="778"/>
        <v>0</v>
      </c>
      <c r="L3010" s="157">
        <f t="shared" si="779"/>
        <v>9501.9847999999984</v>
      </c>
      <c r="M3010" s="161" t="str">
        <f t="shared" si="780"/>
        <v>FOTO</v>
      </c>
      <c r="N3010" s="162"/>
    </row>
    <row r="3011" spans="1:15" ht="20.100000000000001" customHeight="1" thickBot="1">
      <c r="A3011" s="219" t="s">
        <v>5302</v>
      </c>
      <c r="B3011" s="34"/>
      <c r="C3011" s="240"/>
      <c r="D3011" s="151"/>
      <c r="E3011" s="221"/>
      <c r="F3011" s="222"/>
      <c r="G3011" s="223"/>
      <c r="H3011" s="224"/>
      <c r="I3011" s="224"/>
      <c r="J3011" s="225"/>
      <c r="K3011" s="223"/>
      <c r="L3011" s="223"/>
      <c r="M3011" s="226"/>
      <c r="N3011" s="227"/>
      <c r="O3011" s="228"/>
    </row>
    <row r="3012" spans="1:15" ht="12.75" customHeight="1">
      <c r="A3012" s="178" t="s">
        <v>9339</v>
      </c>
      <c r="B3012" s="13"/>
      <c r="C3012" s="152"/>
      <c r="D3012" s="238"/>
      <c r="E3012" s="180"/>
      <c r="F3012" s="181" t="s">
        <v>9340</v>
      </c>
      <c r="G3012" s="182">
        <v>17.68</v>
      </c>
      <c r="H3012" s="183">
        <f t="shared" ref="H3012:H3030" si="781">+G3012*H$18</f>
        <v>26166.399999999998</v>
      </c>
      <c r="I3012" s="184">
        <f t="shared" ref="I3012:I3030" si="782">+H3012*(1+I$18)</f>
        <v>31661.343999999997</v>
      </c>
      <c r="J3012" s="185">
        <f t="shared" ref="J3012:J3030" si="783">+I3012*(1-J$18)</f>
        <v>31661.343999999997</v>
      </c>
      <c r="K3012" s="182">
        <f t="shared" ref="K3012:K3030" si="784">+I3012*C3012</f>
        <v>0</v>
      </c>
      <c r="L3012" s="182">
        <f t="shared" ref="L3012:L3030" si="785">+I3012*(1+L$18)</f>
        <v>44325.881599999993</v>
      </c>
      <c r="M3012" s="186" t="str">
        <f t="shared" ref="M3012:M3030" si="786">HYPERLINK(CONCATENATE("https://buscador.neorep.com.ar/",TRIM(A3012),"/"),"FOTO")</f>
        <v>FOTO</v>
      </c>
      <c r="N3012" s="187" t="s">
        <v>110</v>
      </c>
      <c r="O3012" s="101" t="s">
        <v>81</v>
      </c>
    </row>
    <row r="3013" spans="1:15" ht="12.75" customHeight="1">
      <c r="A3013" s="103" t="s">
        <v>5303</v>
      </c>
      <c r="B3013" s="13" t="s">
        <v>981</v>
      </c>
      <c r="C3013" s="242"/>
      <c r="D3013" s="238" t="s">
        <v>9122</v>
      </c>
      <c r="E3013" s="149">
        <v>-4.5374940296131094E-2</v>
      </c>
      <c r="F3013" s="104" t="s">
        <v>5304</v>
      </c>
      <c r="G3013" s="105">
        <v>5.9960000000000004</v>
      </c>
      <c r="H3013" s="106">
        <f t="shared" si="781"/>
        <v>8874.08</v>
      </c>
      <c r="I3013" s="107">
        <f t="shared" si="782"/>
        <v>10737.6368</v>
      </c>
      <c r="J3013" s="108">
        <f t="shared" si="783"/>
        <v>10737.6368</v>
      </c>
      <c r="K3013" s="105">
        <f t="shared" si="784"/>
        <v>0</v>
      </c>
      <c r="L3013" s="105">
        <f t="shared" si="785"/>
        <v>15032.691519999998</v>
      </c>
      <c r="M3013" s="109" t="str">
        <f t="shared" si="786"/>
        <v>FOTO</v>
      </c>
      <c r="N3013" s="110" t="s">
        <v>110</v>
      </c>
    </row>
    <row r="3014" spans="1:15" ht="12.75" customHeight="1">
      <c r="A3014" s="103" t="s">
        <v>5305</v>
      </c>
      <c r="B3014" s="13" t="s">
        <v>981</v>
      </c>
      <c r="C3014" s="242"/>
      <c r="D3014" s="238" t="s">
        <v>9122</v>
      </c>
      <c r="E3014" s="149">
        <v>-3.2878787878787841E-2</v>
      </c>
      <c r="F3014" s="104" t="s">
        <v>5306</v>
      </c>
      <c r="G3014" s="105">
        <v>6.383</v>
      </c>
      <c r="H3014" s="106">
        <f t="shared" si="781"/>
        <v>9446.84</v>
      </c>
      <c r="I3014" s="107">
        <f t="shared" si="782"/>
        <v>11430.6764</v>
      </c>
      <c r="J3014" s="108">
        <f t="shared" si="783"/>
        <v>11430.6764</v>
      </c>
      <c r="K3014" s="105">
        <f t="shared" si="784"/>
        <v>0</v>
      </c>
      <c r="L3014" s="105">
        <f t="shared" si="785"/>
        <v>16002.946959999999</v>
      </c>
      <c r="M3014" s="109" t="str">
        <f t="shared" si="786"/>
        <v>FOTO</v>
      </c>
      <c r="N3014" s="110" t="s">
        <v>110</v>
      </c>
    </row>
    <row r="3015" spans="1:15" ht="12.75" customHeight="1">
      <c r="A3015" s="103" t="s">
        <v>5307</v>
      </c>
      <c r="B3015" s="13" t="s">
        <v>981</v>
      </c>
      <c r="C3015" s="242"/>
      <c r="D3015" s="238" t="s">
        <v>9122</v>
      </c>
      <c r="E3015" s="149">
        <v>-3.2971014492753636E-2</v>
      </c>
      <c r="F3015" s="104" t="s">
        <v>5308</v>
      </c>
      <c r="G3015" s="105">
        <v>13.345000000000001</v>
      </c>
      <c r="H3015" s="106">
        <f t="shared" si="781"/>
        <v>19750.600000000002</v>
      </c>
      <c r="I3015" s="107">
        <f t="shared" si="782"/>
        <v>23898.226000000002</v>
      </c>
      <c r="J3015" s="108">
        <f t="shared" si="783"/>
        <v>23898.226000000002</v>
      </c>
      <c r="K3015" s="105">
        <f t="shared" si="784"/>
        <v>0</v>
      </c>
      <c r="L3015" s="105">
        <f t="shared" si="785"/>
        <v>33457.5164</v>
      </c>
      <c r="M3015" s="109" t="str">
        <f t="shared" si="786"/>
        <v>FOTO</v>
      </c>
      <c r="N3015" s="110"/>
    </row>
    <row r="3016" spans="1:15" ht="12.75" customHeight="1">
      <c r="A3016" s="111" t="s">
        <v>5309</v>
      </c>
      <c r="B3016" s="13"/>
      <c r="C3016" s="242"/>
      <c r="D3016" s="238" t="s">
        <v>9122</v>
      </c>
      <c r="E3016" s="149">
        <v>-3.3706189410887433E-2</v>
      </c>
      <c r="F3016" s="123" t="s">
        <v>5310</v>
      </c>
      <c r="G3016" s="105">
        <v>12.958</v>
      </c>
      <c r="H3016" s="106">
        <f t="shared" si="781"/>
        <v>19177.84</v>
      </c>
      <c r="I3016" s="107">
        <f t="shared" si="782"/>
        <v>23205.186399999999</v>
      </c>
      <c r="J3016" s="108">
        <f t="shared" si="783"/>
        <v>23205.186399999999</v>
      </c>
      <c r="K3016" s="105">
        <f t="shared" si="784"/>
        <v>0</v>
      </c>
      <c r="L3016" s="105">
        <f t="shared" si="785"/>
        <v>32487.260959999996</v>
      </c>
      <c r="M3016" s="109" t="str">
        <f t="shared" si="786"/>
        <v>FOTO</v>
      </c>
      <c r="N3016" s="110"/>
      <c r="O3016" s="101" t="s">
        <v>81</v>
      </c>
    </row>
    <row r="3017" spans="1:15" ht="12.75" customHeight="1">
      <c r="A3017" s="103" t="s">
        <v>5311</v>
      </c>
      <c r="B3017" s="13"/>
      <c r="C3017" s="242"/>
      <c r="D3017" s="238" t="s">
        <v>9122</v>
      </c>
      <c r="E3017" s="149">
        <v>-3.3132530120481896E-2</v>
      </c>
      <c r="F3017" s="104" t="s">
        <v>5312</v>
      </c>
      <c r="G3017" s="105">
        <v>6.42</v>
      </c>
      <c r="H3017" s="106">
        <f t="shared" si="781"/>
        <v>9501.6</v>
      </c>
      <c r="I3017" s="107">
        <f t="shared" si="782"/>
        <v>11496.936</v>
      </c>
      <c r="J3017" s="108">
        <f t="shared" si="783"/>
        <v>11496.936</v>
      </c>
      <c r="K3017" s="105">
        <f t="shared" si="784"/>
        <v>0</v>
      </c>
      <c r="L3017" s="105">
        <f t="shared" si="785"/>
        <v>16095.710399999998</v>
      </c>
      <c r="M3017" s="109" t="str">
        <f t="shared" si="786"/>
        <v>FOTO</v>
      </c>
      <c r="N3017" s="110"/>
      <c r="O3017" s="37"/>
    </row>
    <row r="3018" spans="1:15" ht="12.75" customHeight="1">
      <c r="A3018" s="103" t="s">
        <v>5313</v>
      </c>
      <c r="B3018" s="13" t="s">
        <v>981</v>
      </c>
      <c r="C3018" s="242"/>
      <c r="D3018" s="238" t="s">
        <v>9122</v>
      </c>
      <c r="E3018" s="149">
        <v>-3.3091541274503866E-2</v>
      </c>
      <c r="F3018" s="104" t="s">
        <v>5314</v>
      </c>
      <c r="G3018" s="105">
        <v>16.129000000000001</v>
      </c>
      <c r="H3018" s="106">
        <f t="shared" si="781"/>
        <v>23870.920000000002</v>
      </c>
      <c r="I3018" s="107">
        <f t="shared" si="782"/>
        <v>28883.813200000001</v>
      </c>
      <c r="J3018" s="108">
        <f t="shared" si="783"/>
        <v>28883.813200000001</v>
      </c>
      <c r="K3018" s="105">
        <f t="shared" si="784"/>
        <v>0</v>
      </c>
      <c r="L3018" s="105">
        <f t="shared" si="785"/>
        <v>40437.338479999999</v>
      </c>
      <c r="M3018" s="109" t="str">
        <f t="shared" si="786"/>
        <v>FOTO</v>
      </c>
      <c r="N3018" s="110" t="s">
        <v>3039</v>
      </c>
    </row>
    <row r="3019" spans="1:15" ht="12.75" customHeight="1">
      <c r="A3019" s="111" t="s">
        <v>5315</v>
      </c>
      <c r="B3019" s="13" t="s">
        <v>981</v>
      </c>
      <c r="C3019" s="242"/>
      <c r="D3019" s="238" t="s">
        <v>9122</v>
      </c>
      <c r="E3019" s="149">
        <v>-4.9063709593053617E-2</v>
      </c>
      <c r="F3019" s="123" t="s">
        <v>5316</v>
      </c>
      <c r="G3019" s="105">
        <v>9.09</v>
      </c>
      <c r="H3019" s="106">
        <f t="shared" si="781"/>
        <v>13453.199999999999</v>
      </c>
      <c r="I3019" s="107">
        <f t="shared" si="782"/>
        <v>16278.371999999998</v>
      </c>
      <c r="J3019" s="108">
        <f t="shared" si="783"/>
        <v>16278.371999999998</v>
      </c>
      <c r="K3019" s="105">
        <f t="shared" si="784"/>
        <v>0</v>
      </c>
      <c r="L3019" s="105">
        <f t="shared" si="785"/>
        <v>22789.720799999996</v>
      </c>
      <c r="M3019" s="109" t="str">
        <f t="shared" si="786"/>
        <v>FOTO</v>
      </c>
      <c r="N3019" s="110"/>
    </row>
    <row r="3020" spans="1:15" ht="12.75" customHeight="1">
      <c r="A3020" s="103" t="s">
        <v>5317</v>
      </c>
      <c r="B3020" s="13" t="s">
        <v>981</v>
      </c>
      <c r="C3020" s="242"/>
      <c r="D3020" s="238" t="s">
        <v>9122</v>
      </c>
      <c r="E3020" s="149">
        <v>-3.3193299102743712E-2</v>
      </c>
      <c r="F3020" s="104" t="s">
        <v>5318</v>
      </c>
      <c r="G3020" s="105">
        <v>18.640999999999998</v>
      </c>
      <c r="H3020" s="106">
        <f t="shared" si="781"/>
        <v>27588.679999999997</v>
      </c>
      <c r="I3020" s="107">
        <f t="shared" si="782"/>
        <v>33382.302799999998</v>
      </c>
      <c r="J3020" s="108">
        <f t="shared" si="783"/>
        <v>33382.302799999998</v>
      </c>
      <c r="K3020" s="105">
        <f t="shared" si="784"/>
        <v>0</v>
      </c>
      <c r="L3020" s="105">
        <f t="shared" si="785"/>
        <v>46735.223919999997</v>
      </c>
      <c r="M3020" s="109" t="str">
        <f t="shared" si="786"/>
        <v>FOTO</v>
      </c>
      <c r="N3020" s="110"/>
    </row>
    <row r="3021" spans="1:15" ht="12.75" customHeight="1">
      <c r="A3021" s="103" t="s">
        <v>5319</v>
      </c>
      <c r="B3021" s="13"/>
      <c r="C3021" s="242"/>
      <c r="D3021" s="238" t="s">
        <v>9122</v>
      </c>
      <c r="E3021" s="149">
        <v>-3.3010752688172107E-2</v>
      </c>
      <c r="F3021" s="104" t="s">
        <v>5320</v>
      </c>
      <c r="G3021" s="105">
        <v>17.986000000000001</v>
      </c>
      <c r="H3021" s="106">
        <f t="shared" si="781"/>
        <v>26619.280000000002</v>
      </c>
      <c r="I3021" s="107">
        <f t="shared" si="782"/>
        <v>32209.328800000003</v>
      </c>
      <c r="J3021" s="108">
        <f t="shared" si="783"/>
        <v>32209.328800000003</v>
      </c>
      <c r="K3021" s="105">
        <f t="shared" si="784"/>
        <v>0</v>
      </c>
      <c r="L3021" s="105">
        <f t="shared" si="785"/>
        <v>45093.060320000004</v>
      </c>
      <c r="M3021" s="109" t="str">
        <f t="shared" si="786"/>
        <v>FOTO</v>
      </c>
      <c r="N3021" s="110"/>
      <c r="O3021" s="36"/>
    </row>
    <row r="3022" spans="1:15" ht="12.75" customHeight="1">
      <c r="A3022" s="103" t="s">
        <v>5321</v>
      </c>
      <c r="B3022" s="13"/>
      <c r="C3022" s="242"/>
      <c r="D3022" s="238" t="s">
        <v>9122</v>
      </c>
      <c r="E3022" s="149">
        <v>-3.3033707865168571E-2</v>
      </c>
      <c r="F3022" s="104" t="s">
        <v>5322</v>
      </c>
      <c r="G3022" s="105">
        <v>17.212</v>
      </c>
      <c r="H3022" s="106">
        <f t="shared" si="781"/>
        <v>25473.759999999998</v>
      </c>
      <c r="I3022" s="107">
        <f t="shared" si="782"/>
        <v>30823.249599999996</v>
      </c>
      <c r="J3022" s="108">
        <f t="shared" si="783"/>
        <v>30823.249599999996</v>
      </c>
      <c r="K3022" s="105">
        <f t="shared" si="784"/>
        <v>0</v>
      </c>
      <c r="L3022" s="105">
        <f t="shared" si="785"/>
        <v>43152.549439999988</v>
      </c>
      <c r="M3022" s="109" t="str">
        <f t="shared" si="786"/>
        <v>FOTO</v>
      </c>
      <c r="N3022" s="110"/>
      <c r="O3022" s="36"/>
    </row>
    <row r="3023" spans="1:15" ht="12.75" customHeight="1">
      <c r="A3023" s="103" t="s">
        <v>5323</v>
      </c>
      <c r="B3023" s="13" t="s">
        <v>981</v>
      </c>
      <c r="C3023" s="242"/>
      <c r="D3023" s="238" t="s">
        <v>9122</v>
      </c>
      <c r="E3023" s="149">
        <v>-4.7216284041267875E-2</v>
      </c>
      <c r="F3023" s="104" t="s">
        <v>5324</v>
      </c>
      <c r="G3023" s="105">
        <v>10.250999999999999</v>
      </c>
      <c r="H3023" s="106">
        <f t="shared" si="781"/>
        <v>15171.48</v>
      </c>
      <c r="I3023" s="107">
        <f t="shared" si="782"/>
        <v>18357.4908</v>
      </c>
      <c r="J3023" s="108">
        <f t="shared" si="783"/>
        <v>18357.4908</v>
      </c>
      <c r="K3023" s="105">
        <f t="shared" si="784"/>
        <v>0</v>
      </c>
      <c r="L3023" s="105">
        <f t="shared" si="785"/>
        <v>25700.487119999998</v>
      </c>
      <c r="M3023" s="109" t="str">
        <f t="shared" si="786"/>
        <v>FOTO</v>
      </c>
      <c r="N3023" s="110" t="s">
        <v>110</v>
      </c>
    </row>
    <row r="3024" spans="1:15" ht="12.75" customHeight="1">
      <c r="A3024" s="103" t="s">
        <v>5325</v>
      </c>
      <c r="B3024" s="13"/>
      <c r="C3024" s="242"/>
      <c r="D3024" s="238" t="s">
        <v>9122</v>
      </c>
      <c r="E3024" s="149">
        <v>-3.4101825168107669E-2</v>
      </c>
      <c r="F3024" s="104" t="s">
        <v>5326</v>
      </c>
      <c r="G3024" s="105">
        <v>10.055</v>
      </c>
      <c r="H3024" s="106">
        <f t="shared" si="781"/>
        <v>14881.4</v>
      </c>
      <c r="I3024" s="107">
        <f t="shared" si="782"/>
        <v>18006.493999999999</v>
      </c>
      <c r="J3024" s="108">
        <f t="shared" si="783"/>
        <v>18006.493999999999</v>
      </c>
      <c r="K3024" s="105">
        <f t="shared" si="784"/>
        <v>0</v>
      </c>
      <c r="L3024" s="105">
        <f t="shared" si="785"/>
        <v>25209.091599999996</v>
      </c>
      <c r="M3024" s="109" t="str">
        <f t="shared" si="786"/>
        <v>FOTO</v>
      </c>
      <c r="N3024" s="110"/>
      <c r="O3024" s="101" t="s">
        <v>81</v>
      </c>
    </row>
    <row r="3025" spans="1:15" ht="12.75" customHeight="1">
      <c r="A3025" s="103" t="s">
        <v>5327</v>
      </c>
      <c r="B3025" s="13" t="s">
        <v>981</v>
      </c>
      <c r="C3025" s="242"/>
      <c r="D3025" s="238" t="s">
        <v>9122</v>
      </c>
      <c r="E3025" s="149">
        <v>-3.2732345996995038E-2</v>
      </c>
      <c r="F3025" s="104" t="s">
        <v>5328</v>
      </c>
      <c r="G3025" s="105">
        <v>9.0129999999999999</v>
      </c>
      <c r="H3025" s="106">
        <f t="shared" si="781"/>
        <v>13339.24</v>
      </c>
      <c r="I3025" s="107">
        <f t="shared" si="782"/>
        <v>16140.480399999999</v>
      </c>
      <c r="J3025" s="108">
        <f t="shared" si="783"/>
        <v>16140.480399999999</v>
      </c>
      <c r="K3025" s="105">
        <f t="shared" si="784"/>
        <v>0</v>
      </c>
      <c r="L3025" s="105">
        <f t="shared" si="785"/>
        <v>22596.672559999995</v>
      </c>
      <c r="M3025" s="109" t="str">
        <f t="shared" si="786"/>
        <v>FOTO</v>
      </c>
      <c r="N3025" s="110" t="s">
        <v>110</v>
      </c>
    </row>
    <row r="3026" spans="1:15" ht="12.75" customHeight="1">
      <c r="A3026" s="103" t="s">
        <v>5329</v>
      </c>
      <c r="B3026" s="13" t="s">
        <v>981</v>
      </c>
      <c r="C3026" s="242"/>
      <c r="D3026" s="238" t="s">
        <v>9122</v>
      </c>
      <c r="E3026" s="149">
        <v>-3.313636363636363E-2</v>
      </c>
      <c r="F3026" s="104" t="s">
        <v>5330</v>
      </c>
      <c r="G3026" s="105">
        <v>21.271000000000001</v>
      </c>
      <c r="H3026" s="106">
        <f t="shared" si="781"/>
        <v>31481.08</v>
      </c>
      <c r="I3026" s="107">
        <f t="shared" si="782"/>
        <v>38092.106800000001</v>
      </c>
      <c r="J3026" s="108">
        <f t="shared" si="783"/>
        <v>38092.106800000001</v>
      </c>
      <c r="K3026" s="105">
        <f t="shared" si="784"/>
        <v>0</v>
      </c>
      <c r="L3026" s="105">
        <f t="shared" si="785"/>
        <v>53328.949520000002</v>
      </c>
      <c r="M3026" s="109" t="str">
        <f t="shared" si="786"/>
        <v>FOTO</v>
      </c>
      <c r="N3026" s="110" t="s">
        <v>110</v>
      </c>
    </row>
    <row r="3027" spans="1:15" ht="12.75" customHeight="1">
      <c r="A3027" s="103" t="s">
        <v>5331</v>
      </c>
      <c r="B3027" s="13" t="s">
        <v>981</v>
      </c>
      <c r="C3027" s="242"/>
      <c r="D3027" s="238" t="s">
        <v>9122</v>
      </c>
      <c r="E3027" s="149">
        <v>-4.2330097087378671E-2</v>
      </c>
      <c r="F3027" s="104" t="s">
        <v>5332</v>
      </c>
      <c r="G3027" s="105">
        <v>9.8640000000000008</v>
      </c>
      <c r="H3027" s="106">
        <f t="shared" si="781"/>
        <v>14598.720000000001</v>
      </c>
      <c r="I3027" s="107">
        <f t="shared" si="782"/>
        <v>17664.4512</v>
      </c>
      <c r="J3027" s="108">
        <f t="shared" si="783"/>
        <v>17664.4512</v>
      </c>
      <c r="K3027" s="105">
        <f t="shared" si="784"/>
        <v>0</v>
      </c>
      <c r="L3027" s="105">
        <f t="shared" si="785"/>
        <v>24730.231679999997</v>
      </c>
      <c r="M3027" s="109" t="str">
        <f t="shared" si="786"/>
        <v>FOTO</v>
      </c>
      <c r="N3027" s="110" t="s">
        <v>299</v>
      </c>
    </row>
    <row r="3028" spans="1:15" ht="12.75" customHeight="1">
      <c r="A3028" s="103" t="s">
        <v>5333</v>
      </c>
      <c r="B3028" s="13" t="s">
        <v>981</v>
      </c>
      <c r="C3028" s="242"/>
      <c r="D3028" s="238" t="s">
        <v>9122</v>
      </c>
      <c r="E3028" s="149">
        <v>-3.2941012605334663E-2</v>
      </c>
      <c r="F3028" s="104" t="s">
        <v>5334</v>
      </c>
      <c r="G3028" s="105">
        <v>13.885999999999999</v>
      </c>
      <c r="H3028" s="106">
        <f t="shared" si="781"/>
        <v>20551.28</v>
      </c>
      <c r="I3028" s="107">
        <f t="shared" si="782"/>
        <v>24867.048799999997</v>
      </c>
      <c r="J3028" s="108">
        <f t="shared" si="783"/>
        <v>24867.048799999997</v>
      </c>
      <c r="K3028" s="105">
        <f t="shared" si="784"/>
        <v>0</v>
      </c>
      <c r="L3028" s="105">
        <f t="shared" si="785"/>
        <v>34813.868319999994</v>
      </c>
      <c r="M3028" s="109" t="str">
        <f t="shared" si="786"/>
        <v>FOTO</v>
      </c>
      <c r="N3028" s="110"/>
    </row>
    <row r="3029" spans="1:15" ht="12.75" customHeight="1">
      <c r="A3029" s="103" t="s">
        <v>5335</v>
      </c>
      <c r="B3029" s="13" t="s">
        <v>981</v>
      </c>
      <c r="C3029" s="242"/>
      <c r="D3029" s="238" t="s">
        <v>9122</v>
      </c>
      <c r="E3029" s="149">
        <v>-3.2966101694915317E-2</v>
      </c>
      <c r="F3029" s="104" t="s">
        <v>5336</v>
      </c>
      <c r="G3029" s="105">
        <v>11.411</v>
      </c>
      <c r="H3029" s="106">
        <f t="shared" si="781"/>
        <v>16888.28</v>
      </c>
      <c r="I3029" s="107">
        <f t="shared" si="782"/>
        <v>20434.818799999997</v>
      </c>
      <c r="J3029" s="108">
        <f t="shared" si="783"/>
        <v>20434.818799999997</v>
      </c>
      <c r="K3029" s="105">
        <f t="shared" si="784"/>
        <v>0</v>
      </c>
      <c r="L3029" s="105">
        <f t="shared" si="785"/>
        <v>28608.746319999995</v>
      </c>
      <c r="M3029" s="109" t="str">
        <f t="shared" si="786"/>
        <v>FOTO</v>
      </c>
      <c r="N3029" s="110"/>
    </row>
    <row r="3030" spans="1:15" ht="12.75" customHeight="1" thickBot="1">
      <c r="A3030" s="154" t="s">
        <v>5337</v>
      </c>
      <c r="B3030" s="13" t="s">
        <v>981</v>
      </c>
      <c r="C3030" s="243"/>
      <c r="D3030" s="238" t="s">
        <v>9122</v>
      </c>
      <c r="E3030" s="155">
        <v>-3.3071327034032927E-2</v>
      </c>
      <c r="F3030" s="156" t="s">
        <v>5338</v>
      </c>
      <c r="G3030" s="157">
        <v>23.126999999999999</v>
      </c>
      <c r="H3030" s="158">
        <f t="shared" si="781"/>
        <v>34227.96</v>
      </c>
      <c r="I3030" s="159">
        <f t="shared" si="782"/>
        <v>41415.831599999998</v>
      </c>
      <c r="J3030" s="160">
        <f t="shared" si="783"/>
        <v>41415.831599999998</v>
      </c>
      <c r="K3030" s="157">
        <f t="shared" si="784"/>
        <v>0</v>
      </c>
      <c r="L3030" s="157">
        <f t="shared" si="785"/>
        <v>57982.164239999991</v>
      </c>
      <c r="M3030" s="161" t="str">
        <f t="shared" si="786"/>
        <v>FOTO</v>
      </c>
      <c r="N3030" s="162" t="s">
        <v>2078</v>
      </c>
    </row>
    <row r="3031" spans="1:15" ht="20.100000000000001" customHeight="1" thickBot="1">
      <c r="A3031" s="219" t="s">
        <v>5339</v>
      </c>
      <c r="B3031" s="34"/>
      <c r="C3031" s="240"/>
      <c r="D3031" s="151"/>
      <c r="E3031" s="221"/>
      <c r="F3031" s="222"/>
      <c r="G3031" s="223"/>
      <c r="H3031" s="224"/>
      <c r="I3031" s="224"/>
      <c r="J3031" s="225"/>
      <c r="K3031" s="223"/>
      <c r="L3031" s="223"/>
      <c r="M3031" s="226"/>
      <c r="N3031" s="227"/>
      <c r="O3031" s="228"/>
    </row>
    <row r="3032" spans="1:15" ht="12.75" customHeight="1">
      <c r="A3032" s="178" t="s">
        <v>5340</v>
      </c>
      <c r="B3032" s="13"/>
      <c r="C3032" s="152"/>
      <c r="D3032" s="238" t="s">
        <v>9122</v>
      </c>
      <c r="E3032" s="200">
        <v>-0.449149600833044</v>
      </c>
      <c r="F3032" s="181" t="s">
        <v>5341</v>
      </c>
      <c r="G3032" s="182">
        <v>1.587</v>
      </c>
      <c r="H3032" s="183">
        <f t="shared" ref="H3032:H3046" si="787">+G3032*H$18</f>
        <v>2348.7599999999998</v>
      </c>
      <c r="I3032" s="184">
        <f t="shared" ref="I3032:I3046" si="788">+H3032*(1+I$18)</f>
        <v>2841.9995999999996</v>
      </c>
      <c r="J3032" s="185">
        <f t="shared" ref="J3032:J3046" si="789">+I3032*(1-J$18)</f>
        <v>2841.9995999999996</v>
      </c>
      <c r="K3032" s="182">
        <f t="shared" ref="K3032:K3046" si="790">+I3032*C3032</f>
        <v>0</v>
      </c>
      <c r="L3032" s="182">
        <f t="shared" ref="L3032:L3046" si="791">+I3032*(1+L$18)</f>
        <v>3978.7994399999993</v>
      </c>
      <c r="M3032" s="186" t="str">
        <f t="shared" ref="M3032:M3046" si="792">HYPERLINK(CONCATENATE("https://buscador.neorep.com.ar/",TRIM(A3032),"/"),"FOTO")</f>
        <v>FOTO</v>
      </c>
      <c r="N3032" s="187" t="s">
        <v>110</v>
      </c>
    </row>
    <row r="3033" spans="1:15" ht="12.75" customHeight="1">
      <c r="A3033" s="103" t="s">
        <v>5342</v>
      </c>
      <c r="B3033" s="13"/>
      <c r="C3033" s="242"/>
      <c r="D3033" s="238" t="s">
        <v>9122</v>
      </c>
      <c r="E3033" s="150">
        <v>-0.44866264020707503</v>
      </c>
      <c r="F3033" s="104" t="s">
        <v>5343</v>
      </c>
      <c r="G3033" s="105">
        <v>1.278</v>
      </c>
      <c r="H3033" s="106">
        <f t="shared" si="787"/>
        <v>1891.44</v>
      </c>
      <c r="I3033" s="107">
        <f t="shared" si="788"/>
        <v>2288.6424000000002</v>
      </c>
      <c r="J3033" s="108">
        <f t="shared" si="789"/>
        <v>2288.6424000000002</v>
      </c>
      <c r="K3033" s="105">
        <f t="shared" si="790"/>
        <v>0</v>
      </c>
      <c r="L3033" s="105">
        <f t="shared" si="791"/>
        <v>3204.0993600000002</v>
      </c>
      <c r="M3033" s="109" t="str">
        <f t="shared" si="792"/>
        <v>FOTO</v>
      </c>
      <c r="N3033" s="110"/>
    </row>
    <row r="3034" spans="1:15" ht="12.75" customHeight="1">
      <c r="A3034" s="103" t="s">
        <v>5344</v>
      </c>
      <c r="B3034" s="13"/>
      <c r="C3034" s="242"/>
      <c r="D3034" s="238" t="s">
        <v>9122</v>
      </c>
      <c r="E3034" s="150">
        <v>-0.25783972125435539</v>
      </c>
      <c r="F3034" s="104" t="s">
        <v>5345</v>
      </c>
      <c r="G3034" s="105">
        <v>1.278</v>
      </c>
      <c r="H3034" s="106">
        <f t="shared" si="787"/>
        <v>1891.44</v>
      </c>
      <c r="I3034" s="107">
        <f t="shared" si="788"/>
        <v>2288.6424000000002</v>
      </c>
      <c r="J3034" s="108">
        <f t="shared" si="789"/>
        <v>2288.6424000000002</v>
      </c>
      <c r="K3034" s="105">
        <f t="shared" si="790"/>
        <v>0</v>
      </c>
      <c r="L3034" s="105">
        <f t="shared" si="791"/>
        <v>3204.0993600000002</v>
      </c>
      <c r="M3034" s="109" t="str">
        <f t="shared" si="792"/>
        <v>FOTO</v>
      </c>
      <c r="N3034" s="110"/>
      <c r="O3034" s="36"/>
    </row>
    <row r="3035" spans="1:15" ht="12.75" customHeight="1">
      <c r="A3035" s="103" t="s">
        <v>9305</v>
      </c>
      <c r="B3035" s="13"/>
      <c r="C3035" s="242"/>
      <c r="D3035" s="238"/>
      <c r="E3035" s="150"/>
      <c r="F3035" s="104" t="s">
        <v>9306</v>
      </c>
      <c r="G3035" s="105">
        <v>2.0099999999999998</v>
      </c>
      <c r="H3035" s="106">
        <f t="shared" si="787"/>
        <v>2974.7999999999997</v>
      </c>
      <c r="I3035" s="107">
        <f t="shared" si="788"/>
        <v>3599.5079999999994</v>
      </c>
      <c r="J3035" s="108">
        <f t="shared" si="789"/>
        <v>3599.5079999999994</v>
      </c>
      <c r="K3035" s="105">
        <f t="shared" si="790"/>
        <v>0</v>
      </c>
      <c r="L3035" s="105">
        <f t="shared" si="791"/>
        <v>5039.3111999999992</v>
      </c>
      <c r="M3035" s="109" t="str">
        <f t="shared" si="792"/>
        <v>FOTO</v>
      </c>
      <c r="N3035" s="110"/>
      <c r="O3035" s="101" t="s">
        <v>81</v>
      </c>
    </row>
    <row r="3036" spans="1:15" ht="12.75" customHeight="1">
      <c r="A3036" s="103" t="s">
        <v>5346</v>
      </c>
      <c r="B3036" s="13"/>
      <c r="C3036" s="242"/>
      <c r="D3036" s="238" t="s">
        <v>9122</v>
      </c>
      <c r="E3036" s="150">
        <v>-0.51449275362318847</v>
      </c>
      <c r="F3036" s="104" t="s">
        <v>5347</v>
      </c>
      <c r="G3036" s="105">
        <v>0.73699999999999999</v>
      </c>
      <c r="H3036" s="106">
        <f t="shared" si="787"/>
        <v>1090.76</v>
      </c>
      <c r="I3036" s="107">
        <f t="shared" si="788"/>
        <v>1319.8196</v>
      </c>
      <c r="J3036" s="108">
        <f t="shared" si="789"/>
        <v>1319.8196</v>
      </c>
      <c r="K3036" s="105">
        <f t="shared" si="790"/>
        <v>0</v>
      </c>
      <c r="L3036" s="105">
        <f t="shared" si="791"/>
        <v>1847.7474399999999</v>
      </c>
      <c r="M3036" s="109" t="str">
        <f t="shared" si="792"/>
        <v>FOTO</v>
      </c>
      <c r="N3036" s="110"/>
    </row>
    <row r="3037" spans="1:15" ht="12.75" customHeight="1">
      <c r="A3037" s="103" t="s">
        <v>5348</v>
      </c>
      <c r="B3037" s="13"/>
      <c r="C3037" s="242"/>
      <c r="D3037" s="238" t="s">
        <v>9122</v>
      </c>
      <c r="E3037" s="150">
        <v>-0.15810276679841895</v>
      </c>
      <c r="F3037" s="104" t="s">
        <v>5349</v>
      </c>
      <c r="G3037" s="105">
        <v>1.278</v>
      </c>
      <c r="H3037" s="106">
        <f t="shared" si="787"/>
        <v>1891.44</v>
      </c>
      <c r="I3037" s="107">
        <f t="shared" si="788"/>
        <v>2288.6424000000002</v>
      </c>
      <c r="J3037" s="108">
        <f t="shared" si="789"/>
        <v>2288.6424000000002</v>
      </c>
      <c r="K3037" s="105">
        <f t="shared" si="790"/>
        <v>0</v>
      </c>
      <c r="L3037" s="105">
        <f t="shared" si="791"/>
        <v>3204.0993600000002</v>
      </c>
      <c r="M3037" s="109" t="str">
        <f t="shared" si="792"/>
        <v>FOTO</v>
      </c>
      <c r="N3037" s="110" t="s">
        <v>110</v>
      </c>
      <c r="O3037" s="36"/>
    </row>
    <row r="3038" spans="1:15" ht="12.75" customHeight="1">
      <c r="A3038" s="103" t="s">
        <v>5350</v>
      </c>
      <c r="B3038" s="13"/>
      <c r="C3038" s="242"/>
      <c r="D3038" s="238" t="s">
        <v>9122</v>
      </c>
      <c r="E3038" s="150">
        <v>-0.35583333333333333</v>
      </c>
      <c r="F3038" s="104" t="s">
        <v>5351</v>
      </c>
      <c r="G3038" s="105">
        <v>0.77300000000000002</v>
      </c>
      <c r="H3038" s="106">
        <f t="shared" si="787"/>
        <v>1144.04</v>
      </c>
      <c r="I3038" s="107">
        <f t="shared" si="788"/>
        <v>1384.2883999999999</v>
      </c>
      <c r="J3038" s="108">
        <f t="shared" si="789"/>
        <v>1384.2883999999999</v>
      </c>
      <c r="K3038" s="105">
        <f t="shared" si="790"/>
        <v>0</v>
      </c>
      <c r="L3038" s="105">
        <f t="shared" si="791"/>
        <v>1938.0037599999998</v>
      </c>
      <c r="M3038" s="109" t="str">
        <f t="shared" si="792"/>
        <v>FOTO</v>
      </c>
      <c r="N3038" s="110" t="s">
        <v>314</v>
      </c>
    </row>
    <row r="3039" spans="1:15" ht="12.75" customHeight="1">
      <c r="A3039" s="103" t="s">
        <v>5352</v>
      </c>
      <c r="B3039" s="13"/>
      <c r="C3039" s="242"/>
      <c r="D3039" s="238" t="s">
        <v>9122</v>
      </c>
      <c r="E3039" s="149">
        <v>-2.7152317880794641E-2</v>
      </c>
      <c r="F3039" s="104" t="s">
        <v>5353</v>
      </c>
      <c r="G3039" s="105">
        <v>1.4690000000000001</v>
      </c>
      <c r="H3039" s="106">
        <f t="shared" si="787"/>
        <v>2174.1200000000003</v>
      </c>
      <c r="I3039" s="107">
        <f t="shared" si="788"/>
        <v>2630.6852000000003</v>
      </c>
      <c r="J3039" s="108">
        <f t="shared" si="789"/>
        <v>2630.6852000000003</v>
      </c>
      <c r="K3039" s="105">
        <f t="shared" si="790"/>
        <v>0</v>
      </c>
      <c r="L3039" s="105">
        <f t="shared" si="791"/>
        <v>3682.95928</v>
      </c>
      <c r="M3039" s="109" t="str">
        <f t="shared" si="792"/>
        <v>FOTO</v>
      </c>
      <c r="N3039" s="110"/>
      <c r="O3039" s="101" t="s">
        <v>81</v>
      </c>
    </row>
    <row r="3040" spans="1:15" ht="12.75" customHeight="1">
      <c r="A3040" s="103" t="s">
        <v>5354</v>
      </c>
      <c r="B3040" s="13"/>
      <c r="C3040" s="242"/>
      <c r="D3040" s="238" t="s">
        <v>9122</v>
      </c>
      <c r="E3040" s="149">
        <v>-3.2200357781753119E-2</v>
      </c>
      <c r="F3040" s="104" t="s">
        <v>5355</v>
      </c>
      <c r="G3040" s="105">
        <v>1.0820000000000001</v>
      </c>
      <c r="H3040" s="106">
        <f t="shared" si="787"/>
        <v>1601.3600000000001</v>
      </c>
      <c r="I3040" s="107">
        <f t="shared" si="788"/>
        <v>1937.6456000000001</v>
      </c>
      <c r="J3040" s="108">
        <f t="shared" si="789"/>
        <v>1937.6456000000001</v>
      </c>
      <c r="K3040" s="105">
        <f t="shared" si="790"/>
        <v>0</v>
      </c>
      <c r="L3040" s="105">
        <f t="shared" si="791"/>
        <v>2712.7038400000001</v>
      </c>
      <c r="M3040" s="109" t="str">
        <f t="shared" si="792"/>
        <v>FOTO</v>
      </c>
      <c r="N3040" s="110"/>
    </row>
    <row r="3041" spans="1:15" ht="12.75" customHeight="1">
      <c r="A3041" s="103" t="s">
        <v>5356</v>
      </c>
      <c r="B3041" s="13"/>
      <c r="C3041" s="242"/>
      <c r="D3041" s="238"/>
      <c r="E3041" s="149"/>
      <c r="F3041" s="104" t="s">
        <v>5357</v>
      </c>
      <c r="G3041" s="105">
        <v>0.53200000000000003</v>
      </c>
      <c r="H3041" s="106">
        <f t="shared" si="787"/>
        <v>787.36</v>
      </c>
      <c r="I3041" s="107">
        <f t="shared" si="788"/>
        <v>952.7056</v>
      </c>
      <c r="J3041" s="108">
        <f t="shared" si="789"/>
        <v>952.7056</v>
      </c>
      <c r="K3041" s="105">
        <f t="shared" si="790"/>
        <v>0</v>
      </c>
      <c r="L3041" s="105">
        <f t="shared" si="791"/>
        <v>1333.78784</v>
      </c>
      <c r="M3041" s="109" t="str">
        <f t="shared" si="792"/>
        <v>FOTO</v>
      </c>
      <c r="N3041" s="110"/>
    </row>
    <row r="3042" spans="1:15" ht="12.75" customHeight="1">
      <c r="A3042" s="103" t="s">
        <v>5358</v>
      </c>
      <c r="B3042" s="13"/>
      <c r="C3042" s="242"/>
      <c r="D3042" s="238" t="s">
        <v>9122</v>
      </c>
      <c r="E3042" s="149">
        <v>-3.2885595182954974E-2</v>
      </c>
      <c r="F3042" s="104" t="s">
        <v>5359</v>
      </c>
      <c r="G3042" s="105">
        <v>2.0880000000000001</v>
      </c>
      <c r="H3042" s="106">
        <f t="shared" si="787"/>
        <v>3090.2400000000002</v>
      </c>
      <c r="I3042" s="107">
        <f t="shared" si="788"/>
        <v>3739.1904</v>
      </c>
      <c r="J3042" s="108">
        <f t="shared" si="789"/>
        <v>3739.1904</v>
      </c>
      <c r="K3042" s="105">
        <f t="shared" si="790"/>
        <v>0</v>
      </c>
      <c r="L3042" s="105">
        <f t="shared" si="791"/>
        <v>5234.8665599999995</v>
      </c>
      <c r="M3042" s="109" t="str">
        <f t="shared" si="792"/>
        <v>FOTO</v>
      </c>
      <c r="N3042" s="110"/>
    </row>
    <row r="3043" spans="1:15" ht="12.75" customHeight="1">
      <c r="A3043" s="103" t="s">
        <v>5360</v>
      </c>
      <c r="B3043" s="13"/>
      <c r="C3043" s="242"/>
      <c r="D3043" s="238" t="s">
        <v>9122</v>
      </c>
      <c r="E3043" s="150">
        <v>-0.38866930171277991</v>
      </c>
      <c r="F3043" s="104" t="s">
        <v>5361</v>
      </c>
      <c r="G3043" s="105">
        <v>0.92800000000000005</v>
      </c>
      <c r="H3043" s="106">
        <f t="shared" si="787"/>
        <v>1373.44</v>
      </c>
      <c r="I3043" s="107">
        <f t="shared" si="788"/>
        <v>1661.8624</v>
      </c>
      <c r="J3043" s="108">
        <f t="shared" si="789"/>
        <v>1661.8624</v>
      </c>
      <c r="K3043" s="105">
        <f t="shared" si="790"/>
        <v>0</v>
      </c>
      <c r="L3043" s="105">
        <f t="shared" si="791"/>
        <v>2326.60736</v>
      </c>
      <c r="M3043" s="109" t="str">
        <f t="shared" si="792"/>
        <v>FOTO</v>
      </c>
      <c r="N3043" s="110"/>
    </row>
    <row r="3044" spans="1:15" ht="12.75" customHeight="1">
      <c r="A3044" s="103" t="s">
        <v>5362</v>
      </c>
      <c r="B3044" s="13"/>
      <c r="C3044" s="242"/>
      <c r="D3044" s="238" t="s">
        <v>9122</v>
      </c>
      <c r="E3044" s="150">
        <v>-0.31714495952906541</v>
      </c>
      <c r="F3044" s="104" t="s">
        <v>5363</v>
      </c>
      <c r="G3044" s="105">
        <v>0.92800000000000005</v>
      </c>
      <c r="H3044" s="106">
        <f t="shared" si="787"/>
        <v>1373.44</v>
      </c>
      <c r="I3044" s="107">
        <f t="shared" si="788"/>
        <v>1661.8624</v>
      </c>
      <c r="J3044" s="108">
        <f t="shared" si="789"/>
        <v>1661.8624</v>
      </c>
      <c r="K3044" s="105">
        <f t="shared" si="790"/>
        <v>0</v>
      </c>
      <c r="L3044" s="105">
        <f t="shared" si="791"/>
        <v>2326.60736</v>
      </c>
      <c r="M3044" s="109" t="str">
        <f t="shared" si="792"/>
        <v>FOTO</v>
      </c>
      <c r="N3044" s="110"/>
    </row>
    <row r="3045" spans="1:15" ht="12.75" customHeight="1">
      <c r="A3045" s="103" t="s">
        <v>9397</v>
      </c>
      <c r="B3045" s="13"/>
      <c r="C3045" s="242"/>
      <c r="D3045" s="238"/>
      <c r="E3045" s="150"/>
      <c r="F3045" s="104" t="s">
        <v>9398</v>
      </c>
      <c r="G3045" s="105">
        <v>2.48</v>
      </c>
      <c r="H3045" s="106">
        <f t="shared" si="787"/>
        <v>3670.4</v>
      </c>
      <c r="I3045" s="107">
        <f t="shared" si="788"/>
        <v>4441.1840000000002</v>
      </c>
      <c r="J3045" s="108">
        <f t="shared" si="789"/>
        <v>4441.1840000000002</v>
      </c>
      <c r="K3045" s="105">
        <f t="shared" si="790"/>
        <v>0</v>
      </c>
      <c r="L3045" s="105">
        <f t="shared" si="791"/>
        <v>6217.6575999999995</v>
      </c>
      <c r="M3045" s="109" t="str">
        <f t="shared" si="792"/>
        <v>FOTO</v>
      </c>
      <c r="N3045" s="110"/>
      <c r="O3045" s="101" t="s">
        <v>81</v>
      </c>
    </row>
    <row r="3046" spans="1:15" ht="12.75" customHeight="1" thickBot="1">
      <c r="A3046" s="154" t="s">
        <v>5364</v>
      </c>
      <c r="B3046" s="13"/>
      <c r="C3046" s="243"/>
      <c r="D3046" s="238" t="s">
        <v>9122</v>
      </c>
      <c r="E3046" s="155">
        <v>-3.3333333333333215E-2</v>
      </c>
      <c r="F3046" s="156" t="s">
        <v>5365</v>
      </c>
      <c r="G3046" s="157">
        <v>3.7120000000000002</v>
      </c>
      <c r="H3046" s="158">
        <f t="shared" si="787"/>
        <v>5493.76</v>
      </c>
      <c r="I3046" s="159">
        <f t="shared" si="788"/>
        <v>6647.4495999999999</v>
      </c>
      <c r="J3046" s="160">
        <f t="shared" si="789"/>
        <v>6647.4495999999999</v>
      </c>
      <c r="K3046" s="157">
        <f t="shared" si="790"/>
        <v>0</v>
      </c>
      <c r="L3046" s="157">
        <f t="shared" si="791"/>
        <v>9306.4294399999999</v>
      </c>
      <c r="M3046" s="161" t="str">
        <f t="shared" si="792"/>
        <v>FOTO</v>
      </c>
      <c r="N3046" s="162"/>
    </row>
    <row r="3047" spans="1:15" ht="20.100000000000001" customHeight="1" thickBot="1">
      <c r="A3047" s="219" t="s">
        <v>5366</v>
      </c>
      <c r="B3047" s="34"/>
      <c r="C3047" s="240"/>
      <c r="D3047" s="151"/>
      <c r="E3047" s="221"/>
      <c r="F3047" s="222"/>
      <c r="G3047" s="223"/>
      <c r="H3047" s="224"/>
      <c r="I3047" s="224"/>
      <c r="J3047" s="225"/>
      <c r="K3047" s="223"/>
      <c r="L3047" s="223"/>
      <c r="M3047" s="226"/>
      <c r="N3047" s="227"/>
      <c r="O3047" s="228"/>
    </row>
    <row r="3048" spans="1:15" ht="12.75" customHeight="1">
      <c r="A3048" s="178" t="s">
        <v>5367</v>
      </c>
      <c r="B3048" s="13"/>
      <c r="C3048" s="152"/>
      <c r="D3048" s="238" t="s">
        <v>9122</v>
      </c>
      <c r="E3048" s="180">
        <v>-5.7084447240132064E-2</v>
      </c>
      <c r="F3048" s="181" t="s">
        <v>5368</v>
      </c>
      <c r="G3048" s="182">
        <v>5.9960000000000004</v>
      </c>
      <c r="H3048" s="183">
        <f>+G3048*H$18</f>
        <v>8874.08</v>
      </c>
      <c r="I3048" s="184">
        <f>+H3048*(1+I$18)</f>
        <v>10737.6368</v>
      </c>
      <c r="J3048" s="185">
        <f>+I3048*(1-J$18)</f>
        <v>10737.6368</v>
      </c>
      <c r="K3048" s="182">
        <f>+I3048*C3048</f>
        <v>0</v>
      </c>
      <c r="L3048" s="182">
        <f>+I3048*(1+L$18)</f>
        <v>15032.691519999998</v>
      </c>
      <c r="M3048" s="186" t="str">
        <f>HYPERLINK(CONCATENATE("https://buscador.neorep.com.ar/",TRIM(A3048),"/"),"FOTO")</f>
        <v>FOTO</v>
      </c>
      <c r="N3048" s="187" t="s">
        <v>299</v>
      </c>
      <c r="O3048" s="36"/>
    </row>
    <row r="3049" spans="1:15" ht="12.75" customHeight="1">
      <c r="A3049" s="178" t="s">
        <v>9348</v>
      </c>
      <c r="B3049" s="13"/>
      <c r="C3049" s="179"/>
      <c r="D3049" s="238"/>
      <c r="E3049" s="180"/>
      <c r="F3049" s="181" t="s">
        <v>9349</v>
      </c>
      <c r="G3049" s="182">
        <v>13.15</v>
      </c>
      <c r="H3049" s="106">
        <f>+G3049*H$18</f>
        <v>19462</v>
      </c>
      <c r="I3049" s="107">
        <f>+H3049*(1+I$18)</f>
        <v>23549.02</v>
      </c>
      <c r="J3049" s="108">
        <f>+I3049*(1-J$18)</f>
        <v>23549.02</v>
      </c>
      <c r="K3049" s="105">
        <f>+I3049*C3049</f>
        <v>0</v>
      </c>
      <c r="L3049" s="105">
        <f>+I3049*(1+L$18)</f>
        <v>32968.627999999997</v>
      </c>
      <c r="M3049" s="109" t="str">
        <f>HYPERLINK(CONCATENATE("https://buscador.neorep.com.ar/",TRIM(A3049),"/"),"FOTO")</f>
        <v>FOTO</v>
      </c>
      <c r="N3049" s="187"/>
      <c r="O3049" s="101" t="s">
        <v>81</v>
      </c>
    </row>
    <row r="3050" spans="1:15" ht="12.75" customHeight="1">
      <c r="A3050" s="103" t="s">
        <v>5369</v>
      </c>
      <c r="B3050" s="13"/>
      <c r="C3050" s="242"/>
      <c r="D3050" s="238" t="s">
        <v>9122</v>
      </c>
      <c r="E3050" s="149">
        <v>-3.3078023735375828E-2</v>
      </c>
      <c r="F3050" s="104" t="s">
        <v>5370</v>
      </c>
      <c r="G3050" s="105">
        <v>11.488</v>
      </c>
      <c r="H3050" s="106">
        <f>+G3050*H$18</f>
        <v>17002.239999999998</v>
      </c>
      <c r="I3050" s="107">
        <f>+H3050*(1+I$18)</f>
        <v>20572.710399999996</v>
      </c>
      <c r="J3050" s="108">
        <f>+I3050*(1-J$18)</f>
        <v>20572.710399999996</v>
      </c>
      <c r="K3050" s="105">
        <f>+I3050*C3050</f>
        <v>0</v>
      </c>
      <c r="L3050" s="105">
        <f>+I3050*(1+L$18)</f>
        <v>28801.794559999991</v>
      </c>
      <c r="M3050" s="109" t="str">
        <f>HYPERLINK(CONCATENATE("https://buscador.neorep.com.ar/",TRIM(A3050),"/"),"FOTO")</f>
        <v>FOTO</v>
      </c>
      <c r="N3050" s="110"/>
    </row>
    <row r="3051" spans="1:15" ht="12.75" customHeight="1">
      <c r="A3051" s="103" t="s">
        <v>5371</v>
      </c>
      <c r="B3051" s="13"/>
      <c r="C3051" s="242"/>
      <c r="D3051" s="238" t="s">
        <v>9122</v>
      </c>
      <c r="E3051" s="149">
        <v>-3.313442211055273E-2</v>
      </c>
      <c r="F3051" s="104" t="s">
        <v>5372</v>
      </c>
      <c r="G3051" s="105">
        <v>30.785</v>
      </c>
      <c r="H3051" s="106">
        <f>+G3051*H$18</f>
        <v>45561.8</v>
      </c>
      <c r="I3051" s="107">
        <f>+H3051*(1+I$18)</f>
        <v>55129.777999999998</v>
      </c>
      <c r="J3051" s="108">
        <f>+I3051*(1-J$18)</f>
        <v>55129.777999999998</v>
      </c>
      <c r="K3051" s="105">
        <f>+I3051*C3051</f>
        <v>0</v>
      </c>
      <c r="L3051" s="105">
        <f>+I3051*(1+L$18)</f>
        <v>77181.689199999993</v>
      </c>
      <c r="M3051" s="109" t="str">
        <f>HYPERLINK(CONCATENATE("https://buscador.neorep.com.ar/",TRIM(A3051),"/"),"FOTO")</f>
        <v>FOTO</v>
      </c>
      <c r="N3051" s="110"/>
    </row>
    <row r="3052" spans="1:15" ht="12.75" customHeight="1" thickBot="1">
      <c r="A3052" s="154" t="s">
        <v>5373</v>
      </c>
      <c r="B3052" s="13"/>
      <c r="C3052" s="243"/>
      <c r="D3052" s="238" t="s">
        <v>9122</v>
      </c>
      <c r="E3052" s="155">
        <v>-4.0879999999999916E-2</v>
      </c>
      <c r="F3052" s="156" t="s">
        <v>5374</v>
      </c>
      <c r="G3052" s="157">
        <v>11.989000000000001</v>
      </c>
      <c r="H3052" s="158">
        <f>+G3052*H$18</f>
        <v>17743.72</v>
      </c>
      <c r="I3052" s="159">
        <f>+H3052*(1+I$18)</f>
        <v>21469.9012</v>
      </c>
      <c r="J3052" s="160">
        <f>+I3052*(1-J$18)</f>
        <v>21469.9012</v>
      </c>
      <c r="K3052" s="157">
        <f>+I3052*C3052</f>
        <v>0</v>
      </c>
      <c r="L3052" s="157">
        <f>+I3052*(1+L$18)</f>
        <v>30057.861679999998</v>
      </c>
      <c r="M3052" s="161" t="str">
        <f>HYPERLINK(CONCATENATE("https://buscador.neorep.com.ar/",TRIM(A3052),"/"),"FOTO")</f>
        <v>FOTO</v>
      </c>
      <c r="N3052" s="162"/>
    </row>
    <row r="3053" spans="1:15" ht="20.100000000000001" customHeight="1" thickBot="1">
      <c r="A3053" s="219" t="s">
        <v>5375</v>
      </c>
      <c r="B3053" s="34"/>
      <c r="C3053" s="240"/>
      <c r="D3053" s="151"/>
      <c r="E3053" s="221"/>
      <c r="F3053" s="222"/>
      <c r="G3053" s="223"/>
      <c r="H3053" s="224"/>
      <c r="I3053" s="224"/>
      <c r="J3053" s="225"/>
      <c r="K3053" s="223"/>
      <c r="L3053" s="223"/>
      <c r="M3053" s="226"/>
      <c r="N3053" s="227"/>
      <c r="O3053" s="228"/>
    </row>
    <row r="3054" spans="1:15" ht="12.75" customHeight="1">
      <c r="A3054" s="178" t="s">
        <v>5376</v>
      </c>
      <c r="B3054" s="13"/>
      <c r="C3054" s="152"/>
      <c r="D3054" s="238" t="s">
        <v>9122</v>
      </c>
      <c r="E3054" s="180">
        <v>-3.3152173913043592E-2</v>
      </c>
      <c r="F3054" s="181" t="s">
        <v>5377</v>
      </c>
      <c r="G3054" s="182">
        <v>1.7789999999999999</v>
      </c>
      <c r="H3054" s="183">
        <f t="shared" ref="H3054:H3081" si="793">+G3054*H$18</f>
        <v>2632.92</v>
      </c>
      <c r="I3054" s="184">
        <f t="shared" ref="I3054:I3081" si="794">+H3054*(1+I$18)</f>
        <v>3185.8332</v>
      </c>
      <c r="J3054" s="185">
        <f t="shared" ref="J3054:J3081" si="795">+I3054*(1-J$18)</f>
        <v>3185.8332</v>
      </c>
      <c r="K3054" s="182">
        <f t="shared" ref="K3054:K3081" si="796">+I3054*C3054</f>
        <v>0</v>
      </c>
      <c r="L3054" s="182">
        <f t="shared" ref="L3054:L3081" si="797">+I3054*(1+L$18)</f>
        <v>4460.1664799999999</v>
      </c>
      <c r="M3054" s="186" t="str">
        <f t="shared" ref="M3054:M3081" si="798">HYPERLINK(CONCATENATE("https://buscador.neorep.com.ar/",TRIM(A3054),"/"),"FOTO")</f>
        <v>FOTO</v>
      </c>
      <c r="N3054" s="187"/>
    </row>
    <row r="3055" spans="1:15" ht="12.75" customHeight="1">
      <c r="A3055" s="103" t="s">
        <v>9315</v>
      </c>
      <c r="B3055" s="13"/>
      <c r="C3055" s="242"/>
      <c r="D3055" s="238"/>
      <c r="E3055" s="149"/>
      <c r="F3055" s="104" t="s">
        <v>9316</v>
      </c>
      <c r="G3055" s="105">
        <v>1.31</v>
      </c>
      <c r="H3055" s="106">
        <f t="shared" si="793"/>
        <v>1938.8000000000002</v>
      </c>
      <c r="I3055" s="107">
        <f t="shared" si="794"/>
        <v>2345.9480000000003</v>
      </c>
      <c r="J3055" s="108">
        <f t="shared" si="795"/>
        <v>2345.9480000000003</v>
      </c>
      <c r="K3055" s="105">
        <f t="shared" si="796"/>
        <v>0</v>
      </c>
      <c r="L3055" s="105">
        <f t="shared" si="797"/>
        <v>3284.3272000000002</v>
      </c>
      <c r="M3055" s="109" t="str">
        <f t="shared" si="798"/>
        <v>FOTO</v>
      </c>
      <c r="N3055" s="110"/>
      <c r="O3055" s="101" t="s">
        <v>81</v>
      </c>
    </row>
    <row r="3056" spans="1:15" ht="12.75" customHeight="1">
      <c r="A3056" s="103" t="s">
        <v>9313</v>
      </c>
      <c r="B3056" s="13"/>
      <c r="C3056" s="242"/>
      <c r="D3056" s="238"/>
      <c r="E3056" s="149"/>
      <c r="F3056" s="104" t="s">
        <v>9314</v>
      </c>
      <c r="G3056" s="105">
        <v>1.35</v>
      </c>
      <c r="H3056" s="106">
        <f t="shared" si="793"/>
        <v>1998.0000000000002</v>
      </c>
      <c r="I3056" s="107">
        <f t="shared" si="794"/>
        <v>2417.5800000000004</v>
      </c>
      <c r="J3056" s="108">
        <f t="shared" si="795"/>
        <v>2417.5800000000004</v>
      </c>
      <c r="K3056" s="105">
        <f t="shared" si="796"/>
        <v>0</v>
      </c>
      <c r="L3056" s="105">
        <f t="shared" si="797"/>
        <v>3384.6120000000005</v>
      </c>
      <c r="M3056" s="109" t="str">
        <f t="shared" si="798"/>
        <v>FOTO</v>
      </c>
      <c r="N3056" s="110"/>
      <c r="O3056" s="101" t="s">
        <v>81</v>
      </c>
    </row>
    <row r="3057" spans="1:15" ht="12.75" customHeight="1">
      <c r="A3057" s="103" t="s">
        <v>9660</v>
      </c>
      <c r="B3057" s="13"/>
      <c r="C3057" s="242"/>
      <c r="D3057" s="238"/>
      <c r="E3057" s="149"/>
      <c r="F3057" s="104" t="s">
        <v>9661</v>
      </c>
      <c r="G3057" s="105">
        <v>1.62</v>
      </c>
      <c r="H3057" s="106">
        <f t="shared" si="793"/>
        <v>2397.6000000000004</v>
      </c>
      <c r="I3057" s="107">
        <f t="shared" si="794"/>
        <v>2901.0960000000005</v>
      </c>
      <c r="J3057" s="108">
        <f t="shared" si="795"/>
        <v>2901.0960000000005</v>
      </c>
      <c r="K3057" s="105">
        <f t="shared" si="796"/>
        <v>0</v>
      </c>
      <c r="L3057" s="105">
        <f t="shared" si="797"/>
        <v>4061.5344000000005</v>
      </c>
      <c r="M3057" s="109" t="str">
        <f t="shared" si="798"/>
        <v>FOTO</v>
      </c>
      <c r="N3057" s="110"/>
      <c r="O3057" s="101" t="s">
        <v>81</v>
      </c>
    </row>
    <row r="3058" spans="1:15" ht="12.75" customHeight="1">
      <c r="A3058" s="103" t="s">
        <v>9311</v>
      </c>
      <c r="B3058" s="13"/>
      <c r="C3058" s="242"/>
      <c r="D3058" s="238"/>
      <c r="E3058" s="149"/>
      <c r="F3058" s="104" t="s">
        <v>9312</v>
      </c>
      <c r="G3058" s="105">
        <v>1.47</v>
      </c>
      <c r="H3058" s="106">
        <f t="shared" si="793"/>
        <v>2175.6</v>
      </c>
      <c r="I3058" s="107">
        <f t="shared" si="794"/>
        <v>2632.4759999999997</v>
      </c>
      <c r="J3058" s="108">
        <f t="shared" si="795"/>
        <v>2632.4759999999997</v>
      </c>
      <c r="K3058" s="105">
        <f t="shared" si="796"/>
        <v>0</v>
      </c>
      <c r="L3058" s="105">
        <f t="shared" si="797"/>
        <v>3685.4663999999993</v>
      </c>
      <c r="M3058" s="109" t="str">
        <f t="shared" si="798"/>
        <v>FOTO</v>
      </c>
      <c r="N3058" s="110"/>
      <c r="O3058" s="101" t="s">
        <v>81</v>
      </c>
    </row>
    <row r="3059" spans="1:15" ht="12.75" customHeight="1">
      <c r="A3059" s="103" t="s">
        <v>9658</v>
      </c>
      <c r="B3059" s="13"/>
      <c r="C3059" s="242"/>
      <c r="D3059" s="238"/>
      <c r="E3059" s="149"/>
      <c r="F3059" s="104" t="s">
        <v>9659</v>
      </c>
      <c r="G3059" s="105">
        <v>4.0999999999999996</v>
      </c>
      <c r="H3059" s="106">
        <f t="shared" si="793"/>
        <v>6067.9999999999991</v>
      </c>
      <c r="I3059" s="107">
        <f t="shared" si="794"/>
        <v>7342.2799999999988</v>
      </c>
      <c r="J3059" s="108">
        <f t="shared" si="795"/>
        <v>7342.2799999999988</v>
      </c>
      <c r="K3059" s="105">
        <f t="shared" si="796"/>
        <v>0</v>
      </c>
      <c r="L3059" s="105">
        <f t="shared" si="797"/>
        <v>10279.191999999997</v>
      </c>
      <c r="M3059" s="109" t="str">
        <f t="shared" si="798"/>
        <v>FOTO</v>
      </c>
      <c r="N3059" s="110"/>
      <c r="O3059" s="101" t="s">
        <v>81</v>
      </c>
    </row>
    <row r="3060" spans="1:15" ht="12.75" customHeight="1">
      <c r="A3060" s="103" t="s">
        <v>5378</v>
      </c>
      <c r="B3060" s="13"/>
      <c r="C3060" s="242"/>
      <c r="D3060" s="238" t="s">
        <v>9122</v>
      </c>
      <c r="E3060" s="149">
        <v>-5.1198257080610099E-2</v>
      </c>
      <c r="F3060" s="104" t="s">
        <v>5379</v>
      </c>
      <c r="G3060" s="105">
        <v>1.742</v>
      </c>
      <c r="H3060" s="106">
        <f t="shared" si="793"/>
        <v>2578.16</v>
      </c>
      <c r="I3060" s="107">
        <f t="shared" si="794"/>
        <v>3119.5735999999997</v>
      </c>
      <c r="J3060" s="108">
        <f t="shared" si="795"/>
        <v>3119.5735999999997</v>
      </c>
      <c r="K3060" s="105">
        <f t="shared" si="796"/>
        <v>0</v>
      </c>
      <c r="L3060" s="105">
        <f t="shared" si="797"/>
        <v>4367.4030399999992</v>
      </c>
      <c r="M3060" s="109" t="str">
        <f t="shared" si="798"/>
        <v>FOTO</v>
      </c>
      <c r="N3060" s="110" t="s">
        <v>215</v>
      </c>
      <c r="O3060" s="36"/>
    </row>
    <row r="3061" spans="1:15" ht="12.75" customHeight="1">
      <c r="A3061" s="103" t="s">
        <v>5380</v>
      </c>
      <c r="B3061" s="13"/>
      <c r="C3061" s="242"/>
      <c r="D3061" s="238" t="s">
        <v>9122</v>
      </c>
      <c r="E3061" s="149">
        <v>-3.1000000000000028E-2</v>
      </c>
      <c r="F3061" s="104" t="s">
        <v>5381</v>
      </c>
      <c r="G3061" s="105">
        <v>0.96899999999999997</v>
      </c>
      <c r="H3061" s="106">
        <f t="shared" si="793"/>
        <v>1434.12</v>
      </c>
      <c r="I3061" s="107">
        <f t="shared" si="794"/>
        <v>1735.2851999999998</v>
      </c>
      <c r="J3061" s="108">
        <f t="shared" si="795"/>
        <v>1735.2851999999998</v>
      </c>
      <c r="K3061" s="105">
        <f t="shared" si="796"/>
        <v>0</v>
      </c>
      <c r="L3061" s="105">
        <f t="shared" si="797"/>
        <v>2429.3992799999996</v>
      </c>
      <c r="M3061" s="109" t="str">
        <f t="shared" si="798"/>
        <v>FOTO</v>
      </c>
      <c r="N3061" s="110"/>
    </row>
    <row r="3062" spans="1:15" ht="12.75" customHeight="1">
      <c r="A3062" s="103" t="s">
        <v>5382</v>
      </c>
      <c r="B3062" s="13"/>
      <c r="C3062" s="242"/>
      <c r="D3062" s="238" t="s">
        <v>9122</v>
      </c>
      <c r="E3062" s="149">
        <v>-3.3333333333333326E-2</v>
      </c>
      <c r="F3062" s="104" t="s">
        <v>5383</v>
      </c>
      <c r="G3062" s="105">
        <v>1.01</v>
      </c>
      <c r="H3062" s="106">
        <f t="shared" si="793"/>
        <v>1494.8</v>
      </c>
      <c r="I3062" s="107">
        <f t="shared" si="794"/>
        <v>1808.7079999999999</v>
      </c>
      <c r="J3062" s="108">
        <f t="shared" si="795"/>
        <v>1808.7079999999999</v>
      </c>
      <c r="K3062" s="105">
        <f t="shared" si="796"/>
        <v>0</v>
      </c>
      <c r="L3062" s="105">
        <f t="shared" si="797"/>
        <v>2532.1911999999998</v>
      </c>
      <c r="M3062" s="109" t="str">
        <f t="shared" si="798"/>
        <v>FOTO</v>
      </c>
      <c r="N3062" s="110" t="s">
        <v>458</v>
      </c>
      <c r="O3062" s="37"/>
    </row>
    <row r="3063" spans="1:15" ht="12.75" customHeight="1">
      <c r="A3063" s="103" t="s">
        <v>5384</v>
      </c>
      <c r="B3063" s="13"/>
      <c r="C3063" s="242"/>
      <c r="D3063" s="238" t="s">
        <v>9122</v>
      </c>
      <c r="E3063" s="149">
        <v>-3.261904761904777E-2</v>
      </c>
      <c r="F3063" s="104" t="s">
        <v>5385</v>
      </c>
      <c r="G3063" s="105">
        <v>3.48</v>
      </c>
      <c r="H3063" s="106">
        <f t="shared" si="793"/>
        <v>5150.3999999999996</v>
      </c>
      <c r="I3063" s="107">
        <f t="shared" si="794"/>
        <v>6231.9839999999995</v>
      </c>
      <c r="J3063" s="108">
        <f t="shared" si="795"/>
        <v>6231.9839999999995</v>
      </c>
      <c r="K3063" s="105">
        <f t="shared" si="796"/>
        <v>0</v>
      </c>
      <c r="L3063" s="105">
        <f t="shared" si="797"/>
        <v>8724.7775999999994</v>
      </c>
      <c r="M3063" s="109" t="str">
        <f t="shared" si="798"/>
        <v>FOTO</v>
      </c>
      <c r="N3063" s="110" t="s">
        <v>110</v>
      </c>
      <c r="O3063" s="36"/>
    </row>
    <row r="3064" spans="1:15" ht="12.75" customHeight="1">
      <c r="A3064" s="103" t="s">
        <v>5386</v>
      </c>
      <c r="B3064" s="13"/>
      <c r="C3064" s="242"/>
      <c r="D3064" s="238"/>
      <c r="E3064" s="149"/>
      <c r="F3064" s="104" t="s">
        <v>9147</v>
      </c>
      <c r="G3064" s="105">
        <v>1.0820000000000001</v>
      </c>
      <c r="H3064" s="106">
        <f t="shared" si="793"/>
        <v>1601.3600000000001</v>
      </c>
      <c r="I3064" s="107">
        <f t="shared" si="794"/>
        <v>1937.6456000000001</v>
      </c>
      <c r="J3064" s="108">
        <f t="shared" si="795"/>
        <v>1937.6456000000001</v>
      </c>
      <c r="K3064" s="105">
        <f t="shared" si="796"/>
        <v>0</v>
      </c>
      <c r="L3064" s="105">
        <f t="shared" si="797"/>
        <v>2712.7038400000001</v>
      </c>
      <c r="M3064" s="109" t="str">
        <f t="shared" si="798"/>
        <v>FOTO</v>
      </c>
      <c r="N3064" s="110"/>
    </row>
    <row r="3065" spans="1:15" ht="12.75" customHeight="1">
      <c r="A3065" s="103" t="s">
        <v>5387</v>
      </c>
      <c r="B3065" s="13"/>
      <c r="C3065" s="242"/>
      <c r="D3065" s="238" t="s">
        <v>9122</v>
      </c>
      <c r="E3065" s="149">
        <v>-3.3125000000000071E-2</v>
      </c>
      <c r="F3065" s="104" t="s">
        <v>5388</v>
      </c>
      <c r="G3065" s="105">
        <v>1.5469999999999999</v>
      </c>
      <c r="H3065" s="106">
        <f t="shared" si="793"/>
        <v>2289.56</v>
      </c>
      <c r="I3065" s="107">
        <f t="shared" si="794"/>
        <v>2770.3676</v>
      </c>
      <c r="J3065" s="108">
        <f t="shared" si="795"/>
        <v>2770.3676</v>
      </c>
      <c r="K3065" s="105">
        <f t="shared" si="796"/>
        <v>0</v>
      </c>
      <c r="L3065" s="105">
        <f t="shared" si="797"/>
        <v>3878.5146399999999</v>
      </c>
      <c r="M3065" s="109" t="str">
        <f t="shared" si="798"/>
        <v>FOTO</v>
      </c>
      <c r="N3065" s="110"/>
      <c r="O3065" s="37"/>
    </row>
    <row r="3066" spans="1:15" ht="12.75" customHeight="1">
      <c r="A3066" s="103" t="s">
        <v>5389</v>
      </c>
      <c r="B3066" s="13"/>
      <c r="C3066" s="242"/>
      <c r="D3066" s="238" t="s">
        <v>9122</v>
      </c>
      <c r="E3066" s="150">
        <v>-0.17874999999999996</v>
      </c>
      <c r="F3066" s="104" t="s">
        <v>5390</v>
      </c>
      <c r="G3066" s="105">
        <v>1.3140000000000001</v>
      </c>
      <c r="H3066" s="106">
        <f t="shared" si="793"/>
        <v>1944.72</v>
      </c>
      <c r="I3066" s="107">
        <f t="shared" si="794"/>
        <v>2353.1111999999998</v>
      </c>
      <c r="J3066" s="108">
        <f t="shared" si="795"/>
        <v>2353.1111999999998</v>
      </c>
      <c r="K3066" s="105">
        <f t="shared" si="796"/>
        <v>0</v>
      </c>
      <c r="L3066" s="105">
        <f t="shared" si="797"/>
        <v>3294.3556799999997</v>
      </c>
      <c r="M3066" s="109" t="str">
        <f t="shared" si="798"/>
        <v>FOTO</v>
      </c>
      <c r="N3066" s="110" t="s">
        <v>5391</v>
      </c>
    </row>
    <row r="3067" spans="1:15" ht="12.75" customHeight="1">
      <c r="A3067" s="103" t="s">
        <v>9656</v>
      </c>
      <c r="B3067" s="13"/>
      <c r="C3067" s="242"/>
      <c r="D3067" s="238"/>
      <c r="E3067" s="149"/>
      <c r="F3067" s="104" t="s">
        <v>9657</v>
      </c>
      <c r="G3067" s="105">
        <v>1.27</v>
      </c>
      <c r="H3067" s="106">
        <f t="shared" si="793"/>
        <v>1879.6000000000001</v>
      </c>
      <c r="I3067" s="107">
        <f t="shared" si="794"/>
        <v>2274.3160000000003</v>
      </c>
      <c r="J3067" s="108">
        <f t="shared" si="795"/>
        <v>2274.3160000000003</v>
      </c>
      <c r="K3067" s="105">
        <f t="shared" si="796"/>
        <v>0</v>
      </c>
      <c r="L3067" s="105">
        <f t="shared" si="797"/>
        <v>3184.0424000000003</v>
      </c>
      <c r="M3067" s="109" t="str">
        <f t="shared" si="798"/>
        <v>FOTO</v>
      </c>
      <c r="N3067" s="110"/>
      <c r="O3067" s="101" t="s">
        <v>81</v>
      </c>
    </row>
    <row r="3068" spans="1:15" ht="12.75" customHeight="1">
      <c r="A3068" s="103" t="s">
        <v>5392</v>
      </c>
      <c r="B3068" s="13"/>
      <c r="C3068" s="242"/>
      <c r="D3068" s="238" t="s">
        <v>9122</v>
      </c>
      <c r="E3068" s="149">
        <v>-3.3125000000000071E-2</v>
      </c>
      <c r="F3068" s="104" t="s">
        <v>5393</v>
      </c>
      <c r="G3068" s="105">
        <v>1.5469999999999999</v>
      </c>
      <c r="H3068" s="106">
        <f t="shared" si="793"/>
        <v>2289.56</v>
      </c>
      <c r="I3068" s="107">
        <f t="shared" si="794"/>
        <v>2770.3676</v>
      </c>
      <c r="J3068" s="108">
        <f t="shared" si="795"/>
        <v>2770.3676</v>
      </c>
      <c r="K3068" s="105">
        <f t="shared" si="796"/>
        <v>0</v>
      </c>
      <c r="L3068" s="105">
        <f t="shared" si="797"/>
        <v>3878.5146399999999</v>
      </c>
      <c r="M3068" s="109" t="str">
        <f t="shared" si="798"/>
        <v>FOTO</v>
      </c>
      <c r="N3068" s="110"/>
      <c r="O3068" s="36"/>
    </row>
    <row r="3069" spans="1:15" ht="12.75" customHeight="1">
      <c r="A3069" s="103" t="s">
        <v>5394</v>
      </c>
      <c r="B3069" s="13"/>
      <c r="C3069" s="242"/>
      <c r="D3069" s="238" t="s">
        <v>9122</v>
      </c>
      <c r="E3069" s="149">
        <v>-5.5587067498581888E-2</v>
      </c>
      <c r="F3069" s="104" t="s">
        <v>5395</v>
      </c>
      <c r="G3069" s="105">
        <v>1.665</v>
      </c>
      <c r="H3069" s="106">
        <f t="shared" si="793"/>
        <v>2464.2000000000003</v>
      </c>
      <c r="I3069" s="107">
        <f t="shared" si="794"/>
        <v>2981.6820000000002</v>
      </c>
      <c r="J3069" s="108">
        <f t="shared" si="795"/>
        <v>2981.6820000000002</v>
      </c>
      <c r="K3069" s="105">
        <f t="shared" si="796"/>
        <v>0</v>
      </c>
      <c r="L3069" s="105">
        <f t="shared" si="797"/>
        <v>4174.3548000000001</v>
      </c>
      <c r="M3069" s="109" t="str">
        <f t="shared" si="798"/>
        <v>FOTO</v>
      </c>
      <c r="N3069" s="110"/>
      <c r="O3069" s="36"/>
    </row>
    <row r="3070" spans="1:15" ht="12.75" customHeight="1">
      <c r="A3070" s="103" t="s">
        <v>5396</v>
      </c>
      <c r="B3070" s="13"/>
      <c r="C3070" s="242"/>
      <c r="D3070" s="238" t="s">
        <v>9122</v>
      </c>
      <c r="E3070" s="149">
        <v>-0.14187827488915761</v>
      </c>
      <c r="F3070" s="104" t="s">
        <v>5397</v>
      </c>
      <c r="G3070" s="105">
        <v>2.129</v>
      </c>
      <c r="H3070" s="106">
        <f t="shared" si="793"/>
        <v>3150.92</v>
      </c>
      <c r="I3070" s="107">
        <f t="shared" si="794"/>
        <v>3812.6131999999998</v>
      </c>
      <c r="J3070" s="108">
        <f t="shared" si="795"/>
        <v>3812.6131999999998</v>
      </c>
      <c r="K3070" s="105">
        <f t="shared" si="796"/>
        <v>0</v>
      </c>
      <c r="L3070" s="105">
        <f t="shared" si="797"/>
        <v>5337.6584799999991</v>
      </c>
      <c r="M3070" s="109" t="str">
        <f t="shared" si="798"/>
        <v>FOTO</v>
      </c>
      <c r="N3070" s="110"/>
      <c r="O3070" s="37"/>
    </row>
    <row r="3071" spans="1:15" ht="12.75" customHeight="1">
      <c r="A3071" s="103" t="s">
        <v>5398</v>
      </c>
      <c r="B3071" s="13"/>
      <c r="C3071" s="242"/>
      <c r="D3071" s="238" t="s">
        <v>9122</v>
      </c>
      <c r="E3071" s="149">
        <v>-0.11739130434782608</v>
      </c>
      <c r="F3071" s="104" t="s">
        <v>5399</v>
      </c>
      <c r="G3071" s="105">
        <v>1.6240000000000001</v>
      </c>
      <c r="H3071" s="106">
        <f t="shared" si="793"/>
        <v>2403.52</v>
      </c>
      <c r="I3071" s="107">
        <f t="shared" si="794"/>
        <v>2908.2592</v>
      </c>
      <c r="J3071" s="108">
        <f t="shared" si="795"/>
        <v>2908.2592</v>
      </c>
      <c r="K3071" s="105">
        <f t="shared" si="796"/>
        <v>0</v>
      </c>
      <c r="L3071" s="105">
        <f t="shared" si="797"/>
        <v>4071.5628799999995</v>
      </c>
      <c r="M3071" s="109" t="str">
        <f t="shared" si="798"/>
        <v>FOTO</v>
      </c>
      <c r="N3071" s="110" t="s">
        <v>218</v>
      </c>
    </row>
    <row r="3072" spans="1:15" ht="12.75" customHeight="1">
      <c r="A3072" s="103" t="s">
        <v>5400</v>
      </c>
      <c r="B3072" s="13"/>
      <c r="C3072" s="242"/>
      <c r="D3072" s="238" t="s">
        <v>9122</v>
      </c>
      <c r="E3072" s="150">
        <v>-0.25611175785797435</v>
      </c>
      <c r="F3072" s="104" t="s">
        <v>5401</v>
      </c>
      <c r="G3072" s="105">
        <v>1.278</v>
      </c>
      <c r="H3072" s="106">
        <f t="shared" si="793"/>
        <v>1891.44</v>
      </c>
      <c r="I3072" s="107">
        <f t="shared" si="794"/>
        <v>2288.6424000000002</v>
      </c>
      <c r="J3072" s="108">
        <f t="shared" si="795"/>
        <v>2288.6424000000002</v>
      </c>
      <c r="K3072" s="105">
        <f t="shared" si="796"/>
        <v>0</v>
      </c>
      <c r="L3072" s="105">
        <f t="shared" si="797"/>
        <v>3204.0993600000002</v>
      </c>
      <c r="M3072" s="109" t="str">
        <f t="shared" si="798"/>
        <v>FOTO</v>
      </c>
      <c r="N3072" s="110" t="s">
        <v>414</v>
      </c>
    </row>
    <row r="3073" spans="1:15" ht="12.75" customHeight="1">
      <c r="A3073" s="103" t="s">
        <v>5402</v>
      </c>
      <c r="B3073" s="13"/>
      <c r="C3073" s="242"/>
      <c r="D3073" s="238" t="s">
        <v>9122</v>
      </c>
      <c r="E3073" s="149">
        <v>-8.1875000000000031E-2</v>
      </c>
      <c r="F3073" s="104" t="s">
        <v>5403</v>
      </c>
      <c r="G3073" s="105">
        <v>1.4690000000000001</v>
      </c>
      <c r="H3073" s="106">
        <f t="shared" si="793"/>
        <v>2174.1200000000003</v>
      </c>
      <c r="I3073" s="107">
        <f t="shared" si="794"/>
        <v>2630.6852000000003</v>
      </c>
      <c r="J3073" s="108">
        <f t="shared" si="795"/>
        <v>2630.6852000000003</v>
      </c>
      <c r="K3073" s="105">
        <f t="shared" si="796"/>
        <v>0</v>
      </c>
      <c r="L3073" s="105">
        <f t="shared" si="797"/>
        <v>3682.95928</v>
      </c>
      <c r="M3073" s="109" t="str">
        <f t="shared" si="798"/>
        <v>FOTO</v>
      </c>
      <c r="N3073" s="110"/>
    </row>
    <row r="3074" spans="1:15" ht="12.75" customHeight="1">
      <c r="A3074" s="103" t="s">
        <v>5404</v>
      </c>
      <c r="B3074" s="13"/>
      <c r="C3074" s="242"/>
      <c r="D3074" s="238" t="s">
        <v>9122</v>
      </c>
      <c r="E3074" s="149">
        <v>-3.3125000000000071E-2</v>
      </c>
      <c r="F3074" s="104" t="s">
        <v>5405</v>
      </c>
      <c r="G3074" s="105">
        <v>1.5469999999999999</v>
      </c>
      <c r="H3074" s="106">
        <f t="shared" si="793"/>
        <v>2289.56</v>
      </c>
      <c r="I3074" s="107">
        <f t="shared" si="794"/>
        <v>2770.3676</v>
      </c>
      <c r="J3074" s="108">
        <f t="shared" si="795"/>
        <v>2770.3676</v>
      </c>
      <c r="K3074" s="105">
        <f t="shared" si="796"/>
        <v>0</v>
      </c>
      <c r="L3074" s="105">
        <f t="shared" si="797"/>
        <v>3878.5146399999999</v>
      </c>
      <c r="M3074" s="109" t="str">
        <f t="shared" si="798"/>
        <v>FOTO</v>
      </c>
      <c r="N3074" s="110" t="s">
        <v>215</v>
      </c>
      <c r="O3074" s="36"/>
    </row>
    <row r="3075" spans="1:15" ht="12.75" customHeight="1">
      <c r="A3075" s="103" t="s">
        <v>5406</v>
      </c>
      <c r="B3075" s="13"/>
      <c r="C3075" s="242"/>
      <c r="D3075" s="238" t="s">
        <v>9122</v>
      </c>
      <c r="E3075" s="149">
        <v>-3.3333333333333326E-2</v>
      </c>
      <c r="F3075" s="104" t="s">
        <v>5407</v>
      </c>
      <c r="G3075" s="105">
        <v>1.1599999999999999</v>
      </c>
      <c r="H3075" s="106">
        <f t="shared" si="793"/>
        <v>1716.8</v>
      </c>
      <c r="I3075" s="107">
        <f t="shared" si="794"/>
        <v>2077.328</v>
      </c>
      <c r="J3075" s="108">
        <f t="shared" si="795"/>
        <v>2077.328</v>
      </c>
      <c r="K3075" s="105">
        <f t="shared" si="796"/>
        <v>0</v>
      </c>
      <c r="L3075" s="105">
        <f t="shared" si="797"/>
        <v>2908.2592</v>
      </c>
      <c r="M3075" s="109" t="str">
        <f t="shared" si="798"/>
        <v>FOTO</v>
      </c>
      <c r="N3075" s="110" t="s">
        <v>5391</v>
      </c>
    </row>
    <row r="3076" spans="1:15" ht="12.75" customHeight="1">
      <c r="A3076" s="103" t="s">
        <v>5408</v>
      </c>
      <c r="B3076" s="13"/>
      <c r="C3076" s="242"/>
      <c r="D3076" s="238" t="s">
        <v>9122</v>
      </c>
      <c r="E3076" s="149">
        <v>-3.214285714285714E-2</v>
      </c>
      <c r="F3076" s="104" t="s">
        <v>5409</v>
      </c>
      <c r="G3076" s="105">
        <v>1.355</v>
      </c>
      <c r="H3076" s="106">
        <f t="shared" si="793"/>
        <v>2005.3999999999999</v>
      </c>
      <c r="I3076" s="107">
        <f t="shared" si="794"/>
        <v>2426.5339999999997</v>
      </c>
      <c r="J3076" s="108">
        <f t="shared" si="795"/>
        <v>2426.5339999999997</v>
      </c>
      <c r="K3076" s="105">
        <f t="shared" si="796"/>
        <v>0</v>
      </c>
      <c r="L3076" s="105">
        <f t="shared" si="797"/>
        <v>3397.1475999999993</v>
      </c>
      <c r="M3076" s="109" t="str">
        <f t="shared" si="798"/>
        <v>FOTO</v>
      </c>
      <c r="N3076" s="110"/>
    </row>
    <row r="3077" spans="1:15" ht="12.75" customHeight="1">
      <c r="A3077" s="111" t="s">
        <v>5410</v>
      </c>
      <c r="B3077" s="17"/>
      <c r="C3077" s="242"/>
      <c r="D3077" s="238" t="s">
        <v>9122</v>
      </c>
      <c r="E3077" s="149">
        <v>-7.3896863370547572E-2</v>
      </c>
      <c r="F3077" s="134" t="s">
        <v>5411</v>
      </c>
      <c r="G3077" s="105">
        <v>1.742</v>
      </c>
      <c r="H3077" s="106">
        <f t="shared" si="793"/>
        <v>2578.16</v>
      </c>
      <c r="I3077" s="107">
        <f t="shared" si="794"/>
        <v>3119.5735999999997</v>
      </c>
      <c r="J3077" s="108">
        <f t="shared" si="795"/>
        <v>3119.5735999999997</v>
      </c>
      <c r="K3077" s="105">
        <f t="shared" si="796"/>
        <v>0</v>
      </c>
      <c r="L3077" s="105">
        <f t="shared" si="797"/>
        <v>4367.4030399999992</v>
      </c>
      <c r="M3077" s="109" t="str">
        <f t="shared" si="798"/>
        <v>FOTO</v>
      </c>
      <c r="N3077" s="110"/>
    </row>
    <row r="3078" spans="1:15" ht="12.75" customHeight="1">
      <c r="A3078" s="103" t="s">
        <v>5412</v>
      </c>
      <c r="B3078" s="13"/>
      <c r="C3078" s="242"/>
      <c r="D3078" s="238" t="s">
        <v>9122</v>
      </c>
      <c r="E3078" s="149">
        <v>-3.1430404105195597E-2</v>
      </c>
      <c r="F3078" s="104" t="s">
        <v>5413</v>
      </c>
      <c r="G3078" s="105">
        <v>1.51</v>
      </c>
      <c r="H3078" s="106">
        <f t="shared" si="793"/>
        <v>2234.8000000000002</v>
      </c>
      <c r="I3078" s="107">
        <f t="shared" si="794"/>
        <v>2704.1080000000002</v>
      </c>
      <c r="J3078" s="108">
        <f t="shared" si="795"/>
        <v>2704.1080000000002</v>
      </c>
      <c r="K3078" s="105">
        <f t="shared" si="796"/>
        <v>0</v>
      </c>
      <c r="L3078" s="105">
        <f t="shared" si="797"/>
        <v>3785.7512000000002</v>
      </c>
      <c r="M3078" s="109" t="str">
        <f t="shared" si="798"/>
        <v>FOTO</v>
      </c>
      <c r="N3078" s="110" t="s">
        <v>173</v>
      </c>
    </row>
    <row r="3079" spans="1:15" ht="12.75" customHeight="1">
      <c r="A3079" s="103" t="s">
        <v>5414</v>
      </c>
      <c r="B3079" s="13"/>
      <c r="C3079" s="242"/>
      <c r="D3079" s="238" t="s">
        <v>9122</v>
      </c>
      <c r="E3079" s="149">
        <v>-3.3908387864366452E-2</v>
      </c>
      <c r="F3079" s="104" t="s">
        <v>5415</v>
      </c>
      <c r="G3079" s="105">
        <v>1.6240000000000001</v>
      </c>
      <c r="H3079" s="106">
        <f t="shared" si="793"/>
        <v>2403.52</v>
      </c>
      <c r="I3079" s="107">
        <f t="shared" si="794"/>
        <v>2908.2592</v>
      </c>
      <c r="J3079" s="108">
        <f t="shared" si="795"/>
        <v>2908.2592</v>
      </c>
      <c r="K3079" s="105">
        <f t="shared" si="796"/>
        <v>0</v>
      </c>
      <c r="L3079" s="105">
        <f t="shared" si="797"/>
        <v>4071.5628799999995</v>
      </c>
      <c r="M3079" s="109" t="str">
        <f t="shared" si="798"/>
        <v>FOTO</v>
      </c>
      <c r="N3079" s="110" t="s">
        <v>218</v>
      </c>
    </row>
    <row r="3080" spans="1:15" ht="12.75" customHeight="1">
      <c r="A3080" s="103" t="s">
        <v>5416</v>
      </c>
      <c r="B3080" s="13"/>
      <c r="C3080" s="242"/>
      <c r="D3080" s="238" t="s">
        <v>9122</v>
      </c>
      <c r="E3080" s="149">
        <v>-3.323529411764703E-2</v>
      </c>
      <c r="F3080" s="104" t="s">
        <v>5417</v>
      </c>
      <c r="G3080" s="105">
        <v>6.5739999999999998</v>
      </c>
      <c r="H3080" s="106">
        <f t="shared" si="793"/>
        <v>9729.52</v>
      </c>
      <c r="I3080" s="107">
        <f t="shared" si="794"/>
        <v>11772.7192</v>
      </c>
      <c r="J3080" s="108">
        <f t="shared" si="795"/>
        <v>11772.7192</v>
      </c>
      <c r="K3080" s="105">
        <f t="shared" si="796"/>
        <v>0</v>
      </c>
      <c r="L3080" s="105">
        <f t="shared" si="797"/>
        <v>16481.80688</v>
      </c>
      <c r="M3080" s="109" t="str">
        <f t="shared" si="798"/>
        <v>FOTO</v>
      </c>
      <c r="N3080" s="110"/>
      <c r="O3080" s="37"/>
    </row>
    <row r="3081" spans="1:15" ht="12.75" customHeight="1" thickBot="1">
      <c r="A3081" s="154" t="s">
        <v>5418</v>
      </c>
      <c r="B3081" s="13"/>
      <c r="C3081" s="243"/>
      <c r="D3081" s="238" t="s">
        <v>9122</v>
      </c>
      <c r="E3081" s="155">
        <v>-3.2692307692307798E-2</v>
      </c>
      <c r="F3081" s="156" t="s">
        <v>5419</v>
      </c>
      <c r="G3081" s="157">
        <v>3.5209999999999999</v>
      </c>
      <c r="H3081" s="158">
        <f t="shared" si="793"/>
        <v>5211.08</v>
      </c>
      <c r="I3081" s="159">
        <f t="shared" si="794"/>
        <v>6305.4067999999997</v>
      </c>
      <c r="J3081" s="160">
        <f t="shared" si="795"/>
        <v>6305.4067999999997</v>
      </c>
      <c r="K3081" s="157">
        <f t="shared" si="796"/>
        <v>0</v>
      </c>
      <c r="L3081" s="157">
        <f t="shared" si="797"/>
        <v>8827.5695199999991</v>
      </c>
      <c r="M3081" s="161" t="str">
        <f t="shared" si="798"/>
        <v>FOTO</v>
      </c>
      <c r="N3081" s="162"/>
    </row>
    <row r="3082" spans="1:15" ht="20.100000000000001" customHeight="1" thickBot="1">
      <c r="A3082" s="219" t="s">
        <v>5420</v>
      </c>
      <c r="B3082" s="34"/>
      <c r="C3082" s="240"/>
      <c r="D3082" s="151"/>
      <c r="E3082" s="221"/>
      <c r="F3082" s="222"/>
      <c r="G3082" s="223"/>
      <c r="H3082" s="224"/>
      <c r="I3082" s="224"/>
      <c r="J3082" s="225"/>
      <c r="K3082" s="223"/>
      <c r="L3082" s="223"/>
      <c r="M3082" s="226"/>
      <c r="N3082" s="227"/>
      <c r="O3082" s="228"/>
    </row>
    <row r="3083" spans="1:15" ht="12.75" customHeight="1">
      <c r="A3083" s="198" t="s">
        <v>5421</v>
      </c>
      <c r="B3083" s="13"/>
      <c r="C3083" s="152"/>
      <c r="D3083" s="238" t="s">
        <v>9122</v>
      </c>
      <c r="E3083" s="180">
        <v>-5.4999999999999938E-2</v>
      </c>
      <c r="F3083" s="205" t="s">
        <v>5422</v>
      </c>
      <c r="G3083" s="182">
        <v>1.7010000000000001</v>
      </c>
      <c r="H3083" s="183">
        <f t="shared" ref="H3083:H3106" si="799">+G3083*H$18</f>
        <v>2517.48</v>
      </c>
      <c r="I3083" s="184">
        <f t="shared" ref="I3083:I3106" si="800">+H3083*(1+I$18)</f>
        <v>3046.1507999999999</v>
      </c>
      <c r="J3083" s="185">
        <f t="shared" ref="J3083:J3106" si="801">+I3083*(1-J$18)</f>
        <v>3046.1507999999999</v>
      </c>
      <c r="K3083" s="182">
        <f t="shared" ref="K3083:K3106" si="802">+I3083*C3083</f>
        <v>0</v>
      </c>
      <c r="L3083" s="182">
        <f t="shared" ref="L3083:L3106" si="803">+I3083*(1+L$18)</f>
        <v>4264.6111199999996</v>
      </c>
      <c r="M3083" s="186" t="str">
        <f t="shared" ref="M3083:M3106" si="804">HYPERLINK(CONCATENATE("https://buscador.neorep.com.ar/",TRIM(A3083),"/"),"FOTO")</f>
        <v>FOTO</v>
      </c>
      <c r="N3083" s="187" t="s">
        <v>218</v>
      </c>
    </row>
    <row r="3084" spans="1:15" ht="12.75" customHeight="1">
      <c r="A3084" s="103" t="s">
        <v>5423</v>
      </c>
      <c r="B3084" s="13"/>
      <c r="C3084" s="242"/>
      <c r="D3084" s="238" t="s">
        <v>9122</v>
      </c>
      <c r="E3084" s="149">
        <v>-3.294117647058814E-2</v>
      </c>
      <c r="F3084" s="104" t="s">
        <v>5424</v>
      </c>
      <c r="G3084" s="105">
        <v>9.8640000000000008</v>
      </c>
      <c r="H3084" s="106">
        <f t="shared" si="799"/>
        <v>14598.720000000001</v>
      </c>
      <c r="I3084" s="107">
        <f t="shared" si="800"/>
        <v>17664.4512</v>
      </c>
      <c r="J3084" s="108">
        <f t="shared" si="801"/>
        <v>17664.4512</v>
      </c>
      <c r="K3084" s="105">
        <f t="shared" si="802"/>
        <v>0</v>
      </c>
      <c r="L3084" s="105">
        <f t="shared" si="803"/>
        <v>24730.231679999997</v>
      </c>
      <c r="M3084" s="109" t="str">
        <f t="shared" si="804"/>
        <v>FOTO</v>
      </c>
      <c r="N3084" s="110" t="s">
        <v>110</v>
      </c>
    </row>
    <row r="3085" spans="1:15" ht="12.75" customHeight="1">
      <c r="A3085" s="103" t="s">
        <v>5425</v>
      </c>
      <c r="B3085" s="13"/>
      <c r="C3085" s="242"/>
      <c r="D3085" s="238" t="s">
        <v>9122</v>
      </c>
      <c r="E3085" s="149">
        <v>-7.9714455681142216E-2</v>
      </c>
      <c r="F3085" s="104" t="s">
        <v>5426</v>
      </c>
      <c r="G3085" s="105">
        <v>1.5469999999999999</v>
      </c>
      <c r="H3085" s="106">
        <f t="shared" si="799"/>
        <v>2289.56</v>
      </c>
      <c r="I3085" s="107">
        <f t="shared" si="800"/>
        <v>2770.3676</v>
      </c>
      <c r="J3085" s="108">
        <f t="shared" si="801"/>
        <v>2770.3676</v>
      </c>
      <c r="K3085" s="105">
        <f t="shared" si="802"/>
        <v>0</v>
      </c>
      <c r="L3085" s="105">
        <f t="shared" si="803"/>
        <v>3878.5146399999999</v>
      </c>
      <c r="M3085" s="109" t="str">
        <f t="shared" si="804"/>
        <v>FOTO</v>
      </c>
      <c r="N3085" s="110"/>
    </row>
    <row r="3086" spans="1:15" ht="12.75" customHeight="1">
      <c r="A3086" s="103" t="s">
        <v>5427</v>
      </c>
      <c r="B3086" s="13"/>
      <c r="C3086" s="242"/>
      <c r="D3086" s="238" t="s">
        <v>9122</v>
      </c>
      <c r="E3086" s="149">
        <v>-3.3125000000000071E-2</v>
      </c>
      <c r="F3086" s="104" t="s">
        <v>5428</v>
      </c>
      <c r="G3086" s="105">
        <v>1.5469999999999999</v>
      </c>
      <c r="H3086" s="106">
        <f t="shared" si="799"/>
        <v>2289.56</v>
      </c>
      <c r="I3086" s="107">
        <f t="shared" si="800"/>
        <v>2770.3676</v>
      </c>
      <c r="J3086" s="108">
        <f t="shared" si="801"/>
        <v>2770.3676</v>
      </c>
      <c r="K3086" s="105">
        <f t="shared" si="802"/>
        <v>0</v>
      </c>
      <c r="L3086" s="105">
        <f t="shared" si="803"/>
        <v>3878.5146399999999</v>
      </c>
      <c r="M3086" s="109" t="str">
        <f t="shared" si="804"/>
        <v>FOTO</v>
      </c>
      <c r="N3086" s="110"/>
    </row>
    <row r="3087" spans="1:15" ht="12.75" customHeight="1">
      <c r="A3087" s="103" t="s">
        <v>5429</v>
      </c>
      <c r="B3087" s="13"/>
      <c r="C3087" s="242"/>
      <c r="D3087" s="238" t="s">
        <v>9122</v>
      </c>
      <c r="E3087" s="149">
        <v>-3.2222222222222263E-2</v>
      </c>
      <c r="F3087" s="104" t="s">
        <v>5430</v>
      </c>
      <c r="G3087" s="105">
        <v>1.742</v>
      </c>
      <c r="H3087" s="106">
        <f t="shared" si="799"/>
        <v>2578.16</v>
      </c>
      <c r="I3087" s="107">
        <f t="shared" si="800"/>
        <v>3119.5735999999997</v>
      </c>
      <c r="J3087" s="108">
        <f t="shared" si="801"/>
        <v>3119.5735999999997</v>
      </c>
      <c r="K3087" s="105">
        <f t="shared" si="802"/>
        <v>0</v>
      </c>
      <c r="L3087" s="105">
        <f t="shared" si="803"/>
        <v>4367.4030399999992</v>
      </c>
      <c r="M3087" s="109" t="str">
        <f t="shared" si="804"/>
        <v>FOTO</v>
      </c>
      <c r="N3087" s="110" t="s">
        <v>414</v>
      </c>
    </row>
    <row r="3088" spans="1:15" ht="12.75" customHeight="1">
      <c r="A3088" s="111" t="s">
        <v>5431</v>
      </c>
      <c r="B3088" s="17"/>
      <c r="C3088" s="242"/>
      <c r="D3088" s="238" t="s">
        <v>9122</v>
      </c>
      <c r="E3088" s="149">
        <v>-3.2325338894681921E-2</v>
      </c>
      <c r="F3088" s="126" t="s">
        <v>5432</v>
      </c>
      <c r="G3088" s="105">
        <v>1.8560000000000001</v>
      </c>
      <c r="H3088" s="106">
        <f t="shared" si="799"/>
        <v>2746.88</v>
      </c>
      <c r="I3088" s="107">
        <f t="shared" si="800"/>
        <v>3323.7248</v>
      </c>
      <c r="J3088" s="108">
        <f t="shared" si="801"/>
        <v>3323.7248</v>
      </c>
      <c r="K3088" s="105">
        <f t="shared" si="802"/>
        <v>0</v>
      </c>
      <c r="L3088" s="105">
        <f t="shared" si="803"/>
        <v>4653.2147199999999</v>
      </c>
      <c r="M3088" s="109" t="str">
        <f t="shared" si="804"/>
        <v>FOTO</v>
      </c>
      <c r="N3088" s="110"/>
    </row>
    <row r="3089" spans="1:15" ht="12.75" customHeight="1">
      <c r="A3089" s="111" t="s">
        <v>5433</v>
      </c>
      <c r="B3089" s="17"/>
      <c r="C3089" s="242"/>
      <c r="D3089" s="238" t="s">
        <v>9122</v>
      </c>
      <c r="E3089" s="149">
        <v>-3.1976744186046457E-2</v>
      </c>
      <c r="F3089" s="126" t="s">
        <v>5434</v>
      </c>
      <c r="G3089" s="105">
        <v>1.665</v>
      </c>
      <c r="H3089" s="106">
        <f t="shared" si="799"/>
        <v>2464.2000000000003</v>
      </c>
      <c r="I3089" s="107">
        <f t="shared" si="800"/>
        <v>2981.6820000000002</v>
      </c>
      <c r="J3089" s="108">
        <f t="shared" si="801"/>
        <v>2981.6820000000002</v>
      </c>
      <c r="K3089" s="105">
        <f t="shared" si="802"/>
        <v>0</v>
      </c>
      <c r="L3089" s="105">
        <f t="shared" si="803"/>
        <v>4174.3548000000001</v>
      </c>
      <c r="M3089" s="109" t="str">
        <f t="shared" si="804"/>
        <v>FOTO</v>
      </c>
      <c r="N3089" s="110"/>
      <c r="O3089" s="101" t="s">
        <v>81</v>
      </c>
    </row>
    <row r="3090" spans="1:15" ht="12.75" customHeight="1">
      <c r="A3090" s="103" t="s">
        <v>5435</v>
      </c>
      <c r="B3090" s="13"/>
      <c r="C3090" s="242"/>
      <c r="D3090" s="238" t="s">
        <v>9122</v>
      </c>
      <c r="E3090" s="149">
        <v>-3.0849825378346907E-2</v>
      </c>
      <c r="F3090" s="104" t="s">
        <v>5436</v>
      </c>
      <c r="G3090" s="105">
        <v>1.665</v>
      </c>
      <c r="H3090" s="106">
        <f t="shared" si="799"/>
        <v>2464.2000000000003</v>
      </c>
      <c r="I3090" s="107">
        <f t="shared" si="800"/>
        <v>2981.6820000000002</v>
      </c>
      <c r="J3090" s="108">
        <f t="shared" si="801"/>
        <v>2981.6820000000002</v>
      </c>
      <c r="K3090" s="105">
        <f t="shared" si="802"/>
        <v>0</v>
      </c>
      <c r="L3090" s="105">
        <f t="shared" si="803"/>
        <v>4174.3548000000001</v>
      </c>
      <c r="M3090" s="109" t="str">
        <f t="shared" si="804"/>
        <v>FOTO</v>
      </c>
      <c r="N3090" s="110" t="s">
        <v>173</v>
      </c>
    </row>
    <row r="3091" spans="1:15" ht="12.75" customHeight="1">
      <c r="A3091" s="103" t="s">
        <v>5437</v>
      </c>
      <c r="B3091" s="13"/>
      <c r="C3091" s="242"/>
      <c r="D3091" s="238" t="s">
        <v>9122</v>
      </c>
      <c r="E3091" s="149">
        <v>-3.2222222222222263E-2</v>
      </c>
      <c r="F3091" s="104" t="s">
        <v>5438</v>
      </c>
      <c r="G3091" s="105">
        <v>1.742</v>
      </c>
      <c r="H3091" s="106">
        <f t="shared" si="799"/>
        <v>2578.16</v>
      </c>
      <c r="I3091" s="107">
        <f t="shared" si="800"/>
        <v>3119.5735999999997</v>
      </c>
      <c r="J3091" s="108">
        <f t="shared" si="801"/>
        <v>3119.5735999999997</v>
      </c>
      <c r="K3091" s="105">
        <f t="shared" si="802"/>
        <v>0</v>
      </c>
      <c r="L3091" s="105">
        <f t="shared" si="803"/>
        <v>4367.4030399999992</v>
      </c>
      <c r="M3091" s="109" t="str">
        <f t="shared" si="804"/>
        <v>FOTO</v>
      </c>
      <c r="N3091" s="110"/>
    </row>
    <row r="3092" spans="1:15" ht="12.75" customHeight="1">
      <c r="A3092" s="103" t="s">
        <v>5439</v>
      </c>
      <c r="B3092" s="13"/>
      <c r="C3092" s="242"/>
      <c r="D3092" s="238" t="s">
        <v>9122</v>
      </c>
      <c r="E3092" s="149">
        <v>-3.2429558745348142E-2</v>
      </c>
      <c r="F3092" s="104" t="s">
        <v>5440</v>
      </c>
      <c r="G3092" s="105">
        <v>1.82</v>
      </c>
      <c r="H3092" s="106">
        <f t="shared" si="799"/>
        <v>2693.6</v>
      </c>
      <c r="I3092" s="107">
        <f t="shared" si="800"/>
        <v>3259.2559999999999</v>
      </c>
      <c r="J3092" s="108">
        <f t="shared" si="801"/>
        <v>3259.2559999999999</v>
      </c>
      <c r="K3092" s="105">
        <f t="shared" si="802"/>
        <v>0</v>
      </c>
      <c r="L3092" s="105">
        <f t="shared" si="803"/>
        <v>4562.9583999999995</v>
      </c>
      <c r="M3092" s="109" t="str">
        <f t="shared" si="804"/>
        <v>FOTO</v>
      </c>
      <c r="N3092" s="110"/>
    </row>
    <row r="3093" spans="1:15" ht="12.75" customHeight="1">
      <c r="A3093" s="111" t="s">
        <v>5441</v>
      </c>
      <c r="B3093" s="13"/>
      <c r="C3093" s="242"/>
      <c r="D3093" s="238" t="s">
        <v>9122</v>
      </c>
      <c r="E3093" s="149">
        <v>-3.2325338894681921E-2</v>
      </c>
      <c r="F3093" s="104" t="s">
        <v>5442</v>
      </c>
      <c r="G3093" s="105">
        <v>1.8560000000000001</v>
      </c>
      <c r="H3093" s="106">
        <f t="shared" si="799"/>
        <v>2746.88</v>
      </c>
      <c r="I3093" s="107">
        <f t="shared" si="800"/>
        <v>3323.7248</v>
      </c>
      <c r="J3093" s="108">
        <f t="shared" si="801"/>
        <v>3323.7248</v>
      </c>
      <c r="K3093" s="105">
        <f t="shared" si="802"/>
        <v>0</v>
      </c>
      <c r="L3093" s="105">
        <f t="shared" si="803"/>
        <v>4653.2147199999999</v>
      </c>
      <c r="M3093" s="109" t="str">
        <f t="shared" si="804"/>
        <v>FOTO</v>
      </c>
      <c r="N3093" s="110"/>
    </row>
    <row r="3094" spans="1:15" ht="12.75" customHeight="1">
      <c r="A3094" s="103" t="s">
        <v>5443</v>
      </c>
      <c r="B3094" s="13"/>
      <c r="C3094" s="242"/>
      <c r="D3094" s="238" t="s">
        <v>9122</v>
      </c>
      <c r="E3094" s="150">
        <v>-0.18388888888888888</v>
      </c>
      <c r="F3094" s="104" t="s">
        <v>5444</v>
      </c>
      <c r="G3094" s="105">
        <v>1.4690000000000001</v>
      </c>
      <c r="H3094" s="106">
        <f t="shared" si="799"/>
        <v>2174.1200000000003</v>
      </c>
      <c r="I3094" s="107">
        <f t="shared" si="800"/>
        <v>2630.6852000000003</v>
      </c>
      <c r="J3094" s="108">
        <f t="shared" si="801"/>
        <v>2630.6852000000003</v>
      </c>
      <c r="K3094" s="105">
        <f t="shared" si="802"/>
        <v>0</v>
      </c>
      <c r="L3094" s="105">
        <f t="shared" si="803"/>
        <v>3682.95928</v>
      </c>
      <c r="M3094" s="109" t="str">
        <f t="shared" si="804"/>
        <v>FOTO</v>
      </c>
      <c r="N3094" s="110" t="s">
        <v>409</v>
      </c>
    </row>
    <row r="3095" spans="1:15" ht="12.75" customHeight="1">
      <c r="A3095" s="103" t="s">
        <v>5445</v>
      </c>
      <c r="B3095" s="13"/>
      <c r="C3095" s="242"/>
      <c r="D3095" s="238" t="s">
        <v>9122</v>
      </c>
      <c r="E3095" s="149">
        <v>-3.214285714285714E-2</v>
      </c>
      <c r="F3095" s="104" t="s">
        <v>5446</v>
      </c>
      <c r="G3095" s="105">
        <v>1.355</v>
      </c>
      <c r="H3095" s="106">
        <f t="shared" si="799"/>
        <v>2005.3999999999999</v>
      </c>
      <c r="I3095" s="107">
        <f t="shared" si="800"/>
        <v>2426.5339999999997</v>
      </c>
      <c r="J3095" s="108">
        <f t="shared" si="801"/>
        <v>2426.5339999999997</v>
      </c>
      <c r="K3095" s="105">
        <f t="shared" si="802"/>
        <v>0</v>
      </c>
      <c r="L3095" s="105">
        <f t="shared" si="803"/>
        <v>3397.1475999999993</v>
      </c>
      <c r="M3095" s="109" t="str">
        <f t="shared" si="804"/>
        <v>FOTO</v>
      </c>
      <c r="N3095" s="110"/>
    </row>
    <row r="3096" spans="1:15" ht="12.75" customHeight="1">
      <c r="A3096" s="103" t="s">
        <v>5447</v>
      </c>
      <c r="B3096" s="13"/>
      <c r="C3096" s="242"/>
      <c r="D3096" s="238" t="s">
        <v>9122</v>
      </c>
      <c r="E3096" s="149">
        <v>-3.3908387864366452E-2</v>
      </c>
      <c r="F3096" s="104" t="s">
        <v>5448</v>
      </c>
      <c r="G3096" s="105">
        <v>1.6240000000000001</v>
      </c>
      <c r="H3096" s="106">
        <f t="shared" si="799"/>
        <v>2403.52</v>
      </c>
      <c r="I3096" s="107">
        <f t="shared" si="800"/>
        <v>2908.2592</v>
      </c>
      <c r="J3096" s="108">
        <f t="shared" si="801"/>
        <v>2908.2592</v>
      </c>
      <c r="K3096" s="105">
        <f t="shared" si="802"/>
        <v>0</v>
      </c>
      <c r="L3096" s="105">
        <f t="shared" si="803"/>
        <v>4071.5628799999995</v>
      </c>
      <c r="M3096" s="109" t="str">
        <f t="shared" si="804"/>
        <v>FOTO</v>
      </c>
      <c r="N3096" s="110"/>
    </row>
    <row r="3097" spans="1:15" ht="12.75" customHeight="1">
      <c r="A3097" s="111" t="s">
        <v>5449</v>
      </c>
      <c r="B3097" s="13"/>
      <c r="C3097" s="242"/>
      <c r="D3097" s="238" t="s">
        <v>9122</v>
      </c>
      <c r="E3097" s="150">
        <v>-0.18533257532689018</v>
      </c>
      <c r="F3097" s="112" t="s">
        <v>5450</v>
      </c>
      <c r="G3097" s="105">
        <v>1.4330000000000001</v>
      </c>
      <c r="H3097" s="106">
        <f t="shared" si="799"/>
        <v>2120.84</v>
      </c>
      <c r="I3097" s="107">
        <f t="shared" si="800"/>
        <v>2566.2164000000002</v>
      </c>
      <c r="J3097" s="108">
        <f t="shared" si="801"/>
        <v>2566.2164000000002</v>
      </c>
      <c r="K3097" s="105">
        <f t="shared" si="802"/>
        <v>0</v>
      </c>
      <c r="L3097" s="105">
        <f t="shared" si="803"/>
        <v>3592.7029600000001</v>
      </c>
      <c r="M3097" s="109" t="str">
        <f t="shared" si="804"/>
        <v>FOTO</v>
      </c>
      <c r="N3097" s="110"/>
    </row>
    <row r="3098" spans="1:15" ht="12.75" customHeight="1">
      <c r="A3098" s="103" t="s">
        <v>5451</v>
      </c>
      <c r="B3098" s="13"/>
      <c r="C3098" s="242"/>
      <c r="D3098" s="238" t="s">
        <v>9122</v>
      </c>
      <c r="E3098" s="149">
        <v>-3.1451612903225734E-2</v>
      </c>
      <c r="F3098" s="104" t="s">
        <v>5452</v>
      </c>
      <c r="G3098" s="105">
        <v>1.2010000000000001</v>
      </c>
      <c r="H3098" s="106">
        <f t="shared" si="799"/>
        <v>1777.48</v>
      </c>
      <c r="I3098" s="107">
        <f t="shared" si="800"/>
        <v>2150.7507999999998</v>
      </c>
      <c r="J3098" s="108">
        <f t="shared" si="801"/>
        <v>2150.7507999999998</v>
      </c>
      <c r="K3098" s="105">
        <f t="shared" si="802"/>
        <v>0</v>
      </c>
      <c r="L3098" s="105">
        <f t="shared" si="803"/>
        <v>3011.0511199999996</v>
      </c>
      <c r="M3098" s="109" t="str">
        <f t="shared" si="804"/>
        <v>FOTO</v>
      </c>
      <c r="N3098" s="110"/>
    </row>
    <row r="3099" spans="1:15" ht="12.75" customHeight="1">
      <c r="A3099" s="103" t="s">
        <v>5453</v>
      </c>
      <c r="B3099" s="13"/>
      <c r="C3099" s="242"/>
      <c r="D3099" s="238" t="s">
        <v>9122</v>
      </c>
      <c r="E3099" s="149">
        <v>-7.6748152359294886E-2</v>
      </c>
      <c r="F3099" s="104" t="s">
        <v>5454</v>
      </c>
      <c r="G3099" s="105">
        <v>1.6240000000000001</v>
      </c>
      <c r="H3099" s="106">
        <f t="shared" si="799"/>
        <v>2403.52</v>
      </c>
      <c r="I3099" s="107">
        <f t="shared" si="800"/>
        <v>2908.2592</v>
      </c>
      <c r="J3099" s="108">
        <f t="shared" si="801"/>
        <v>2908.2592</v>
      </c>
      <c r="K3099" s="105">
        <f t="shared" si="802"/>
        <v>0</v>
      </c>
      <c r="L3099" s="105">
        <f t="shared" si="803"/>
        <v>4071.5628799999995</v>
      </c>
      <c r="M3099" s="109" t="str">
        <f t="shared" si="804"/>
        <v>FOTO</v>
      </c>
      <c r="N3099" s="110"/>
    </row>
    <row r="3100" spans="1:15" ht="12.75" customHeight="1">
      <c r="A3100" s="103" t="s">
        <v>5455</v>
      </c>
      <c r="B3100" s="13"/>
      <c r="C3100" s="242"/>
      <c r="D3100" s="238" t="s">
        <v>9122</v>
      </c>
      <c r="E3100" s="149">
        <v>-3.2429558745348142E-2</v>
      </c>
      <c r="F3100" s="104" t="s">
        <v>5456</v>
      </c>
      <c r="G3100" s="105">
        <v>1.82</v>
      </c>
      <c r="H3100" s="106">
        <f t="shared" si="799"/>
        <v>2693.6</v>
      </c>
      <c r="I3100" s="107">
        <f t="shared" si="800"/>
        <v>3259.2559999999999</v>
      </c>
      <c r="J3100" s="108">
        <f t="shared" si="801"/>
        <v>3259.2559999999999</v>
      </c>
      <c r="K3100" s="105">
        <f t="shared" si="802"/>
        <v>0</v>
      </c>
      <c r="L3100" s="105">
        <f t="shared" si="803"/>
        <v>4562.9583999999995</v>
      </c>
      <c r="M3100" s="109" t="str">
        <f t="shared" si="804"/>
        <v>FOTO</v>
      </c>
      <c r="N3100" s="110"/>
    </row>
    <row r="3101" spans="1:15" ht="12.75" customHeight="1">
      <c r="A3101" s="103" t="s">
        <v>5457</v>
      </c>
      <c r="B3101" s="13"/>
      <c r="C3101" s="242"/>
      <c r="D3101" s="238" t="s">
        <v>9122</v>
      </c>
      <c r="E3101" s="149">
        <v>-3.0367607884922765E-2</v>
      </c>
      <c r="F3101" s="104" t="s">
        <v>5458</v>
      </c>
      <c r="G3101" s="105">
        <v>1.82</v>
      </c>
      <c r="H3101" s="106">
        <f t="shared" si="799"/>
        <v>2693.6</v>
      </c>
      <c r="I3101" s="107">
        <f t="shared" si="800"/>
        <v>3259.2559999999999</v>
      </c>
      <c r="J3101" s="108">
        <f t="shared" si="801"/>
        <v>3259.2559999999999</v>
      </c>
      <c r="K3101" s="105">
        <f t="shared" si="802"/>
        <v>0</v>
      </c>
      <c r="L3101" s="105">
        <f t="shared" si="803"/>
        <v>4562.9583999999995</v>
      </c>
      <c r="M3101" s="109" t="str">
        <f t="shared" si="804"/>
        <v>FOTO</v>
      </c>
      <c r="N3101" s="110" t="s">
        <v>173</v>
      </c>
    </row>
    <row r="3102" spans="1:15" ht="12.75" customHeight="1">
      <c r="A3102" s="103" t="s">
        <v>5459</v>
      </c>
      <c r="B3102" s="13"/>
      <c r="C3102" s="242"/>
      <c r="D3102" s="238" t="s">
        <v>9122</v>
      </c>
      <c r="E3102" s="150">
        <v>-0.18388888888888888</v>
      </c>
      <c r="F3102" s="104" t="s">
        <v>5460</v>
      </c>
      <c r="G3102" s="105">
        <v>1.4690000000000001</v>
      </c>
      <c r="H3102" s="106">
        <f t="shared" si="799"/>
        <v>2174.1200000000003</v>
      </c>
      <c r="I3102" s="107">
        <f t="shared" si="800"/>
        <v>2630.6852000000003</v>
      </c>
      <c r="J3102" s="108">
        <f t="shared" si="801"/>
        <v>2630.6852000000003</v>
      </c>
      <c r="K3102" s="105">
        <f t="shared" si="802"/>
        <v>0</v>
      </c>
      <c r="L3102" s="105">
        <f t="shared" si="803"/>
        <v>3682.95928</v>
      </c>
      <c r="M3102" s="109" t="str">
        <f t="shared" si="804"/>
        <v>FOTO</v>
      </c>
      <c r="N3102" s="110" t="s">
        <v>414</v>
      </c>
    </row>
    <row r="3103" spans="1:15" ht="12.75" customHeight="1">
      <c r="A3103" s="103" t="s">
        <v>5461</v>
      </c>
      <c r="B3103" s="13"/>
      <c r="C3103" s="242"/>
      <c r="D3103" s="238" t="s">
        <v>9122</v>
      </c>
      <c r="E3103" s="149">
        <v>-3.3474670832403408E-2</v>
      </c>
      <c r="F3103" s="104" t="s">
        <v>5462</v>
      </c>
      <c r="G3103" s="105">
        <v>4.3310000000000004</v>
      </c>
      <c r="H3103" s="106">
        <f t="shared" si="799"/>
        <v>6409.880000000001</v>
      </c>
      <c r="I3103" s="107">
        <f t="shared" si="800"/>
        <v>7755.9548000000013</v>
      </c>
      <c r="J3103" s="108">
        <f t="shared" si="801"/>
        <v>7755.9548000000013</v>
      </c>
      <c r="K3103" s="105">
        <f t="shared" si="802"/>
        <v>0</v>
      </c>
      <c r="L3103" s="105">
        <f t="shared" si="803"/>
        <v>10858.336720000001</v>
      </c>
      <c r="M3103" s="109" t="str">
        <f t="shared" si="804"/>
        <v>FOTO</v>
      </c>
      <c r="N3103" s="110"/>
    </row>
    <row r="3104" spans="1:15" ht="12.75" customHeight="1">
      <c r="A3104" s="103" t="s">
        <v>5463</v>
      </c>
      <c r="B3104" s="13"/>
      <c r="C3104" s="242"/>
      <c r="D3104" s="238" t="s">
        <v>9122</v>
      </c>
      <c r="E3104" s="149">
        <v>-5.902777777777779E-2</v>
      </c>
      <c r="F3104" s="104" t="s">
        <v>5464</v>
      </c>
      <c r="G3104" s="105">
        <v>1.355</v>
      </c>
      <c r="H3104" s="106">
        <f t="shared" si="799"/>
        <v>2005.3999999999999</v>
      </c>
      <c r="I3104" s="107">
        <f t="shared" si="800"/>
        <v>2426.5339999999997</v>
      </c>
      <c r="J3104" s="108">
        <f t="shared" si="801"/>
        <v>2426.5339999999997</v>
      </c>
      <c r="K3104" s="105">
        <f t="shared" si="802"/>
        <v>0</v>
      </c>
      <c r="L3104" s="105">
        <f t="shared" si="803"/>
        <v>3397.1475999999993</v>
      </c>
      <c r="M3104" s="109" t="str">
        <f t="shared" si="804"/>
        <v>FOTO</v>
      </c>
      <c r="N3104" s="110"/>
    </row>
    <row r="3105" spans="1:15" ht="12.75" customHeight="1">
      <c r="A3105" s="103" t="s">
        <v>5465</v>
      </c>
      <c r="B3105" s="13"/>
      <c r="C3105" s="242"/>
      <c r="D3105" s="238" t="s">
        <v>9122</v>
      </c>
      <c r="E3105" s="150">
        <v>-0.15312500000000007</v>
      </c>
      <c r="F3105" s="104" t="s">
        <v>5466</v>
      </c>
      <c r="G3105" s="105">
        <v>1.355</v>
      </c>
      <c r="H3105" s="106">
        <f t="shared" si="799"/>
        <v>2005.3999999999999</v>
      </c>
      <c r="I3105" s="107">
        <f t="shared" si="800"/>
        <v>2426.5339999999997</v>
      </c>
      <c r="J3105" s="108">
        <f t="shared" si="801"/>
        <v>2426.5339999999997</v>
      </c>
      <c r="K3105" s="105">
        <f t="shared" si="802"/>
        <v>0</v>
      </c>
      <c r="L3105" s="105">
        <f t="shared" si="803"/>
        <v>3397.1475999999993</v>
      </c>
      <c r="M3105" s="109" t="str">
        <f t="shared" si="804"/>
        <v>FOTO</v>
      </c>
      <c r="N3105" s="110" t="s">
        <v>173</v>
      </c>
    </row>
    <row r="3106" spans="1:15" ht="12.75" customHeight="1" thickBot="1">
      <c r="A3106" s="154" t="s">
        <v>5467</v>
      </c>
      <c r="B3106" s="13"/>
      <c r="C3106" s="243"/>
      <c r="D3106" s="238" t="s">
        <v>9122</v>
      </c>
      <c r="E3106" s="155">
        <v>-3.3333333333333326E-2</v>
      </c>
      <c r="F3106" s="156" t="s">
        <v>5468</v>
      </c>
      <c r="G3106" s="157">
        <v>1.3919999999999999</v>
      </c>
      <c r="H3106" s="158">
        <f t="shared" si="799"/>
        <v>2060.16</v>
      </c>
      <c r="I3106" s="159">
        <f t="shared" si="800"/>
        <v>2492.7936</v>
      </c>
      <c r="J3106" s="160">
        <f t="shared" si="801"/>
        <v>2492.7936</v>
      </c>
      <c r="K3106" s="157">
        <f t="shared" si="802"/>
        <v>0</v>
      </c>
      <c r="L3106" s="157">
        <f t="shared" si="803"/>
        <v>3489.91104</v>
      </c>
      <c r="M3106" s="161" t="str">
        <f t="shared" si="804"/>
        <v>FOTO</v>
      </c>
      <c r="N3106" s="162"/>
    </row>
    <row r="3107" spans="1:15" ht="20.100000000000001" customHeight="1" thickBot="1">
      <c r="A3107" s="219" t="s">
        <v>5469</v>
      </c>
      <c r="B3107" s="34"/>
      <c r="C3107" s="240"/>
      <c r="D3107" s="151"/>
      <c r="E3107" s="221"/>
      <c r="F3107" s="222"/>
      <c r="G3107" s="223"/>
      <c r="H3107" s="224"/>
      <c r="I3107" s="224"/>
      <c r="J3107" s="225"/>
      <c r="K3107" s="223"/>
      <c r="L3107" s="223"/>
      <c r="M3107" s="226"/>
      <c r="N3107" s="227"/>
      <c r="O3107" s="228"/>
    </row>
    <row r="3108" spans="1:15" ht="12.75" customHeight="1">
      <c r="A3108" s="178" t="s">
        <v>5470</v>
      </c>
      <c r="B3108" s="13"/>
      <c r="C3108" s="152"/>
      <c r="D3108" s="238" t="s">
        <v>9122</v>
      </c>
      <c r="E3108" s="180">
        <v>-3.2744665194996303E-2</v>
      </c>
      <c r="F3108" s="181" t="s">
        <v>5471</v>
      </c>
      <c r="G3108" s="182">
        <v>2.629</v>
      </c>
      <c r="H3108" s="183">
        <f t="shared" ref="H3108:H3121" si="805">+G3108*H$18</f>
        <v>3890.92</v>
      </c>
      <c r="I3108" s="184">
        <f t="shared" ref="I3108:I3121" si="806">+H3108*(1+I$18)</f>
        <v>4708.0132000000003</v>
      </c>
      <c r="J3108" s="185">
        <f t="shared" ref="J3108:J3121" si="807">+I3108*(1-J$18)</f>
        <v>4708.0132000000003</v>
      </c>
      <c r="K3108" s="182">
        <f t="shared" ref="K3108:K3121" si="808">+I3108*C3108</f>
        <v>0</v>
      </c>
      <c r="L3108" s="182">
        <f t="shared" ref="L3108:L3121" si="809">+I3108*(1+L$18)</f>
        <v>6591.2184800000005</v>
      </c>
      <c r="M3108" s="186" t="str">
        <f t="shared" ref="M3108:M3121" si="810">HYPERLINK(CONCATENATE("https://buscador.neorep.com.ar/",TRIM(A3108),"/"),"FOTO")</f>
        <v>FOTO</v>
      </c>
      <c r="N3108" s="187"/>
    </row>
    <row r="3109" spans="1:15" ht="12.75" customHeight="1">
      <c r="A3109" s="103" t="s">
        <v>5474</v>
      </c>
      <c r="B3109" s="13"/>
      <c r="C3109" s="242"/>
      <c r="D3109" s="238" t="s">
        <v>9122</v>
      </c>
      <c r="E3109" s="149">
        <v>-6.7352941176470615E-2</v>
      </c>
      <c r="F3109" s="104" t="s">
        <v>5475</v>
      </c>
      <c r="G3109" s="105">
        <v>3.1709999999999998</v>
      </c>
      <c r="H3109" s="106">
        <f t="shared" si="805"/>
        <v>4693.08</v>
      </c>
      <c r="I3109" s="107">
        <f t="shared" si="806"/>
        <v>5678.6268</v>
      </c>
      <c r="J3109" s="108">
        <f t="shared" si="807"/>
        <v>5678.6268</v>
      </c>
      <c r="K3109" s="105">
        <f t="shared" si="808"/>
        <v>0</v>
      </c>
      <c r="L3109" s="105">
        <f t="shared" si="809"/>
        <v>7950.0775199999998</v>
      </c>
      <c r="M3109" s="109" t="str">
        <f t="shared" si="810"/>
        <v>FOTO</v>
      </c>
      <c r="N3109" s="110"/>
    </row>
    <row r="3110" spans="1:15" ht="12.75" customHeight="1">
      <c r="A3110" s="103" t="s">
        <v>5472</v>
      </c>
      <c r="B3110" s="13"/>
      <c r="C3110" s="242"/>
      <c r="D3110" s="238" t="s">
        <v>9122</v>
      </c>
      <c r="E3110" s="149">
        <v>-3.2713277742142388E-2</v>
      </c>
      <c r="F3110" s="104" t="s">
        <v>5473</v>
      </c>
      <c r="G3110" s="105">
        <v>3.016</v>
      </c>
      <c r="H3110" s="106">
        <f t="shared" si="805"/>
        <v>4463.68</v>
      </c>
      <c r="I3110" s="107">
        <f t="shared" si="806"/>
        <v>5401.0528000000004</v>
      </c>
      <c r="J3110" s="108">
        <f t="shared" si="807"/>
        <v>5401.0528000000004</v>
      </c>
      <c r="K3110" s="105">
        <f t="shared" si="808"/>
        <v>0</v>
      </c>
      <c r="L3110" s="105">
        <f t="shared" si="809"/>
        <v>7561.4739200000004</v>
      </c>
      <c r="M3110" s="109" t="str">
        <f t="shared" si="810"/>
        <v>FOTO</v>
      </c>
      <c r="N3110" s="110"/>
    </row>
    <row r="3111" spans="1:15" ht="12.75" customHeight="1">
      <c r="A3111" s="103" t="s">
        <v>5478</v>
      </c>
      <c r="B3111" s="13"/>
      <c r="C3111" s="242"/>
      <c r="D3111" s="238" t="s">
        <v>9122</v>
      </c>
      <c r="E3111" s="149">
        <v>-5.6271186440678078E-2</v>
      </c>
      <c r="F3111" s="104" t="s">
        <v>5479</v>
      </c>
      <c r="G3111" s="105">
        <v>2.7839999999999998</v>
      </c>
      <c r="H3111" s="106">
        <f t="shared" si="805"/>
        <v>4120.32</v>
      </c>
      <c r="I3111" s="107">
        <f t="shared" si="806"/>
        <v>4985.5871999999999</v>
      </c>
      <c r="J3111" s="108">
        <f t="shared" si="807"/>
        <v>4985.5871999999999</v>
      </c>
      <c r="K3111" s="105">
        <f t="shared" si="808"/>
        <v>0</v>
      </c>
      <c r="L3111" s="105">
        <f t="shared" si="809"/>
        <v>6979.8220799999999</v>
      </c>
      <c r="M3111" s="109" t="str">
        <f t="shared" si="810"/>
        <v>FOTO</v>
      </c>
      <c r="N3111" s="110"/>
    </row>
    <row r="3112" spans="1:15" ht="12.75" customHeight="1">
      <c r="A3112" s="103" t="s">
        <v>5476</v>
      </c>
      <c r="B3112" s="13"/>
      <c r="C3112" s="242"/>
      <c r="D3112" s="238" t="s">
        <v>9122</v>
      </c>
      <c r="E3112" s="149">
        <v>-3.3414832925835469E-2</v>
      </c>
      <c r="F3112" s="104" t="s">
        <v>5477</v>
      </c>
      <c r="G3112" s="105">
        <v>3.5579999999999998</v>
      </c>
      <c r="H3112" s="106">
        <f t="shared" si="805"/>
        <v>5265.84</v>
      </c>
      <c r="I3112" s="107">
        <f t="shared" si="806"/>
        <v>6371.6664000000001</v>
      </c>
      <c r="J3112" s="108">
        <f t="shared" si="807"/>
        <v>6371.6664000000001</v>
      </c>
      <c r="K3112" s="105">
        <f t="shared" si="808"/>
        <v>0</v>
      </c>
      <c r="L3112" s="105">
        <f t="shared" si="809"/>
        <v>8920.3329599999997</v>
      </c>
      <c r="M3112" s="109" t="str">
        <f t="shared" si="810"/>
        <v>FOTO</v>
      </c>
      <c r="N3112" s="110"/>
    </row>
    <row r="3113" spans="1:15" ht="12.75" customHeight="1">
      <c r="A3113" s="103" t="s">
        <v>5480</v>
      </c>
      <c r="B3113" s="13"/>
      <c r="C3113" s="242"/>
      <c r="D3113" s="238" t="s">
        <v>9122</v>
      </c>
      <c r="E3113" s="149">
        <v>-3.2288698955365569E-2</v>
      </c>
      <c r="F3113" s="104" t="s">
        <v>5481</v>
      </c>
      <c r="G3113" s="105">
        <v>3.0569999999999999</v>
      </c>
      <c r="H3113" s="106">
        <f t="shared" si="805"/>
        <v>4524.3599999999997</v>
      </c>
      <c r="I3113" s="107">
        <f t="shared" si="806"/>
        <v>5474.4755999999998</v>
      </c>
      <c r="J3113" s="108">
        <f t="shared" si="807"/>
        <v>5474.4755999999998</v>
      </c>
      <c r="K3113" s="105">
        <f t="shared" si="808"/>
        <v>0</v>
      </c>
      <c r="L3113" s="105">
        <f t="shared" si="809"/>
        <v>7664.2658399999991</v>
      </c>
      <c r="M3113" s="109" t="str">
        <f t="shared" si="810"/>
        <v>FOTO</v>
      </c>
      <c r="N3113" s="110"/>
    </row>
    <row r="3114" spans="1:15" ht="12.75" customHeight="1">
      <c r="A3114" s="103" t="s">
        <v>5482</v>
      </c>
      <c r="B3114" s="13"/>
      <c r="C3114" s="242"/>
      <c r="D3114" s="238" t="s">
        <v>9122</v>
      </c>
      <c r="E3114" s="149">
        <v>-3.1771247021445403E-2</v>
      </c>
      <c r="F3114" s="104" t="s">
        <v>5483</v>
      </c>
      <c r="G3114" s="105">
        <v>2.4380000000000002</v>
      </c>
      <c r="H3114" s="106">
        <f t="shared" si="805"/>
        <v>3608.2400000000002</v>
      </c>
      <c r="I3114" s="107">
        <f t="shared" si="806"/>
        <v>4365.9704000000002</v>
      </c>
      <c r="J3114" s="108">
        <f t="shared" si="807"/>
        <v>4365.9704000000002</v>
      </c>
      <c r="K3114" s="105">
        <f t="shared" si="808"/>
        <v>0</v>
      </c>
      <c r="L3114" s="105">
        <f t="shared" si="809"/>
        <v>6112.3585599999997</v>
      </c>
      <c r="M3114" s="109" t="str">
        <f t="shared" si="810"/>
        <v>FOTO</v>
      </c>
      <c r="N3114" s="110" t="s">
        <v>414</v>
      </c>
    </row>
    <row r="3115" spans="1:15" ht="12.75" customHeight="1">
      <c r="A3115" s="103" t="s">
        <v>5484</v>
      </c>
      <c r="B3115" s="13"/>
      <c r="C3115" s="242"/>
      <c r="D3115" s="238" t="s">
        <v>9122</v>
      </c>
      <c r="E3115" s="149">
        <v>-3.3570203381524277E-2</v>
      </c>
      <c r="F3115" s="104" t="s">
        <v>5485</v>
      </c>
      <c r="G3115" s="105">
        <v>3.944</v>
      </c>
      <c r="H3115" s="106">
        <f t="shared" si="805"/>
        <v>5837.12</v>
      </c>
      <c r="I3115" s="107">
        <f t="shared" si="806"/>
        <v>7062.9151999999995</v>
      </c>
      <c r="J3115" s="108">
        <f t="shared" si="807"/>
        <v>7062.9151999999995</v>
      </c>
      <c r="K3115" s="105">
        <f t="shared" si="808"/>
        <v>0</v>
      </c>
      <c r="L3115" s="105">
        <f t="shared" si="809"/>
        <v>9888.0812799999985</v>
      </c>
      <c r="M3115" s="109" t="str">
        <f t="shared" si="810"/>
        <v>FOTO</v>
      </c>
      <c r="N3115" s="110"/>
    </row>
    <row r="3116" spans="1:15" ht="12.75" customHeight="1">
      <c r="A3116" s="103" t="s">
        <v>9679</v>
      </c>
      <c r="B3116" s="13"/>
      <c r="C3116" s="242"/>
      <c r="D3116" s="238"/>
      <c r="E3116" s="149"/>
      <c r="F3116" s="104" t="s">
        <v>9680</v>
      </c>
      <c r="G3116" s="105">
        <v>3.21</v>
      </c>
      <c r="H3116" s="106">
        <f t="shared" si="805"/>
        <v>4750.8</v>
      </c>
      <c r="I3116" s="107">
        <f t="shared" si="806"/>
        <v>5748.4679999999998</v>
      </c>
      <c r="J3116" s="108">
        <f t="shared" si="807"/>
        <v>5748.4679999999998</v>
      </c>
      <c r="K3116" s="105">
        <f t="shared" si="808"/>
        <v>0</v>
      </c>
      <c r="L3116" s="105">
        <f t="shared" si="809"/>
        <v>8047.8551999999991</v>
      </c>
      <c r="M3116" s="109" t="str">
        <f t="shared" si="810"/>
        <v>FOTO</v>
      </c>
      <c r="N3116" s="110"/>
      <c r="O3116" s="101" t="s">
        <v>81</v>
      </c>
    </row>
    <row r="3117" spans="1:15" ht="12.75" customHeight="1">
      <c r="A3117" s="103" t="s">
        <v>5488</v>
      </c>
      <c r="B3117" s="13"/>
      <c r="C3117" s="242"/>
      <c r="D3117" s="238" t="s">
        <v>9122</v>
      </c>
      <c r="E3117" s="149">
        <v>-5.5813953488372037E-2</v>
      </c>
      <c r="F3117" s="104" t="s">
        <v>5489</v>
      </c>
      <c r="G3117" s="105">
        <v>3.2480000000000002</v>
      </c>
      <c r="H3117" s="106">
        <f t="shared" si="805"/>
        <v>4807.04</v>
      </c>
      <c r="I3117" s="107">
        <f t="shared" si="806"/>
        <v>5816.5183999999999</v>
      </c>
      <c r="J3117" s="108">
        <f t="shared" si="807"/>
        <v>5816.5183999999999</v>
      </c>
      <c r="K3117" s="105">
        <f t="shared" si="808"/>
        <v>0</v>
      </c>
      <c r="L3117" s="105">
        <f t="shared" si="809"/>
        <v>8143.125759999999</v>
      </c>
      <c r="M3117" s="109" t="str">
        <f t="shared" si="810"/>
        <v>FOTO</v>
      </c>
      <c r="N3117" s="110"/>
    </row>
    <row r="3118" spans="1:15" ht="12.75" customHeight="1">
      <c r="A3118" s="103" t="s">
        <v>5492</v>
      </c>
      <c r="B3118" s="13"/>
      <c r="C3118" s="242"/>
      <c r="D3118" s="238" t="s">
        <v>9122</v>
      </c>
      <c r="E3118" s="149">
        <v>-3.2013969732246794E-2</v>
      </c>
      <c r="F3118" s="104" t="s">
        <v>5493</v>
      </c>
      <c r="G3118" s="105">
        <v>3.3260000000000001</v>
      </c>
      <c r="H3118" s="106">
        <f t="shared" si="805"/>
        <v>4922.4800000000005</v>
      </c>
      <c r="I3118" s="107">
        <f t="shared" si="806"/>
        <v>5956.2008000000005</v>
      </c>
      <c r="J3118" s="108">
        <f t="shared" si="807"/>
        <v>5956.2008000000005</v>
      </c>
      <c r="K3118" s="105">
        <f t="shared" si="808"/>
        <v>0</v>
      </c>
      <c r="L3118" s="105">
        <f t="shared" si="809"/>
        <v>8338.6811200000011</v>
      </c>
      <c r="M3118" s="109" t="str">
        <f t="shared" si="810"/>
        <v>FOTO</v>
      </c>
      <c r="N3118" s="110" t="s">
        <v>3803</v>
      </c>
    </row>
    <row r="3119" spans="1:15" ht="12.75" customHeight="1">
      <c r="A3119" s="103" t="s">
        <v>5490</v>
      </c>
      <c r="B3119" s="13"/>
      <c r="C3119" s="242"/>
      <c r="D3119" s="238" t="s">
        <v>9122</v>
      </c>
      <c r="E3119" s="149">
        <v>-5.5969038404287019E-2</v>
      </c>
      <c r="F3119" s="104" t="s">
        <v>5491</v>
      </c>
      <c r="G3119" s="105">
        <v>3.1709999999999998</v>
      </c>
      <c r="H3119" s="106">
        <f t="shared" si="805"/>
        <v>4693.08</v>
      </c>
      <c r="I3119" s="107">
        <f t="shared" si="806"/>
        <v>5678.6268</v>
      </c>
      <c r="J3119" s="108">
        <f t="shared" si="807"/>
        <v>5678.6268</v>
      </c>
      <c r="K3119" s="105">
        <f t="shared" si="808"/>
        <v>0</v>
      </c>
      <c r="L3119" s="105">
        <f t="shared" si="809"/>
        <v>7950.0775199999998</v>
      </c>
      <c r="M3119" s="109" t="str">
        <f t="shared" si="810"/>
        <v>FOTO</v>
      </c>
      <c r="N3119" s="110"/>
    </row>
    <row r="3120" spans="1:15" ht="12.75" customHeight="1">
      <c r="A3120" s="103" t="s">
        <v>5494</v>
      </c>
      <c r="B3120" s="13"/>
      <c r="C3120" s="242"/>
      <c r="D3120" s="238" t="s">
        <v>9122</v>
      </c>
      <c r="E3120" s="149">
        <v>-3.322368421052635E-2</v>
      </c>
      <c r="F3120" s="104" t="s">
        <v>5495</v>
      </c>
      <c r="G3120" s="105">
        <v>2.9390000000000001</v>
      </c>
      <c r="H3120" s="106">
        <f t="shared" si="805"/>
        <v>4349.72</v>
      </c>
      <c r="I3120" s="107">
        <f t="shared" si="806"/>
        <v>5263.1612000000005</v>
      </c>
      <c r="J3120" s="108">
        <f t="shared" si="807"/>
        <v>5263.1612000000005</v>
      </c>
      <c r="K3120" s="105">
        <f t="shared" si="808"/>
        <v>0</v>
      </c>
      <c r="L3120" s="105">
        <f t="shared" si="809"/>
        <v>7368.4256800000003</v>
      </c>
      <c r="M3120" s="109" t="str">
        <f t="shared" si="810"/>
        <v>FOTO</v>
      </c>
      <c r="N3120" s="110"/>
    </row>
    <row r="3121" spans="1:15" ht="12.75" customHeight="1" thickBot="1">
      <c r="A3121" s="154" t="s">
        <v>5496</v>
      </c>
      <c r="B3121" s="13"/>
      <c r="C3121" s="243"/>
      <c r="D3121" s="238" t="s">
        <v>9122</v>
      </c>
      <c r="E3121" s="155">
        <v>-3.2713277742142388E-2</v>
      </c>
      <c r="F3121" s="156" t="s">
        <v>5497</v>
      </c>
      <c r="G3121" s="157">
        <v>3.016</v>
      </c>
      <c r="H3121" s="158">
        <f t="shared" si="805"/>
        <v>4463.68</v>
      </c>
      <c r="I3121" s="159">
        <f t="shared" si="806"/>
        <v>5401.0528000000004</v>
      </c>
      <c r="J3121" s="160">
        <f t="shared" si="807"/>
        <v>5401.0528000000004</v>
      </c>
      <c r="K3121" s="157">
        <f t="shared" si="808"/>
        <v>0</v>
      </c>
      <c r="L3121" s="157">
        <f t="shared" si="809"/>
        <v>7561.4739200000004</v>
      </c>
      <c r="M3121" s="161" t="str">
        <f t="shared" si="810"/>
        <v>FOTO</v>
      </c>
      <c r="N3121" s="162"/>
    </row>
    <row r="3122" spans="1:15" ht="20.100000000000001" customHeight="1" thickBot="1">
      <c r="A3122" s="219" t="s">
        <v>5498</v>
      </c>
      <c r="B3122" s="34"/>
      <c r="C3122" s="240"/>
      <c r="D3122" s="151"/>
      <c r="E3122" s="221"/>
      <c r="F3122" s="222"/>
      <c r="G3122" s="223"/>
      <c r="H3122" s="224"/>
      <c r="I3122" s="224"/>
      <c r="J3122" s="225"/>
      <c r="K3122" s="223"/>
      <c r="L3122" s="223"/>
      <c r="M3122" s="226"/>
      <c r="N3122" s="227"/>
      <c r="O3122" s="228"/>
    </row>
    <row r="3123" spans="1:15" ht="12.75" customHeight="1" thickBot="1">
      <c r="A3123" s="188" t="s">
        <v>5499</v>
      </c>
      <c r="B3123" s="13"/>
      <c r="C3123" s="244"/>
      <c r="D3123" s="238" t="s">
        <v>9122</v>
      </c>
      <c r="E3123" s="189">
        <v>-3.2888888888888856E-2</v>
      </c>
      <c r="F3123" s="190" t="s">
        <v>5500</v>
      </c>
      <c r="G3123" s="191">
        <v>8.7040000000000006</v>
      </c>
      <c r="H3123" s="192">
        <f>+G3123*H$18</f>
        <v>12881.92</v>
      </c>
      <c r="I3123" s="193">
        <f>+H3123*(1+I$18)</f>
        <v>15587.1232</v>
      </c>
      <c r="J3123" s="194">
        <f>+I3123*(1-J$18)</f>
        <v>15587.1232</v>
      </c>
      <c r="K3123" s="191">
        <f>+I3123*C3123</f>
        <v>0</v>
      </c>
      <c r="L3123" s="191">
        <f>+I3123*(1+L$18)</f>
        <v>21821.97248</v>
      </c>
      <c r="M3123" s="195" t="str">
        <f>HYPERLINK(CONCATENATE("https://buscador.neorep.com.ar/",TRIM(A3123),"/"),"FOTO")</f>
        <v>FOTO</v>
      </c>
      <c r="N3123" s="196"/>
    </row>
    <row r="3124" spans="1:15" ht="20.100000000000001" customHeight="1" thickBot="1">
      <c r="A3124" s="219" t="s">
        <v>5501</v>
      </c>
      <c r="B3124" s="34"/>
      <c r="C3124" s="240"/>
      <c r="D3124" s="151"/>
      <c r="E3124" s="221"/>
      <c r="F3124" s="222"/>
      <c r="G3124" s="223"/>
      <c r="H3124" s="224"/>
      <c r="I3124" s="224"/>
      <c r="J3124" s="225"/>
      <c r="K3124" s="223"/>
      <c r="L3124" s="223"/>
      <c r="M3124" s="226"/>
      <c r="N3124" s="227"/>
      <c r="O3124" s="228"/>
    </row>
    <row r="3125" spans="1:15" ht="12.75" customHeight="1">
      <c r="A3125" s="178" t="s">
        <v>5502</v>
      </c>
      <c r="B3125" s="15"/>
      <c r="C3125" s="152"/>
      <c r="D3125" s="238" t="s">
        <v>9122</v>
      </c>
      <c r="E3125" s="180">
        <v>-3.3147058823529529E-2</v>
      </c>
      <c r="F3125" s="181" t="s">
        <v>5503</v>
      </c>
      <c r="G3125" s="182">
        <v>32.872999999999998</v>
      </c>
      <c r="H3125" s="183">
        <f>+G3125*H$18</f>
        <v>48652.039999999994</v>
      </c>
      <c r="I3125" s="184">
        <f>+H3125*(1+I$18)</f>
        <v>58868.968399999991</v>
      </c>
      <c r="J3125" s="185">
        <f>+I3125*(1-J$18)</f>
        <v>58868.968399999991</v>
      </c>
      <c r="K3125" s="182">
        <f>+I3125*C3125</f>
        <v>0</v>
      </c>
      <c r="L3125" s="182">
        <f>+I3125*(1+L$18)</f>
        <v>82416.555759999988</v>
      </c>
      <c r="M3125" s="186" t="str">
        <f>HYPERLINK(CONCATENATE("https://buscador.neorep.com.ar/",TRIM(A3125),"/"),"FOTO")</f>
        <v>FOTO</v>
      </c>
      <c r="N3125" s="187"/>
    </row>
    <row r="3126" spans="1:15" ht="12.75" customHeight="1" thickBot="1">
      <c r="A3126" s="154" t="s">
        <v>5504</v>
      </c>
      <c r="B3126" s="13"/>
      <c r="C3126" s="243"/>
      <c r="D3126" s="238" t="s">
        <v>9122</v>
      </c>
      <c r="E3126" s="155">
        <v>-3.3147058823529529E-2</v>
      </c>
      <c r="F3126" s="156" t="s">
        <v>5505</v>
      </c>
      <c r="G3126" s="157">
        <v>32.872999999999998</v>
      </c>
      <c r="H3126" s="158">
        <f>+G3126*H$18</f>
        <v>48652.039999999994</v>
      </c>
      <c r="I3126" s="159">
        <f>+H3126*(1+I$18)</f>
        <v>58868.968399999991</v>
      </c>
      <c r="J3126" s="160">
        <f>+I3126*(1-J$18)</f>
        <v>58868.968399999991</v>
      </c>
      <c r="K3126" s="157">
        <f>+I3126*C3126</f>
        <v>0</v>
      </c>
      <c r="L3126" s="157">
        <f>+I3126*(1+L$18)</f>
        <v>82416.555759999988</v>
      </c>
      <c r="M3126" s="161" t="str">
        <f>HYPERLINK(CONCATENATE("https://buscador.neorep.com.ar/",TRIM(A3126),"/"),"FOTO")</f>
        <v>FOTO</v>
      </c>
      <c r="N3126" s="162"/>
    </row>
    <row r="3127" spans="1:15" ht="20.100000000000001" customHeight="1" thickBot="1">
      <c r="A3127" s="219" t="s">
        <v>5506</v>
      </c>
      <c r="B3127" s="34"/>
      <c r="C3127" s="240"/>
      <c r="D3127" s="151"/>
      <c r="E3127" s="221"/>
      <c r="F3127" s="222"/>
      <c r="G3127" s="223"/>
      <c r="H3127" s="224"/>
      <c r="I3127" s="224"/>
      <c r="J3127" s="225"/>
      <c r="K3127" s="223"/>
      <c r="L3127" s="223"/>
      <c r="M3127" s="226"/>
      <c r="N3127" s="227"/>
      <c r="O3127" s="228"/>
    </row>
    <row r="3128" spans="1:15" ht="12.75" customHeight="1">
      <c r="A3128" s="178" t="s">
        <v>5507</v>
      </c>
      <c r="B3128" s="15"/>
      <c r="C3128" s="152"/>
      <c r="D3128" s="238" t="s">
        <v>9122</v>
      </c>
      <c r="E3128" s="180">
        <v>-3.3069263754633371E-2</v>
      </c>
      <c r="F3128" s="207" t="s">
        <v>5508</v>
      </c>
      <c r="G3128" s="182">
        <v>26.608000000000001</v>
      </c>
      <c r="H3128" s="183">
        <f t="shared" ref="H3128:H3142" si="811">+G3128*H$18</f>
        <v>39379.840000000004</v>
      </c>
      <c r="I3128" s="184">
        <f t="shared" ref="I3128:I3142" si="812">+H3128*(1+I$18)</f>
        <v>47649.606400000004</v>
      </c>
      <c r="J3128" s="185">
        <f t="shared" ref="J3128:J3142" si="813">+I3128*(1-J$18)</f>
        <v>47649.606400000004</v>
      </c>
      <c r="K3128" s="182">
        <f t="shared" ref="K3128:K3142" si="814">+I3128*C3128</f>
        <v>0</v>
      </c>
      <c r="L3128" s="182">
        <f t="shared" ref="L3128:L3142" si="815">+I3128*(1+L$18)</f>
        <v>66709.448960000009</v>
      </c>
      <c r="M3128" s="186" t="str">
        <f t="shared" ref="M3128:M3142" si="816">HYPERLINK(CONCATENATE("https://buscador.neorep.com.ar/",TRIM(A3128),"/"),"FOTO")</f>
        <v>FOTO</v>
      </c>
      <c r="N3128" s="187"/>
    </row>
    <row r="3129" spans="1:15" ht="12.75" customHeight="1">
      <c r="A3129" s="103" t="s">
        <v>5509</v>
      </c>
      <c r="B3129" s="23"/>
      <c r="C3129" s="242"/>
      <c r="D3129" s="238" t="s">
        <v>9122</v>
      </c>
      <c r="E3129" s="149">
        <v>-3.2936229852838173E-2</v>
      </c>
      <c r="F3129" s="145" t="s">
        <v>5510</v>
      </c>
      <c r="G3129" s="105">
        <v>4.1399999999999997</v>
      </c>
      <c r="H3129" s="106">
        <f t="shared" si="811"/>
        <v>6127.2</v>
      </c>
      <c r="I3129" s="107">
        <f t="shared" si="812"/>
        <v>7413.9119999999994</v>
      </c>
      <c r="J3129" s="108">
        <f t="shared" si="813"/>
        <v>7413.9119999999994</v>
      </c>
      <c r="K3129" s="105">
        <f t="shared" si="814"/>
        <v>0</v>
      </c>
      <c r="L3129" s="105">
        <f t="shared" si="815"/>
        <v>10379.476799999999</v>
      </c>
      <c r="M3129" s="109" t="str">
        <f t="shared" si="816"/>
        <v>FOTO</v>
      </c>
      <c r="N3129" s="110"/>
    </row>
    <row r="3130" spans="1:15" ht="12.75" customHeight="1">
      <c r="A3130" s="103" t="s">
        <v>5511</v>
      </c>
      <c r="B3130" s="23"/>
      <c r="C3130" s="242"/>
      <c r="D3130" s="238" t="s">
        <v>9122</v>
      </c>
      <c r="E3130" s="149">
        <v>-3.2867545758709094E-2</v>
      </c>
      <c r="F3130" s="145" t="s">
        <v>5512</v>
      </c>
      <c r="G3130" s="105">
        <v>4.9139999999999997</v>
      </c>
      <c r="H3130" s="106">
        <f t="shared" si="811"/>
        <v>7272.7199999999993</v>
      </c>
      <c r="I3130" s="107">
        <f t="shared" si="812"/>
        <v>8799.9911999999986</v>
      </c>
      <c r="J3130" s="108">
        <f t="shared" si="813"/>
        <v>8799.9911999999986</v>
      </c>
      <c r="K3130" s="105">
        <f t="shared" si="814"/>
        <v>0</v>
      </c>
      <c r="L3130" s="105">
        <f t="shared" si="815"/>
        <v>12319.987679999997</v>
      </c>
      <c r="M3130" s="109" t="str">
        <f t="shared" si="816"/>
        <v>FOTO</v>
      </c>
      <c r="N3130" s="110"/>
    </row>
    <row r="3131" spans="1:15" ht="12.75" customHeight="1">
      <c r="A3131" s="103" t="s">
        <v>5513</v>
      </c>
      <c r="B3131" s="23"/>
      <c r="C3131" s="242"/>
      <c r="D3131" s="238" t="s">
        <v>9122</v>
      </c>
      <c r="E3131" s="150">
        <v>-0.16741803278688527</v>
      </c>
      <c r="F3131" s="145" t="s">
        <v>5514</v>
      </c>
      <c r="G3131" s="105">
        <v>4.0629999999999997</v>
      </c>
      <c r="H3131" s="106">
        <f t="shared" si="811"/>
        <v>6013.24</v>
      </c>
      <c r="I3131" s="107">
        <f t="shared" si="812"/>
        <v>7276.0203999999994</v>
      </c>
      <c r="J3131" s="108">
        <f t="shared" si="813"/>
        <v>7276.0203999999994</v>
      </c>
      <c r="K3131" s="105">
        <f t="shared" si="814"/>
        <v>0</v>
      </c>
      <c r="L3131" s="105">
        <f t="shared" si="815"/>
        <v>10186.428559999998</v>
      </c>
      <c r="M3131" s="109" t="str">
        <f t="shared" si="816"/>
        <v>FOTO</v>
      </c>
      <c r="N3131" s="110"/>
      <c r="O3131" s="101" t="s">
        <v>81</v>
      </c>
    </row>
    <row r="3132" spans="1:15" ht="12.75" customHeight="1">
      <c r="A3132" s="103" t="s">
        <v>5515</v>
      </c>
      <c r="B3132" s="13"/>
      <c r="C3132" s="242"/>
      <c r="D3132" s="238" t="s">
        <v>9122</v>
      </c>
      <c r="E3132" s="150">
        <v>-0.17608695652173911</v>
      </c>
      <c r="F3132" s="104" t="s">
        <v>5516</v>
      </c>
      <c r="G3132" s="105">
        <v>3.79</v>
      </c>
      <c r="H3132" s="106">
        <f t="shared" si="811"/>
        <v>5609.2</v>
      </c>
      <c r="I3132" s="107">
        <f t="shared" si="812"/>
        <v>6787.1319999999996</v>
      </c>
      <c r="J3132" s="108">
        <f t="shared" si="813"/>
        <v>6787.1319999999996</v>
      </c>
      <c r="K3132" s="105">
        <f t="shared" si="814"/>
        <v>0</v>
      </c>
      <c r="L3132" s="105">
        <f t="shared" si="815"/>
        <v>9501.9847999999984</v>
      </c>
      <c r="M3132" s="109" t="str">
        <f t="shared" si="816"/>
        <v>FOTO</v>
      </c>
      <c r="N3132" s="110" t="s">
        <v>110</v>
      </c>
    </row>
    <row r="3133" spans="1:15" ht="12.75" customHeight="1">
      <c r="A3133" s="111" t="s">
        <v>5517</v>
      </c>
      <c r="B3133" s="13"/>
      <c r="C3133" s="242"/>
      <c r="D3133" s="238" t="s">
        <v>9122</v>
      </c>
      <c r="E3133" s="149">
        <v>-6.195185668968084E-2</v>
      </c>
      <c r="F3133" s="104" t="s">
        <v>5518</v>
      </c>
      <c r="G3133" s="105">
        <v>5.0270000000000001</v>
      </c>
      <c r="H3133" s="106">
        <f t="shared" si="811"/>
        <v>7439.96</v>
      </c>
      <c r="I3133" s="107">
        <f t="shared" si="812"/>
        <v>9002.3516</v>
      </c>
      <c r="J3133" s="108">
        <f t="shared" si="813"/>
        <v>9002.3516</v>
      </c>
      <c r="K3133" s="105">
        <f t="shared" si="814"/>
        <v>0</v>
      </c>
      <c r="L3133" s="105">
        <f t="shared" si="815"/>
        <v>12603.292239999999</v>
      </c>
      <c r="M3133" s="109" t="str">
        <f t="shared" si="816"/>
        <v>FOTO</v>
      </c>
      <c r="N3133" s="110"/>
    </row>
    <row r="3134" spans="1:15" ht="12.75" customHeight="1">
      <c r="A3134" s="103" t="s">
        <v>5519</v>
      </c>
      <c r="B3134" s="13"/>
      <c r="C3134" s="242"/>
      <c r="D3134" s="238" t="s">
        <v>9122</v>
      </c>
      <c r="E3134" s="149">
        <v>-3.2826086956521672E-2</v>
      </c>
      <c r="F3134" s="104" t="s">
        <v>5520</v>
      </c>
      <c r="G3134" s="105">
        <v>4.4489999999999998</v>
      </c>
      <c r="H3134" s="106">
        <f t="shared" si="811"/>
        <v>6584.5199999999995</v>
      </c>
      <c r="I3134" s="107">
        <f t="shared" si="812"/>
        <v>7967.2691999999988</v>
      </c>
      <c r="J3134" s="108">
        <f t="shared" si="813"/>
        <v>7967.2691999999988</v>
      </c>
      <c r="K3134" s="105">
        <f t="shared" si="814"/>
        <v>0</v>
      </c>
      <c r="L3134" s="105">
        <f t="shared" si="815"/>
        <v>11154.176879999997</v>
      </c>
      <c r="M3134" s="109" t="str">
        <f t="shared" si="816"/>
        <v>FOTO</v>
      </c>
      <c r="N3134" s="110"/>
      <c r="O3134" s="37"/>
    </row>
    <row r="3135" spans="1:15" ht="12.75" customHeight="1">
      <c r="A3135" s="103" t="s">
        <v>5521</v>
      </c>
      <c r="B3135" s="13"/>
      <c r="C3135" s="242"/>
      <c r="D3135" s="238" t="s">
        <v>9122</v>
      </c>
      <c r="E3135" s="150">
        <v>-0.18068158903004639</v>
      </c>
      <c r="F3135" s="104" t="s">
        <v>5522</v>
      </c>
      <c r="G3135" s="105">
        <v>4.0629999999999997</v>
      </c>
      <c r="H3135" s="106">
        <f t="shared" si="811"/>
        <v>6013.24</v>
      </c>
      <c r="I3135" s="107">
        <f t="shared" si="812"/>
        <v>7276.0203999999994</v>
      </c>
      <c r="J3135" s="108">
        <f t="shared" si="813"/>
        <v>7276.0203999999994</v>
      </c>
      <c r="K3135" s="105">
        <f t="shared" si="814"/>
        <v>0</v>
      </c>
      <c r="L3135" s="105">
        <f t="shared" si="815"/>
        <v>10186.428559999998</v>
      </c>
      <c r="M3135" s="109" t="str">
        <f t="shared" si="816"/>
        <v>FOTO</v>
      </c>
      <c r="N3135" s="110" t="s">
        <v>110</v>
      </c>
    </row>
    <row r="3136" spans="1:15" ht="12.75" customHeight="1">
      <c r="A3136" s="111" t="s">
        <v>5523</v>
      </c>
      <c r="B3136" s="16"/>
      <c r="C3136" s="242"/>
      <c r="D3136" s="238" t="s">
        <v>9122</v>
      </c>
      <c r="E3136" s="149">
        <v>-0.13053452626749251</v>
      </c>
      <c r="F3136" s="112" t="s">
        <v>5524</v>
      </c>
      <c r="G3136" s="105">
        <v>3.79</v>
      </c>
      <c r="H3136" s="106">
        <f t="shared" si="811"/>
        <v>5609.2</v>
      </c>
      <c r="I3136" s="107">
        <f t="shared" si="812"/>
        <v>6787.1319999999996</v>
      </c>
      <c r="J3136" s="108">
        <f t="shared" si="813"/>
        <v>6787.1319999999996</v>
      </c>
      <c r="K3136" s="105">
        <f t="shared" si="814"/>
        <v>0</v>
      </c>
      <c r="L3136" s="105">
        <f t="shared" si="815"/>
        <v>9501.9847999999984</v>
      </c>
      <c r="M3136" s="109" t="str">
        <f t="shared" si="816"/>
        <v>FOTO</v>
      </c>
      <c r="N3136" s="110" t="s">
        <v>110</v>
      </c>
    </row>
    <row r="3137" spans="1:15" ht="12.75" customHeight="1">
      <c r="A3137" s="103" t="s">
        <v>5525</v>
      </c>
      <c r="B3137" s="13"/>
      <c r="C3137" s="242"/>
      <c r="D3137" s="238" t="s">
        <v>9122</v>
      </c>
      <c r="E3137" s="149">
        <v>-3.3134920634920628E-2</v>
      </c>
      <c r="F3137" s="104" t="s">
        <v>5526</v>
      </c>
      <c r="G3137" s="105">
        <v>4.8730000000000002</v>
      </c>
      <c r="H3137" s="106">
        <f t="shared" si="811"/>
        <v>7212.04</v>
      </c>
      <c r="I3137" s="107">
        <f t="shared" si="812"/>
        <v>8726.5684000000001</v>
      </c>
      <c r="J3137" s="108">
        <f t="shared" si="813"/>
        <v>8726.5684000000001</v>
      </c>
      <c r="K3137" s="105">
        <f t="shared" si="814"/>
        <v>0</v>
      </c>
      <c r="L3137" s="105">
        <f t="shared" si="815"/>
        <v>12217.195759999999</v>
      </c>
      <c r="M3137" s="109" t="str">
        <f t="shared" si="816"/>
        <v>FOTO</v>
      </c>
      <c r="N3137" s="110"/>
    </row>
    <row r="3138" spans="1:15" ht="12.75" customHeight="1">
      <c r="A3138" s="111" t="s">
        <v>5527</v>
      </c>
      <c r="B3138" s="24"/>
      <c r="C3138" s="242"/>
      <c r="D3138" s="238" t="s">
        <v>9122</v>
      </c>
      <c r="E3138" s="149">
        <v>-3.279999999999994E-2</v>
      </c>
      <c r="F3138" s="134" t="s">
        <v>5528</v>
      </c>
      <c r="G3138" s="105">
        <v>4.8360000000000003</v>
      </c>
      <c r="H3138" s="106">
        <f t="shared" si="811"/>
        <v>7157.2800000000007</v>
      </c>
      <c r="I3138" s="107">
        <f t="shared" si="812"/>
        <v>8660.3088000000007</v>
      </c>
      <c r="J3138" s="108">
        <f t="shared" si="813"/>
        <v>8660.3088000000007</v>
      </c>
      <c r="K3138" s="105">
        <f t="shared" si="814"/>
        <v>0</v>
      </c>
      <c r="L3138" s="105">
        <f t="shared" si="815"/>
        <v>12124.43232</v>
      </c>
      <c r="M3138" s="109" t="str">
        <f t="shared" si="816"/>
        <v>FOTO</v>
      </c>
      <c r="N3138" s="110"/>
    </row>
    <row r="3139" spans="1:15" ht="12.75" customHeight="1">
      <c r="A3139" s="103" t="s">
        <v>5529</v>
      </c>
      <c r="B3139" s="13"/>
      <c r="C3139" s="242"/>
      <c r="D3139" s="238" t="s">
        <v>9122</v>
      </c>
      <c r="E3139" s="149">
        <v>-3.3463213385285573E-2</v>
      </c>
      <c r="F3139" s="104" t="s">
        <v>5530</v>
      </c>
      <c r="G3139" s="105">
        <v>4.2169999999999996</v>
      </c>
      <c r="H3139" s="106">
        <f t="shared" si="811"/>
        <v>6241.16</v>
      </c>
      <c r="I3139" s="107">
        <f t="shared" si="812"/>
        <v>7551.8035999999993</v>
      </c>
      <c r="J3139" s="108">
        <f t="shared" si="813"/>
        <v>7551.8035999999993</v>
      </c>
      <c r="K3139" s="105">
        <f t="shared" si="814"/>
        <v>0</v>
      </c>
      <c r="L3139" s="105">
        <f t="shared" si="815"/>
        <v>10572.525039999999</v>
      </c>
      <c r="M3139" s="109" t="str">
        <f t="shared" si="816"/>
        <v>FOTO</v>
      </c>
      <c r="N3139" s="110"/>
      <c r="O3139" s="37"/>
    </row>
    <row r="3140" spans="1:15" ht="12.75" customHeight="1">
      <c r="A3140" s="103" t="s">
        <v>5531</v>
      </c>
      <c r="B3140" s="13"/>
      <c r="C3140" s="242"/>
      <c r="D3140" s="238" t="s">
        <v>9122</v>
      </c>
      <c r="E3140" s="149">
        <v>-4.6045058378556214E-2</v>
      </c>
      <c r="F3140" s="104" t="s">
        <v>5532</v>
      </c>
      <c r="G3140" s="105">
        <v>5.8010000000000002</v>
      </c>
      <c r="H3140" s="106">
        <f t="shared" si="811"/>
        <v>8585.48</v>
      </c>
      <c r="I3140" s="107">
        <f t="shared" si="812"/>
        <v>10388.430799999998</v>
      </c>
      <c r="J3140" s="108">
        <f t="shared" si="813"/>
        <v>10388.430799999998</v>
      </c>
      <c r="K3140" s="105">
        <f t="shared" si="814"/>
        <v>0</v>
      </c>
      <c r="L3140" s="105">
        <f t="shared" si="815"/>
        <v>14543.803119999997</v>
      </c>
      <c r="M3140" s="109" t="str">
        <f t="shared" si="816"/>
        <v>FOTO</v>
      </c>
      <c r="N3140" s="110"/>
    </row>
    <row r="3141" spans="1:15" ht="12.75" customHeight="1">
      <c r="A3141" s="103" t="s">
        <v>5533</v>
      </c>
      <c r="B3141" s="13"/>
      <c r="C3141" s="242"/>
      <c r="D3141" s="238" t="s">
        <v>9122</v>
      </c>
      <c r="E3141" s="149">
        <v>-0.14132212099976627</v>
      </c>
      <c r="F3141" s="104" t="s">
        <v>5534</v>
      </c>
      <c r="G3141" s="105">
        <v>3.6760000000000002</v>
      </c>
      <c r="H3141" s="106">
        <f t="shared" si="811"/>
        <v>5440.4800000000005</v>
      </c>
      <c r="I3141" s="107">
        <f t="shared" si="812"/>
        <v>6582.9808000000003</v>
      </c>
      <c r="J3141" s="108">
        <f t="shared" si="813"/>
        <v>6582.9808000000003</v>
      </c>
      <c r="K3141" s="105">
        <f t="shared" si="814"/>
        <v>0</v>
      </c>
      <c r="L3141" s="105">
        <f t="shared" si="815"/>
        <v>9216.1731199999995</v>
      </c>
      <c r="M3141" s="109" t="str">
        <f t="shared" si="816"/>
        <v>FOTO</v>
      </c>
      <c r="N3141" s="110" t="s">
        <v>110</v>
      </c>
    </row>
    <row r="3142" spans="1:15" ht="12.75" customHeight="1" thickBot="1">
      <c r="A3142" s="154" t="s">
        <v>5535</v>
      </c>
      <c r="B3142" s="13"/>
      <c r="C3142" s="243"/>
      <c r="D3142" s="238" t="s">
        <v>9122</v>
      </c>
      <c r="E3142" s="155">
        <v>-0.11613368598220719</v>
      </c>
      <c r="F3142" s="156" t="s">
        <v>5536</v>
      </c>
      <c r="G3142" s="157">
        <v>3.6760000000000002</v>
      </c>
      <c r="H3142" s="158">
        <f t="shared" si="811"/>
        <v>5440.4800000000005</v>
      </c>
      <c r="I3142" s="159">
        <f t="shared" si="812"/>
        <v>6582.9808000000003</v>
      </c>
      <c r="J3142" s="160">
        <f t="shared" si="813"/>
        <v>6582.9808000000003</v>
      </c>
      <c r="K3142" s="157">
        <f t="shared" si="814"/>
        <v>0</v>
      </c>
      <c r="L3142" s="157">
        <f t="shared" si="815"/>
        <v>9216.1731199999995</v>
      </c>
      <c r="M3142" s="161" t="str">
        <f t="shared" si="816"/>
        <v>FOTO</v>
      </c>
      <c r="N3142" s="162" t="s">
        <v>110</v>
      </c>
    </row>
    <row r="3143" spans="1:15" ht="20.100000000000001" customHeight="1" thickBot="1">
      <c r="A3143" s="219" t="s">
        <v>5537</v>
      </c>
      <c r="B3143" s="34"/>
      <c r="C3143" s="240"/>
      <c r="D3143" s="151"/>
      <c r="E3143" s="221"/>
      <c r="F3143" s="222"/>
      <c r="G3143" s="223"/>
      <c r="H3143" s="224"/>
      <c r="I3143" s="224"/>
      <c r="J3143" s="225"/>
      <c r="K3143" s="223"/>
      <c r="L3143" s="223"/>
      <c r="M3143" s="226"/>
      <c r="N3143" s="227"/>
      <c r="O3143" s="228"/>
    </row>
    <row r="3144" spans="1:15" ht="12.75" customHeight="1">
      <c r="A3144" s="178" t="s">
        <v>5538</v>
      </c>
      <c r="B3144" s="13"/>
      <c r="C3144" s="152"/>
      <c r="D3144" s="238" t="s">
        <v>9122</v>
      </c>
      <c r="E3144" s="180">
        <v>-3.3333333333333215E-2</v>
      </c>
      <c r="F3144" s="181" t="s">
        <v>5539</v>
      </c>
      <c r="G3144" s="182">
        <v>3.7120000000000002</v>
      </c>
      <c r="H3144" s="183">
        <f t="shared" ref="H3144:H3150" si="817">+G3144*H$18</f>
        <v>5493.76</v>
      </c>
      <c r="I3144" s="184">
        <f t="shared" ref="I3144:I3150" si="818">+H3144*(1+I$18)</f>
        <v>6647.4495999999999</v>
      </c>
      <c r="J3144" s="185">
        <f t="shared" ref="J3144:J3150" si="819">+I3144*(1-J$18)</f>
        <v>6647.4495999999999</v>
      </c>
      <c r="K3144" s="182">
        <f t="shared" ref="K3144:K3150" si="820">+I3144*C3144</f>
        <v>0</v>
      </c>
      <c r="L3144" s="182">
        <f t="shared" ref="L3144:L3150" si="821">+I3144*(1+L$18)</f>
        <v>9306.4294399999999</v>
      </c>
      <c r="M3144" s="186" t="str">
        <f t="shared" ref="M3144:M3150" si="822">HYPERLINK(CONCATENATE("https://buscador.neorep.com.ar/",TRIM(A3144),"/"),"FOTO")</f>
        <v>FOTO</v>
      </c>
      <c r="N3144" s="187"/>
    </row>
    <row r="3145" spans="1:15" ht="12.75" customHeight="1">
      <c r="A3145" s="103" t="s">
        <v>5540</v>
      </c>
      <c r="B3145" s="13"/>
      <c r="C3145" s="242"/>
      <c r="D3145" s="238" t="s">
        <v>9122</v>
      </c>
      <c r="E3145" s="149">
        <v>-3.2826086956521672E-2</v>
      </c>
      <c r="F3145" s="104" t="s">
        <v>5541</v>
      </c>
      <c r="G3145" s="105">
        <v>4.4489999999999998</v>
      </c>
      <c r="H3145" s="106">
        <f t="shared" si="817"/>
        <v>6584.5199999999995</v>
      </c>
      <c r="I3145" s="107">
        <f t="shared" si="818"/>
        <v>7967.2691999999988</v>
      </c>
      <c r="J3145" s="108">
        <f t="shared" si="819"/>
        <v>7967.2691999999988</v>
      </c>
      <c r="K3145" s="105">
        <f t="shared" si="820"/>
        <v>0</v>
      </c>
      <c r="L3145" s="105">
        <f t="shared" si="821"/>
        <v>11154.176879999997</v>
      </c>
      <c r="M3145" s="109" t="str">
        <f t="shared" si="822"/>
        <v>FOTO</v>
      </c>
      <c r="N3145" s="110"/>
      <c r="O3145" s="37"/>
    </row>
    <row r="3146" spans="1:15" ht="12.75" customHeight="1">
      <c r="A3146" s="103" t="s">
        <v>5542</v>
      </c>
      <c r="B3146" s="13"/>
      <c r="C3146" s="242"/>
      <c r="D3146" s="238" t="s">
        <v>9122</v>
      </c>
      <c r="E3146" s="149">
        <v>-3.2631578947368345E-2</v>
      </c>
      <c r="F3146" s="104" t="s">
        <v>5543</v>
      </c>
      <c r="G3146" s="105">
        <v>3.6760000000000002</v>
      </c>
      <c r="H3146" s="106">
        <f t="shared" si="817"/>
        <v>5440.4800000000005</v>
      </c>
      <c r="I3146" s="107">
        <f t="shared" si="818"/>
        <v>6582.9808000000003</v>
      </c>
      <c r="J3146" s="108">
        <f t="shared" si="819"/>
        <v>6582.9808000000003</v>
      </c>
      <c r="K3146" s="105">
        <f t="shared" si="820"/>
        <v>0</v>
      </c>
      <c r="L3146" s="105">
        <f t="shared" si="821"/>
        <v>9216.1731199999995</v>
      </c>
      <c r="M3146" s="109" t="str">
        <f t="shared" si="822"/>
        <v>FOTO</v>
      </c>
      <c r="N3146" s="110"/>
      <c r="O3146" s="37"/>
    </row>
    <row r="3147" spans="1:15" ht="12.75" customHeight="1">
      <c r="A3147" s="103" t="s">
        <v>5544</v>
      </c>
      <c r="B3147" s="13"/>
      <c r="C3147" s="242"/>
      <c r="D3147" s="238" t="s">
        <v>9122</v>
      </c>
      <c r="E3147" s="149">
        <v>-0.14825841024114317</v>
      </c>
      <c r="F3147" s="104" t="s">
        <v>5545</v>
      </c>
      <c r="G3147" s="105">
        <v>2.8610000000000002</v>
      </c>
      <c r="H3147" s="106">
        <f t="shared" si="817"/>
        <v>4234.2800000000007</v>
      </c>
      <c r="I3147" s="107">
        <f t="shared" si="818"/>
        <v>5123.4788000000008</v>
      </c>
      <c r="J3147" s="108">
        <f t="shared" si="819"/>
        <v>5123.4788000000008</v>
      </c>
      <c r="K3147" s="105">
        <f t="shared" si="820"/>
        <v>0</v>
      </c>
      <c r="L3147" s="105">
        <f t="shared" si="821"/>
        <v>7172.8703200000009</v>
      </c>
      <c r="M3147" s="109" t="str">
        <f t="shared" si="822"/>
        <v>FOTO</v>
      </c>
      <c r="N3147" s="110"/>
    </row>
    <row r="3148" spans="1:15" ht="12.75" customHeight="1">
      <c r="A3148" s="103" t="s">
        <v>5513</v>
      </c>
      <c r="B3148" s="13"/>
      <c r="C3148" s="242"/>
      <c r="D3148" s="238" t="s">
        <v>9122</v>
      </c>
      <c r="E3148" s="150">
        <v>-0.16741803278688527</v>
      </c>
      <c r="F3148" s="104" t="s">
        <v>5546</v>
      </c>
      <c r="G3148" s="105">
        <v>4.0629999999999997</v>
      </c>
      <c r="H3148" s="106">
        <f t="shared" si="817"/>
        <v>6013.24</v>
      </c>
      <c r="I3148" s="107">
        <f t="shared" si="818"/>
        <v>7276.0203999999994</v>
      </c>
      <c r="J3148" s="108">
        <f t="shared" si="819"/>
        <v>7276.0203999999994</v>
      </c>
      <c r="K3148" s="105">
        <f t="shared" si="820"/>
        <v>0</v>
      </c>
      <c r="L3148" s="105">
        <f t="shared" si="821"/>
        <v>10186.428559999998</v>
      </c>
      <c r="M3148" s="109" t="str">
        <f t="shared" si="822"/>
        <v>FOTO</v>
      </c>
      <c r="N3148" s="110"/>
    </row>
    <row r="3149" spans="1:15" ht="12.75" customHeight="1">
      <c r="A3149" s="103" t="s">
        <v>5547</v>
      </c>
      <c r="B3149" s="13"/>
      <c r="C3149" s="242"/>
      <c r="D3149" s="238"/>
      <c r="E3149" s="150"/>
      <c r="F3149" s="104" t="s">
        <v>5548</v>
      </c>
      <c r="G3149" s="105">
        <v>4.0599999999999996</v>
      </c>
      <c r="H3149" s="106">
        <f t="shared" si="817"/>
        <v>6008.7999999999993</v>
      </c>
      <c r="I3149" s="107">
        <f t="shared" si="818"/>
        <v>7270.6479999999992</v>
      </c>
      <c r="J3149" s="108">
        <f t="shared" si="819"/>
        <v>7270.6479999999992</v>
      </c>
      <c r="K3149" s="105">
        <f t="shared" si="820"/>
        <v>0</v>
      </c>
      <c r="L3149" s="105">
        <f t="shared" si="821"/>
        <v>10178.907199999998</v>
      </c>
      <c r="M3149" s="109" t="str">
        <f t="shared" si="822"/>
        <v>FOTO</v>
      </c>
      <c r="N3149" s="110" t="s">
        <v>110</v>
      </c>
    </row>
    <row r="3150" spans="1:15" ht="12.75" customHeight="1" thickBot="1">
      <c r="A3150" s="154" t="s">
        <v>5549</v>
      </c>
      <c r="B3150" s="13"/>
      <c r="C3150" s="243"/>
      <c r="D3150" s="238" t="s">
        <v>9122</v>
      </c>
      <c r="E3150" s="155">
        <v>-0.13464775186342859</v>
      </c>
      <c r="F3150" s="156" t="s">
        <v>5550</v>
      </c>
      <c r="G3150" s="157">
        <v>3.5990000000000002</v>
      </c>
      <c r="H3150" s="158">
        <f t="shared" si="817"/>
        <v>5326.52</v>
      </c>
      <c r="I3150" s="159">
        <f t="shared" si="818"/>
        <v>6445.0892000000003</v>
      </c>
      <c r="J3150" s="160">
        <f t="shared" si="819"/>
        <v>6445.0892000000003</v>
      </c>
      <c r="K3150" s="157">
        <f t="shared" si="820"/>
        <v>0</v>
      </c>
      <c r="L3150" s="157">
        <f t="shared" si="821"/>
        <v>9023.1248799999994</v>
      </c>
      <c r="M3150" s="161" t="str">
        <f t="shared" si="822"/>
        <v>FOTO</v>
      </c>
      <c r="N3150" s="162"/>
    </row>
    <row r="3151" spans="1:15" ht="20.100000000000001" customHeight="1" thickBot="1">
      <c r="A3151" s="219" t="s">
        <v>5551</v>
      </c>
      <c r="B3151" s="34"/>
      <c r="C3151" s="240"/>
      <c r="D3151" s="151"/>
      <c r="E3151" s="221"/>
      <c r="F3151" s="222"/>
      <c r="G3151" s="223"/>
      <c r="H3151" s="224"/>
      <c r="I3151" s="224"/>
      <c r="J3151" s="225"/>
      <c r="K3151" s="223"/>
      <c r="L3151" s="223"/>
      <c r="M3151" s="226"/>
      <c r="N3151" s="227"/>
      <c r="O3151" s="228"/>
    </row>
    <row r="3152" spans="1:15" ht="12.75" customHeight="1" thickBot="1">
      <c r="A3152" s="188" t="s">
        <v>5552</v>
      </c>
      <c r="B3152" s="13"/>
      <c r="C3152" s="244"/>
      <c r="D3152" s="238" t="s">
        <v>9122</v>
      </c>
      <c r="E3152" s="189">
        <v>-8.407894736842092E-2</v>
      </c>
      <c r="F3152" s="190" t="s">
        <v>5553</v>
      </c>
      <c r="G3152" s="191">
        <v>6.9610000000000003</v>
      </c>
      <c r="H3152" s="192">
        <f>+G3152*H$18</f>
        <v>10302.280000000001</v>
      </c>
      <c r="I3152" s="193">
        <f>+H3152*(1+I$18)</f>
        <v>12465.7588</v>
      </c>
      <c r="J3152" s="194">
        <f>+I3152*(1-J$18)</f>
        <v>12465.7588</v>
      </c>
      <c r="K3152" s="191">
        <f>+I3152*C3152</f>
        <v>0</v>
      </c>
      <c r="L3152" s="191">
        <f>+I3152*(1+L$18)</f>
        <v>17452.062319999997</v>
      </c>
      <c r="M3152" s="195" t="str">
        <f>HYPERLINK(CONCATENATE("https://buscador.neorep.com.ar/",TRIM(A3152),"/"),"FOTO")</f>
        <v>FOTO</v>
      </c>
      <c r="N3152" s="196"/>
    </row>
    <row r="3153" spans="1:15" ht="12.75" customHeight="1" thickBot="1">
      <c r="A3153" s="103" t="s">
        <v>5486</v>
      </c>
      <c r="B3153" s="13"/>
      <c r="C3153" s="242"/>
      <c r="D3153" s="238" t="s">
        <v>9122</v>
      </c>
      <c r="E3153" s="149">
        <v>-3.3152173913043481E-2</v>
      </c>
      <c r="F3153" s="104" t="s">
        <v>5487</v>
      </c>
      <c r="G3153" s="105">
        <v>8.8949999999999996</v>
      </c>
      <c r="H3153" s="106">
        <f>+G3153*H$18</f>
        <v>13164.599999999999</v>
      </c>
      <c r="I3153" s="107">
        <f>+H3153*(1+I$18)</f>
        <v>15929.165999999997</v>
      </c>
      <c r="J3153" s="108">
        <f>+I3153*(1-J$18)</f>
        <v>15929.165999999997</v>
      </c>
      <c r="K3153" s="105">
        <f>+I3153*C3153</f>
        <v>0</v>
      </c>
      <c r="L3153" s="105">
        <f>+I3153*(1+L$18)</f>
        <v>22300.832399999996</v>
      </c>
      <c r="M3153" s="109" t="str">
        <f>HYPERLINK(CONCATENATE("https://buscador.neorep.com.ar/",TRIM(A3153),"/"),"FOTO")</f>
        <v>FOTO</v>
      </c>
      <c r="N3153" s="110" t="s">
        <v>299</v>
      </c>
      <c r="O3153" s="154"/>
    </row>
    <row r="3154" spans="1:15" ht="20.100000000000001" customHeight="1" thickBot="1">
      <c r="A3154" s="219" t="s">
        <v>5554</v>
      </c>
      <c r="B3154" s="34"/>
      <c r="C3154" s="240"/>
      <c r="D3154" s="151"/>
      <c r="E3154" s="221"/>
      <c r="F3154" s="222"/>
      <c r="G3154" s="223"/>
      <c r="H3154" s="224"/>
      <c r="I3154" s="224"/>
      <c r="J3154" s="225"/>
      <c r="K3154" s="223"/>
      <c r="L3154" s="223"/>
      <c r="M3154" s="226"/>
      <c r="N3154" s="227"/>
      <c r="O3154" s="228"/>
    </row>
    <row r="3155" spans="1:15" ht="12.75" customHeight="1">
      <c r="A3155" s="178" t="s">
        <v>5555</v>
      </c>
      <c r="B3155" s="13"/>
      <c r="C3155" s="152"/>
      <c r="D3155" s="238" t="s">
        <v>9122</v>
      </c>
      <c r="E3155" s="180">
        <v>-7.6111111111111129E-2</v>
      </c>
      <c r="F3155" s="181" t="s">
        <v>5556</v>
      </c>
      <c r="G3155" s="182">
        <v>3.3260000000000001</v>
      </c>
      <c r="H3155" s="183">
        <f t="shared" ref="H3155:H3161" si="823">+G3155*H$18</f>
        <v>4922.4800000000005</v>
      </c>
      <c r="I3155" s="184">
        <f t="shared" ref="I3155:I3161" si="824">+H3155*(1+I$18)</f>
        <v>5956.2008000000005</v>
      </c>
      <c r="J3155" s="185">
        <f t="shared" ref="J3155:J3161" si="825">+I3155*(1-J$18)</f>
        <v>5956.2008000000005</v>
      </c>
      <c r="K3155" s="182">
        <f t="shared" ref="K3155:K3161" si="826">+I3155*C3155</f>
        <v>0</v>
      </c>
      <c r="L3155" s="182">
        <f t="shared" ref="L3155:L3161" si="827">+I3155*(1+L$18)</f>
        <v>8338.6811200000011</v>
      </c>
      <c r="M3155" s="186" t="str">
        <f t="shared" ref="M3155:M3161" si="828">HYPERLINK(CONCATENATE("https://buscador.neorep.com.ar/",TRIM(A3155),"/"),"FOTO")</f>
        <v>FOTO</v>
      </c>
      <c r="N3155" s="187" t="s">
        <v>3803</v>
      </c>
    </row>
    <row r="3156" spans="1:15" ht="12.75" customHeight="1">
      <c r="A3156" s="103" t="s">
        <v>5557</v>
      </c>
      <c r="B3156" s="13"/>
      <c r="C3156" s="242"/>
      <c r="D3156" s="238" t="s">
        <v>9122</v>
      </c>
      <c r="E3156" s="149">
        <v>-3.3125000000000071E-2</v>
      </c>
      <c r="F3156" s="104" t="s">
        <v>5558</v>
      </c>
      <c r="G3156" s="105">
        <v>1.5469999999999999</v>
      </c>
      <c r="H3156" s="106">
        <f t="shared" si="823"/>
        <v>2289.56</v>
      </c>
      <c r="I3156" s="107">
        <f t="shared" si="824"/>
        <v>2770.3676</v>
      </c>
      <c r="J3156" s="108">
        <f t="shared" si="825"/>
        <v>2770.3676</v>
      </c>
      <c r="K3156" s="105">
        <f t="shared" si="826"/>
        <v>0</v>
      </c>
      <c r="L3156" s="105">
        <f t="shared" si="827"/>
        <v>3878.5146399999999</v>
      </c>
      <c r="M3156" s="109" t="str">
        <f t="shared" si="828"/>
        <v>FOTO</v>
      </c>
      <c r="N3156" s="110" t="s">
        <v>173</v>
      </c>
      <c r="O3156" s="36"/>
    </row>
    <row r="3157" spans="1:15" ht="12.75" customHeight="1">
      <c r="A3157" s="103" t="s">
        <v>5559</v>
      </c>
      <c r="B3157" s="13"/>
      <c r="C3157" s="242"/>
      <c r="D3157" s="238" t="s">
        <v>9122</v>
      </c>
      <c r="E3157" s="149">
        <v>-3.3552631578947278E-2</v>
      </c>
      <c r="F3157" s="104" t="s">
        <v>5560</v>
      </c>
      <c r="G3157" s="105">
        <v>1.4690000000000001</v>
      </c>
      <c r="H3157" s="106">
        <f t="shared" si="823"/>
        <v>2174.1200000000003</v>
      </c>
      <c r="I3157" s="107">
        <f t="shared" si="824"/>
        <v>2630.6852000000003</v>
      </c>
      <c r="J3157" s="108">
        <f t="shared" si="825"/>
        <v>2630.6852000000003</v>
      </c>
      <c r="K3157" s="105">
        <f t="shared" si="826"/>
        <v>0</v>
      </c>
      <c r="L3157" s="105">
        <f t="shared" si="827"/>
        <v>3682.95928</v>
      </c>
      <c r="M3157" s="109" t="str">
        <f t="shared" si="828"/>
        <v>FOTO</v>
      </c>
      <c r="N3157" s="110"/>
      <c r="O3157" s="101" t="s">
        <v>81</v>
      </c>
    </row>
    <row r="3158" spans="1:15" ht="12.75" customHeight="1">
      <c r="A3158" s="103" t="s">
        <v>5561</v>
      </c>
      <c r="B3158" s="13"/>
      <c r="C3158" s="242"/>
      <c r="D3158" s="238" t="s">
        <v>9122</v>
      </c>
      <c r="E3158" s="149">
        <v>-3.3125000000000071E-2</v>
      </c>
      <c r="F3158" s="104" t="s">
        <v>5562</v>
      </c>
      <c r="G3158" s="105">
        <v>1.5469999999999999</v>
      </c>
      <c r="H3158" s="106">
        <f t="shared" si="823"/>
        <v>2289.56</v>
      </c>
      <c r="I3158" s="107">
        <f t="shared" si="824"/>
        <v>2770.3676</v>
      </c>
      <c r="J3158" s="108">
        <f t="shared" si="825"/>
        <v>2770.3676</v>
      </c>
      <c r="K3158" s="105">
        <f t="shared" si="826"/>
        <v>0</v>
      </c>
      <c r="L3158" s="105">
        <f t="shared" si="827"/>
        <v>3878.5146399999999</v>
      </c>
      <c r="M3158" s="109" t="str">
        <f t="shared" si="828"/>
        <v>FOTO</v>
      </c>
      <c r="N3158" s="110"/>
    </row>
    <row r="3159" spans="1:15" ht="12.75" customHeight="1">
      <c r="A3159" s="103" t="s">
        <v>5563</v>
      </c>
      <c r="B3159" s="13"/>
      <c r="C3159" s="242"/>
      <c r="D3159" s="238" t="s">
        <v>9122</v>
      </c>
      <c r="E3159" s="149">
        <v>-7.1119654012493982E-2</v>
      </c>
      <c r="F3159" s="104" t="s">
        <v>5564</v>
      </c>
      <c r="G3159" s="105">
        <v>1.9330000000000001</v>
      </c>
      <c r="H3159" s="106">
        <f t="shared" si="823"/>
        <v>2860.84</v>
      </c>
      <c r="I3159" s="107">
        <f t="shared" si="824"/>
        <v>3461.6163999999999</v>
      </c>
      <c r="J3159" s="108">
        <f t="shared" si="825"/>
        <v>3461.6163999999999</v>
      </c>
      <c r="K3159" s="105">
        <f t="shared" si="826"/>
        <v>0</v>
      </c>
      <c r="L3159" s="105">
        <f t="shared" si="827"/>
        <v>4846.2629599999991</v>
      </c>
      <c r="M3159" s="109" t="str">
        <f t="shared" si="828"/>
        <v>FOTO</v>
      </c>
      <c r="N3159" s="110" t="s">
        <v>215</v>
      </c>
    </row>
    <row r="3160" spans="1:15" ht="12.75" customHeight="1">
      <c r="A3160" s="103" t="s">
        <v>5565</v>
      </c>
      <c r="B3160" s="13"/>
      <c r="C3160" s="242"/>
      <c r="D3160" s="238" t="s">
        <v>9122</v>
      </c>
      <c r="E3160" s="149">
        <v>-3.2689027856736663E-2</v>
      </c>
      <c r="F3160" s="104" t="s">
        <v>5566</v>
      </c>
      <c r="G3160" s="105">
        <v>3.403</v>
      </c>
      <c r="H3160" s="106">
        <f t="shared" si="823"/>
        <v>5036.4399999999996</v>
      </c>
      <c r="I3160" s="107">
        <f t="shared" si="824"/>
        <v>6094.0923999999995</v>
      </c>
      <c r="J3160" s="108">
        <f t="shared" si="825"/>
        <v>6094.0923999999995</v>
      </c>
      <c r="K3160" s="105">
        <f t="shared" si="826"/>
        <v>0</v>
      </c>
      <c r="L3160" s="105">
        <f t="shared" si="827"/>
        <v>8531.7293599999994</v>
      </c>
      <c r="M3160" s="109" t="str">
        <f t="shared" si="828"/>
        <v>FOTO</v>
      </c>
      <c r="N3160" s="110" t="s">
        <v>314</v>
      </c>
    </row>
    <row r="3161" spans="1:15" ht="12.75" customHeight="1" thickBot="1">
      <c r="A3161" s="154" t="s">
        <v>5567</v>
      </c>
      <c r="B3161" s="13"/>
      <c r="C3161" s="243"/>
      <c r="D3161" s="238"/>
      <c r="E3161" s="155"/>
      <c r="F3161" s="156" t="s">
        <v>5568</v>
      </c>
      <c r="G3161" s="157">
        <v>0.29099999999999998</v>
      </c>
      <c r="H3161" s="158">
        <f t="shared" si="823"/>
        <v>430.67999999999995</v>
      </c>
      <c r="I3161" s="159">
        <f t="shared" si="824"/>
        <v>521.12279999999987</v>
      </c>
      <c r="J3161" s="160">
        <f t="shared" si="825"/>
        <v>521.12279999999987</v>
      </c>
      <c r="K3161" s="157">
        <f t="shared" si="826"/>
        <v>0</v>
      </c>
      <c r="L3161" s="157">
        <f t="shared" si="827"/>
        <v>729.57191999999975</v>
      </c>
      <c r="M3161" s="161" t="str">
        <f t="shared" si="828"/>
        <v>FOTO</v>
      </c>
      <c r="N3161" s="162"/>
    </row>
    <row r="3162" spans="1:15" ht="20.100000000000001" customHeight="1" thickBot="1">
      <c r="A3162" s="219" t="s">
        <v>5569</v>
      </c>
      <c r="B3162" s="34"/>
      <c r="C3162" s="240"/>
      <c r="D3162" s="151"/>
      <c r="E3162" s="221"/>
      <c r="F3162" s="222"/>
      <c r="G3162" s="223"/>
      <c r="H3162" s="224"/>
      <c r="I3162" s="224"/>
      <c r="J3162" s="225"/>
      <c r="K3162" s="223"/>
      <c r="L3162" s="223"/>
      <c r="M3162" s="226"/>
      <c r="N3162" s="227"/>
      <c r="O3162" s="228"/>
    </row>
    <row r="3163" spans="1:15" ht="12.75" customHeight="1">
      <c r="A3163" s="178" t="s">
        <v>9439</v>
      </c>
      <c r="B3163" s="13"/>
      <c r="C3163" s="152"/>
      <c r="D3163" s="238"/>
      <c r="E3163" s="180"/>
      <c r="F3163" s="181" t="s">
        <v>9450</v>
      </c>
      <c r="G3163" s="182">
        <v>3.25</v>
      </c>
      <c r="H3163" s="183">
        <f t="shared" ref="H3163:H3178" si="829">+G3163*H$18</f>
        <v>4810</v>
      </c>
      <c r="I3163" s="184">
        <f t="shared" ref="I3163:I3178" si="830">+H3163*(1+I$18)</f>
        <v>5820.0999999999995</v>
      </c>
      <c r="J3163" s="185">
        <f t="shared" ref="J3163:J3178" si="831">+I3163*(1-J$18)</f>
        <v>5820.0999999999995</v>
      </c>
      <c r="K3163" s="182">
        <f t="shared" ref="K3163:K3178" si="832">+I3163*C3163</f>
        <v>0</v>
      </c>
      <c r="L3163" s="182">
        <f t="shared" ref="L3163:L3178" si="833">+I3163*(1+L$18)</f>
        <v>8148.1399999999985</v>
      </c>
      <c r="M3163" s="186" t="str">
        <f t="shared" ref="M3163:M3178" si="834">HYPERLINK(CONCATENATE("https://buscador.neorep.com.ar/",TRIM(A3163),"/"),"FOTO")</f>
        <v>FOTO</v>
      </c>
      <c r="N3163" s="187"/>
      <c r="O3163" s="101" t="s">
        <v>81</v>
      </c>
    </row>
    <row r="3164" spans="1:15" ht="12.75" customHeight="1">
      <c r="A3164" s="103" t="s">
        <v>5570</v>
      </c>
      <c r="B3164" s="13"/>
      <c r="C3164" s="242"/>
      <c r="D3164" s="238" t="s">
        <v>9122</v>
      </c>
      <c r="E3164" s="149">
        <v>-3.3128415300546554E-2</v>
      </c>
      <c r="F3164" s="104" t="s">
        <v>5571</v>
      </c>
      <c r="G3164" s="105">
        <v>14.154999999999999</v>
      </c>
      <c r="H3164" s="106">
        <f t="shared" si="829"/>
        <v>20949.399999999998</v>
      </c>
      <c r="I3164" s="107">
        <f t="shared" si="830"/>
        <v>25348.773999999998</v>
      </c>
      <c r="J3164" s="108">
        <f t="shared" si="831"/>
        <v>25348.773999999998</v>
      </c>
      <c r="K3164" s="105">
        <f t="shared" si="832"/>
        <v>0</v>
      </c>
      <c r="L3164" s="105">
        <f t="shared" si="833"/>
        <v>35488.283599999995</v>
      </c>
      <c r="M3164" s="109" t="str">
        <f t="shared" si="834"/>
        <v>FOTO</v>
      </c>
      <c r="N3164" s="110"/>
    </row>
    <row r="3165" spans="1:15" ht="12.75" customHeight="1">
      <c r="A3165" s="103" t="s">
        <v>9665</v>
      </c>
      <c r="B3165" s="13"/>
      <c r="C3165" s="242"/>
      <c r="D3165" s="238"/>
      <c r="E3165" s="150"/>
      <c r="F3165" s="104" t="s">
        <v>9666</v>
      </c>
      <c r="G3165" s="105">
        <v>4.6399999999999997</v>
      </c>
      <c r="H3165" s="106">
        <f t="shared" si="829"/>
        <v>6867.2</v>
      </c>
      <c r="I3165" s="107">
        <f t="shared" si="830"/>
        <v>8309.3119999999999</v>
      </c>
      <c r="J3165" s="108">
        <f t="shared" si="831"/>
        <v>8309.3119999999999</v>
      </c>
      <c r="K3165" s="105">
        <f t="shared" si="832"/>
        <v>0</v>
      </c>
      <c r="L3165" s="105">
        <f t="shared" si="833"/>
        <v>11633.0368</v>
      </c>
      <c r="M3165" s="109" t="str">
        <f t="shared" si="834"/>
        <v>FOTO</v>
      </c>
      <c r="N3165" s="110"/>
      <c r="O3165" s="101" t="s">
        <v>81</v>
      </c>
    </row>
    <row r="3166" spans="1:15" ht="12.75" customHeight="1">
      <c r="A3166" s="103" t="s">
        <v>9667</v>
      </c>
      <c r="B3166" s="13"/>
      <c r="C3166" s="242"/>
      <c r="D3166" s="238"/>
      <c r="E3166" s="150"/>
      <c r="F3166" s="104" t="s">
        <v>9668</v>
      </c>
      <c r="G3166" s="105">
        <v>4.18</v>
      </c>
      <c r="H3166" s="106">
        <f t="shared" si="829"/>
        <v>6186.4</v>
      </c>
      <c r="I3166" s="107">
        <f t="shared" si="830"/>
        <v>7485.543999999999</v>
      </c>
      <c r="J3166" s="108">
        <f t="shared" si="831"/>
        <v>7485.543999999999</v>
      </c>
      <c r="K3166" s="105">
        <f t="shared" si="832"/>
        <v>0</v>
      </c>
      <c r="L3166" s="105">
        <f t="shared" si="833"/>
        <v>10479.761599999998</v>
      </c>
      <c r="M3166" s="109" t="str">
        <f t="shared" si="834"/>
        <v>FOTO</v>
      </c>
      <c r="N3166" s="110"/>
      <c r="O3166" s="101" t="s">
        <v>81</v>
      </c>
    </row>
    <row r="3167" spans="1:15" ht="12.75" customHeight="1">
      <c r="A3167" s="103" t="s">
        <v>5572</v>
      </c>
      <c r="B3167" s="13"/>
      <c r="C3167" s="242"/>
      <c r="D3167" s="238" t="s">
        <v>9122</v>
      </c>
      <c r="E3167" s="149">
        <v>-3.3200000000000118E-2</v>
      </c>
      <c r="F3167" s="104" t="s">
        <v>5573</v>
      </c>
      <c r="G3167" s="105">
        <v>9.6679999999999993</v>
      </c>
      <c r="H3167" s="106">
        <f t="shared" si="829"/>
        <v>14308.64</v>
      </c>
      <c r="I3167" s="107">
        <f t="shared" si="830"/>
        <v>17313.454399999999</v>
      </c>
      <c r="J3167" s="108">
        <f t="shared" si="831"/>
        <v>17313.454399999999</v>
      </c>
      <c r="K3167" s="105">
        <f t="shared" si="832"/>
        <v>0</v>
      </c>
      <c r="L3167" s="105">
        <f t="shared" si="833"/>
        <v>24238.836159999995</v>
      </c>
      <c r="M3167" s="109" t="str">
        <f t="shared" si="834"/>
        <v>FOTO</v>
      </c>
      <c r="N3167" s="110" t="s">
        <v>299</v>
      </c>
    </row>
    <row r="3168" spans="1:15" ht="12.75" customHeight="1">
      <c r="A3168" s="103" t="s">
        <v>9669</v>
      </c>
      <c r="B3168" s="13"/>
      <c r="C3168" s="242"/>
      <c r="D3168" s="238"/>
      <c r="E3168" s="150"/>
      <c r="F3168" s="104" t="s">
        <v>9670</v>
      </c>
      <c r="G3168" s="105">
        <v>2.5099999999999998</v>
      </c>
      <c r="H3168" s="106">
        <f t="shared" si="829"/>
        <v>3714.7999999999997</v>
      </c>
      <c r="I3168" s="107">
        <f t="shared" si="830"/>
        <v>4494.9079999999994</v>
      </c>
      <c r="J3168" s="108">
        <f t="shared" si="831"/>
        <v>4494.9079999999994</v>
      </c>
      <c r="K3168" s="105">
        <f t="shared" si="832"/>
        <v>0</v>
      </c>
      <c r="L3168" s="105">
        <f t="shared" si="833"/>
        <v>6292.8711999999987</v>
      </c>
      <c r="M3168" s="109" t="str">
        <f t="shared" si="834"/>
        <v>FOTO</v>
      </c>
      <c r="N3168" s="110"/>
      <c r="O3168" s="101" t="s">
        <v>81</v>
      </c>
    </row>
    <row r="3169" spans="1:15" ht="12.75" customHeight="1">
      <c r="A3169" s="103" t="s">
        <v>9671</v>
      </c>
      <c r="B3169" s="13"/>
      <c r="C3169" s="242"/>
      <c r="D3169" s="238"/>
      <c r="E3169" s="150"/>
      <c r="F3169" s="104" t="s">
        <v>9672</v>
      </c>
      <c r="G3169" s="105">
        <v>6.73</v>
      </c>
      <c r="H3169" s="106">
        <f t="shared" si="829"/>
        <v>9960.4000000000015</v>
      </c>
      <c r="I3169" s="107">
        <f t="shared" si="830"/>
        <v>12052.084000000001</v>
      </c>
      <c r="J3169" s="108">
        <f t="shared" si="831"/>
        <v>12052.084000000001</v>
      </c>
      <c r="K3169" s="105">
        <f t="shared" si="832"/>
        <v>0</v>
      </c>
      <c r="L3169" s="105">
        <f t="shared" si="833"/>
        <v>16872.917600000001</v>
      </c>
      <c r="M3169" s="109" t="str">
        <f t="shared" si="834"/>
        <v>FOTO</v>
      </c>
      <c r="N3169" s="110"/>
      <c r="O3169" s="101" t="s">
        <v>81</v>
      </c>
    </row>
    <row r="3170" spans="1:15" ht="12.75" customHeight="1">
      <c r="A3170" s="103" t="s">
        <v>5574</v>
      </c>
      <c r="B3170" s="13"/>
      <c r="C3170" s="242"/>
      <c r="D3170" s="238" t="s">
        <v>9122</v>
      </c>
      <c r="E3170" s="149">
        <v>-9.1949152542372903E-2</v>
      </c>
      <c r="F3170" s="104" t="s">
        <v>5575</v>
      </c>
      <c r="G3170" s="105">
        <v>10.715</v>
      </c>
      <c r="H3170" s="106">
        <f t="shared" si="829"/>
        <v>15858.199999999999</v>
      </c>
      <c r="I3170" s="107">
        <f t="shared" si="830"/>
        <v>19188.421999999999</v>
      </c>
      <c r="J3170" s="108">
        <f t="shared" si="831"/>
        <v>19188.421999999999</v>
      </c>
      <c r="K3170" s="105">
        <f t="shared" si="832"/>
        <v>0</v>
      </c>
      <c r="L3170" s="105">
        <f t="shared" si="833"/>
        <v>26863.790799999995</v>
      </c>
      <c r="M3170" s="109" t="str">
        <f t="shared" si="834"/>
        <v>FOTO</v>
      </c>
      <c r="N3170" s="110"/>
    </row>
    <row r="3171" spans="1:15" ht="12.75" customHeight="1">
      <c r="A3171" s="140" t="s">
        <v>5576</v>
      </c>
      <c r="B3171" s="13"/>
      <c r="C3171" s="242"/>
      <c r="D3171" s="238" t="s">
        <v>9122</v>
      </c>
      <c r="E3171" s="149">
        <v>-3.3227233910410714E-2</v>
      </c>
      <c r="F3171" s="104" t="s">
        <v>5577</v>
      </c>
      <c r="G3171" s="105">
        <v>12.452999999999999</v>
      </c>
      <c r="H3171" s="106">
        <f t="shared" si="829"/>
        <v>18430.439999999999</v>
      </c>
      <c r="I3171" s="107">
        <f t="shared" si="830"/>
        <v>22300.832399999999</v>
      </c>
      <c r="J3171" s="108">
        <f t="shared" si="831"/>
        <v>22300.832399999999</v>
      </c>
      <c r="K3171" s="105">
        <f t="shared" si="832"/>
        <v>0</v>
      </c>
      <c r="L3171" s="105">
        <f t="shared" si="833"/>
        <v>31221.165359999995</v>
      </c>
      <c r="M3171" s="109" t="str">
        <f t="shared" si="834"/>
        <v>FOTO</v>
      </c>
      <c r="N3171" s="110"/>
    </row>
    <row r="3172" spans="1:15" ht="12.75" customHeight="1">
      <c r="A3172" s="103" t="s">
        <v>5578</v>
      </c>
      <c r="B3172" s="13"/>
      <c r="C3172" s="242"/>
      <c r="D3172" s="238" t="s">
        <v>9122</v>
      </c>
      <c r="E3172" s="149">
        <v>-3.3037974683544302E-2</v>
      </c>
      <c r="F3172" s="104" t="s">
        <v>5579</v>
      </c>
      <c r="G3172" s="105">
        <v>15.278</v>
      </c>
      <c r="H3172" s="106">
        <f t="shared" si="829"/>
        <v>22611.440000000002</v>
      </c>
      <c r="I3172" s="107">
        <f t="shared" si="830"/>
        <v>27359.842400000001</v>
      </c>
      <c r="J3172" s="108">
        <f t="shared" si="831"/>
        <v>27359.842400000001</v>
      </c>
      <c r="K3172" s="105">
        <f t="shared" si="832"/>
        <v>0</v>
      </c>
      <c r="L3172" s="105">
        <f t="shared" si="833"/>
        <v>38303.77936</v>
      </c>
      <c r="M3172" s="109" t="str">
        <f t="shared" si="834"/>
        <v>FOTO</v>
      </c>
      <c r="N3172" s="110"/>
    </row>
    <row r="3173" spans="1:15" ht="12.75" customHeight="1">
      <c r="A3173" s="103" t="s">
        <v>5580</v>
      </c>
      <c r="B3173" s="13"/>
      <c r="C3173" s="242"/>
      <c r="D3173" s="238" t="s">
        <v>9122</v>
      </c>
      <c r="E3173" s="149">
        <v>-3.3170731707316992E-2</v>
      </c>
      <c r="F3173" s="104" t="s">
        <v>5581</v>
      </c>
      <c r="G3173" s="105">
        <v>15.856</v>
      </c>
      <c r="H3173" s="106">
        <f t="shared" si="829"/>
        <v>23466.880000000001</v>
      </c>
      <c r="I3173" s="107">
        <f t="shared" si="830"/>
        <v>28394.924800000001</v>
      </c>
      <c r="J3173" s="108">
        <f t="shared" si="831"/>
        <v>28394.924800000001</v>
      </c>
      <c r="K3173" s="105">
        <f t="shared" si="832"/>
        <v>0</v>
      </c>
      <c r="L3173" s="105">
        <f t="shared" si="833"/>
        <v>39752.894719999997</v>
      </c>
      <c r="M3173" s="109" t="str">
        <f t="shared" si="834"/>
        <v>FOTO</v>
      </c>
      <c r="N3173" s="110"/>
    </row>
    <row r="3174" spans="1:15" ht="12.75" customHeight="1">
      <c r="A3174" s="103" t="s">
        <v>5582</v>
      </c>
      <c r="B3174" s="13"/>
      <c r="C3174" s="242"/>
      <c r="D3174" s="238" t="s">
        <v>9122</v>
      </c>
      <c r="E3174" s="149">
        <v>-3.3170731707316992E-2</v>
      </c>
      <c r="F3174" s="104" t="s">
        <v>5583</v>
      </c>
      <c r="G3174" s="105">
        <v>15.856</v>
      </c>
      <c r="H3174" s="106">
        <f t="shared" si="829"/>
        <v>23466.880000000001</v>
      </c>
      <c r="I3174" s="107">
        <f t="shared" si="830"/>
        <v>28394.924800000001</v>
      </c>
      <c r="J3174" s="108">
        <f t="shared" si="831"/>
        <v>28394.924800000001</v>
      </c>
      <c r="K3174" s="105">
        <f t="shared" si="832"/>
        <v>0</v>
      </c>
      <c r="L3174" s="105">
        <f t="shared" si="833"/>
        <v>39752.894719999997</v>
      </c>
      <c r="M3174" s="109" t="str">
        <f t="shared" si="834"/>
        <v>FOTO</v>
      </c>
      <c r="N3174" s="110"/>
    </row>
    <row r="3175" spans="1:15" ht="12.75" customHeight="1">
      <c r="A3175" s="103" t="s">
        <v>5584</v>
      </c>
      <c r="B3175" s="13"/>
      <c r="C3175" s="242"/>
      <c r="D3175" s="238" t="s">
        <v>9122</v>
      </c>
      <c r="E3175" s="149">
        <v>-3.3216334217960775E-2</v>
      </c>
      <c r="F3175" s="104" t="s">
        <v>5585</v>
      </c>
      <c r="G3175" s="105">
        <v>11.292999999999999</v>
      </c>
      <c r="H3175" s="106">
        <f t="shared" si="829"/>
        <v>16713.64</v>
      </c>
      <c r="I3175" s="107">
        <f t="shared" si="830"/>
        <v>20223.504399999998</v>
      </c>
      <c r="J3175" s="108">
        <f t="shared" si="831"/>
        <v>20223.504399999998</v>
      </c>
      <c r="K3175" s="105">
        <f t="shared" si="832"/>
        <v>0</v>
      </c>
      <c r="L3175" s="105">
        <f t="shared" si="833"/>
        <v>28312.906159999995</v>
      </c>
      <c r="M3175" s="109" t="str">
        <f t="shared" si="834"/>
        <v>FOTO</v>
      </c>
      <c r="N3175" s="110" t="s">
        <v>299</v>
      </c>
    </row>
    <row r="3176" spans="1:15" ht="12.75" customHeight="1">
      <c r="A3176" s="103" t="s">
        <v>5586</v>
      </c>
      <c r="B3176" s="13"/>
      <c r="C3176" s="242"/>
      <c r="D3176" s="238" t="s">
        <v>9122</v>
      </c>
      <c r="E3176" s="149">
        <v>-3.2924528301886857E-2</v>
      </c>
      <c r="F3176" s="104" t="s">
        <v>5587</v>
      </c>
      <c r="G3176" s="105">
        <v>10.250999999999999</v>
      </c>
      <c r="H3176" s="106">
        <f t="shared" si="829"/>
        <v>15171.48</v>
      </c>
      <c r="I3176" s="107">
        <f t="shared" si="830"/>
        <v>18357.4908</v>
      </c>
      <c r="J3176" s="108">
        <f t="shared" si="831"/>
        <v>18357.4908</v>
      </c>
      <c r="K3176" s="105">
        <f t="shared" si="832"/>
        <v>0</v>
      </c>
      <c r="L3176" s="105">
        <f t="shared" si="833"/>
        <v>25700.487119999998</v>
      </c>
      <c r="M3176" s="109" t="str">
        <f t="shared" si="834"/>
        <v>FOTO</v>
      </c>
      <c r="N3176" s="110" t="s">
        <v>299</v>
      </c>
    </row>
    <row r="3177" spans="1:15" ht="12.75" customHeight="1">
      <c r="A3177" s="103" t="s">
        <v>5588</v>
      </c>
      <c r="B3177" s="13"/>
      <c r="C3177" s="242"/>
      <c r="D3177" s="238" t="s">
        <v>9122</v>
      </c>
      <c r="E3177" s="149">
        <v>-3.3170731707316992E-2</v>
      </c>
      <c r="F3177" s="104" t="s">
        <v>5589</v>
      </c>
      <c r="G3177" s="105">
        <v>15.856</v>
      </c>
      <c r="H3177" s="106">
        <f t="shared" si="829"/>
        <v>23466.880000000001</v>
      </c>
      <c r="I3177" s="107">
        <f t="shared" si="830"/>
        <v>28394.924800000001</v>
      </c>
      <c r="J3177" s="108">
        <f t="shared" si="831"/>
        <v>28394.924800000001</v>
      </c>
      <c r="K3177" s="105">
        <f t="shared" si="832"/>
        <v>0</v>
      </c>
      <c r="L3177" s="105">
        <f t="shared" si="833"/>
        <v>39752.894719999997</v>
      </c>
      <c r="M3177" s="109" t="str">
        <f t="shared" si="834"/>
        <v>FOTO</v>
      </c>
      <c r="N3177" s="110"/>
    </row>
    <row r="3178" spans="1:15" ht="12.75" customHeight="1" thickBot="1">
      <c r="A3178" s="154" t="s">
        <v>5590</v>
      </c>
      <c r="B3178" s="13"/>
      <c r="C3178" s="243"/>
      <c r="D3178" s="238" t="s">
        <v>9122</v>
      </c>
      <c r="E3178" s="155">
        <v>-3.2987012987013009E-2</v>
      </c>
      <c r="F3178" s="156" t="s">
        <v>5591</v>
      </c>
      <c r="G3178" s="157">
        <v>14.891999999999999</v>
      </c>
      <c r="H3178" s="158">
        <f t="shared" si="829"/>
        <v>22040.16</v>
      </c>
      <c r="I3178" s="159">
        <f t="shared" si="830"/>
        <v>26668.5936</v>
      </c>
      <c r="J3178" s="160">
        <f t="shared" si="831"/>
        <v>26668.5936</v>
      </c>
      <c r="K3178" s="157">
        <f t="shared" si="832"/>
        <v>0</v>
      </c>
      <c r="L3178" s="157">
        <f t="shared" si="833"/>
        <v>37336.031039999994</v>
      </c>
      <c r="M3178" s="161" t="str">
        <f t="shared" si="834"/>
        <v>FOTO</v>
      </c>
      <c r="N3178" s="162"/>
    </row>
    <row r="3179" spans="1:15" ht="20.100000000000001" customHeight="1" thickBot="1">
      <c r="A3179" s="219" t="s">
        <v>5592</v>
      </c>
      <c r="B3179" s="34"/>
      <c r="C3179" s="240"/>
      <c r="D3179" s="151"/>
      <c r="E3179" s="221"/>
      <c r="F3179" s="222"/>
      <c r="G3179" s="223"/>
      <c r="H3179" s="224"/>
      <c r="I3179" s="224"/>
      <c r="J3179" s="225"/>
      <c r="K3179" s="223"/>
      <c r="L3179" s="223"/>
      <c r="M3179" s="226"/>
      <c r="N3179" s="227"/>
      <c r="O3179" s="228"/>
    </row>
    <row r="3180" spans="1:15" ht="12.75" customHeight="1">
      <c r="A3180" s="178" t="s">
        <v>5593</v>
      </c>
      <c r="B3180" s="13"/>
      <c r="C3180" s="152"/>
      <c r="D3180" s="238" t="s">
        <v>9122</v>
      </c>
      <c r="E3180" s="180">
        <v>-3.2896695445072899E-2</v>
      </c>
      <c r="F3180" s="181" t="s">
        <v>5594</v>
      </c>
      <c r="G3180" s="182">
        <v>6.4969999999999999</v>
      </c>
      <c r="H3180" s="183">
        <f t="shared" ref="H3180:H3198" si="835">+G3180*H$18</f>
        <v>9615.56</v>
      </c>
      <c r="I3180" s="184">
        <f t="shared" ref="I3180:I3198" si="836">+H3180*(1+I$18)</f>
        <v>11634.827599999999</v>
      </c>
      <c r="J3180" s="185">
        <f t="shared" ref="J3180:J3198" si="837">+I3180*(1-J$18)</f>
        <v>11634.827599999999</v>
      </c>
      <c r="K3180" s="182">
        <f t="shared" ref="K3180:K3198" si="838">+I3180*C3180</f>
        <v>0</v>
      </c>
      <c r="L3180" s="182">
        <f t="shared" ref="L3180:L3198" si="839">+I3180*(1+L$18)</f>
        <v>16288.758639999996</v>
      </c>
      <c r="M3180" s="186" t="str">
        <f t="shared" ref="M3180:M3198" si="840">HYPERLINK(CONCATENATE("https://buscador.neorep.com.ar/",TRIM(A3180),"/"),"FOTO")</f>
        <v>FOTO</v>
      </c>
      <c r="N3180" s="187"/>
    </row>
    <row r="3181" spans="1:15" ht="12.75" customHeight="1">
      <c r="A3181" s="103" t="s">
        <v>5597</v>
      </c>
      <c r="B3181" s="13"/>
      <c r="C3181" s="242"/>
      <c r="D3181" s="238" t="s">
        <v>9122</v>
      </c>
      <c r="E3181" s="150">
        <v>-0.22516935406926819</v>
      </c>
      <c r="F3181" s="104" t="s">
        <v>5598</v>
      </c>
      <c r="G3181" s="105">
        <v>8.1210000000000004</v>
      </c>
      <c r="H3181" s="106">
        <f t="shared" si="835"/>
        <v>12019.08</v>
      </c>
      <c r="I3181" s="107">
        <f t="shared" si="836"/>
        <v>14543.086799999999</v>
      </c>
      <c r="J3181" s="108">
        <f t="shared" si="837"/>
        <v>14543.086799999999</v>
      </c>
      <c r="K3181" s="105">
        <f t="shared" si="838"/>
        <v>0</v>
      </c>
      <c r="L3181" s="105">
        <f t="shared" si="839"/>
        <v>20360.321519999998</v>
      </c>
      <c r="M3181" s="109" t="str">
        <f t="shared" si="840"/>
        <v>FOTO</v>
      </c>
      <c r="N3181" s="110"/>
    </row>
    <row r="3182" spans="1:15" ht="12.75" customHeight="1">
      <c r="A3182" s="103" t="s">
        <v>5595</v>
      </c>
      <c r="B3182" s="13"/>
      <c r="C3182" s="242"/>
      <c r="D3182" s="238" t="s">
        <v>9122</v>
      </c>
      <c r="E3182" s="149">
        <v>-0.12102272727272734</v>
      </c>
      <c r="F3182" s="104" t="s">
        <v>5596</v>
      </c>
      <c r="G3182" s="105">
        <v>7.7350000000000003</v>
      </c>
      <c r="H3182" s="106">
        <f t="shared" si="835"/>
        <v>11447.800000000001</v>
      </c>
      <c r="I3182" s="107">
        <f t="shared" si="836"/>
        <v>13851.838000000002</v>
      </c>
      <c r="J3182" s="108">
        <f t="shared" si="837"/>
        <v>13851.838000000002</v>
      </c>
      <c r="K3182" s="105">
        <f t="shared" si="838"/>
        <v>0</v>
      </c>
      <c r="L3182" s="105">
        <f t="shared" si="839"/>
        <v>19392.573200000003</v>
      </c>
      <c r="M3182" s="109" t="str">
        <f t="shared" si="840"/>
        <v>FOTO</v>
      </c>
      <c r="N3182" s="110"/>
    </row>
    <row r="3183" spans="1:15" ht="12.75" customHeight="1">
      <c r="A3183" s="103" t="s">
        <v>5599</v>
      </c>
      <c r="B3183" s="13"/>
      <c r="C3183" s="242"/>
      <c r="D3183" s="238" t="s">
        <v>9122</v>
      </c>
      <c r="E3183" s="149">
        <v>-3.2826086956521672E-2</v>
      </c>
      <c r="F3183" s="104" t="s">
        <v>5600</v>
      </c>
      <c r="G3183" s="105">
        <v>4.4489999999999998</v>
      </c>
      <c r="H3183" s="106">
        <f t="shared" si="835"/>
        <v>6584.5199999999995</v>
      </c>
      <c r="I3183" s="107">
        <f t="shared" si="836"/>
        <v>7967.2691999999988</v>
      </c>
      <c r="J3183" s="108">
        <f t="shared" si="837"/>
        <v>7967.2691999999988</v>
      </c>
      <c r="K3183" s="105">
        <f t="shared" si="838"/>
        <v>0</v>
      </c>
      <c r="L3183" s="105">
        <f t="shared" si="839"/>
        <v>11154.176879999997</v>
      </c>
      <c r="M3183" s="109" t="str">
        <f t="shared" si="840"/>
        <v>FOTO</v>
      </c>
      <c r="N3183" s="110"/>
    </row>
    <row r="3184" spans="1:15" ht="12.75" customHeight="1">
      <c r="A3184" s="103" t="s">
        <v>5603</v>
      </c>
      <c r="B3184" s="13"/>
      <c r="C3184" s="242"/>
      <c r="D3184" s="238" t="s">
        <v>9122</v>
      </c>
      <c r="E3184" s="149">
        <v>-3.2643508253264453E-2</v>
      </c>
      <c r="F3184" s="104" t="s">
        <v>5604</v>
      </c>
      <c r="G3184" s="105">
        <v>7.8529999999999998</v>
      </c>
      <c r="H3184" s="106">
        <f t="shared" si="835"/>
        <v>11622.44</v>
      </c>
      <c r="I3184" s="107">
        <f t="shared" si="836"/>
        <v>14063.152400000001</v>
      </c>
      <c r="J3184" s="108">
        <f t="shared" si="837"/>
        <v>14063.152400000001</v>
      </c>
      <c r="K3184" s="105">
        <f t="shared" si="838"/>
        <v>0</v>
      </c>
      <c r="L3184" s="105">
        <f t="shared" si="839"/>
        <v>19688.413359999999</v>
      </c>
      <c r="M3184" s="109" t="str">
        <f t="shared" si="840"/>
        <v>FOTO</v>
      </c>
      <c r="N3184" s="110"/>
    </row>
    <row r="3185" spans="1:15" ht="12.75" customHeight="1">
      <c r="A3185" s="103" t="s">
        <v>5601</v>
      </c>
      <c r="B3185" s="13"/>
      <c r="C3185" s="242"/>
      <c r="D3185" s="238" t="s">
        <v>9122</v>
      </c>
      <c r="E3185" s="149">
        <v>-3.3214285714285752E-2</v>
      </c>
      <c r="F3185" s="104" t="s">
        <v>5602</v>
      </c>
      <c r="G3185" s="105">
        <v>8.1210000000000004</v>
      </c>
      <c r="H3185" s="106">
        <f t="shared" si="835"/>
        <v>12019.08</v>
      </c>
      <c r="I3185" s="107">
        <f t="shared" si="836"/>
        <v>14543.086799999999</v>
      </c>
      <c r="J3185" s="108">
        <f t="shared" si="837"/>
        <v>14543.086799999999</v>
      </c>
      <c r="K3185" s="105">
        <f t="shared" si="838"/>
        <v>0</v>
      </c>
      <c r="L3185" s="105">
        <f t="shared" si="839"/>
        <v>20360.321519999998</v>
      </c>
      <c r="M3185" s="109" t="str">
        <f t="shared" si="840"/>
        <v>FOTO</v>
      </c>
      <c r="N3185" s="110"/>
    </row>
    <row r="3186" spans="1:15" ht="12.75" customHeight="1">
      <c r="A3186" s="103" t="s">
        <v>5605</v>
      </c>
      <c r="B3186" s="13"/>
      <c r="C3186" s="242"/>
      <c r="D3186" s="238" t="s">
        <v>9122</v>
      </c>
      <c r="E3186" s="149">
        <v>-3.2222222222222263E-2</v>
      </c>
      <c r="F3186" s="104" t="s">
        <v>5606</v>
      </c>
      <c r="G3186" s="105">
        <v>1.742</v>
      </c>
      <c r="H3186" s="106">
        <f t="shared" si="835"/>
        <v>2578.16</v>
      </c>
      <c r="I3186" s="107">
        <f t="shared" si="836"/>
        <v>3119.5735999999997</v>
      </c>
      <c r="J3186" s="108">
        <f t="shared" si="837"/>
        <v>3119.5735999999997</v>
      </c>
      <c r="K3186" s="105">
        <f t="shared" si="838"/>
        <v>0</v>
      </c>
      <c r="L3186" s="105">
        <f t="shared" si="839"/>
        <v>4367.4030399999992</v>
      </c>
      <c r="M3186" s="109" t="str">
        <f t="shared" si="840"/>
        <v>FOTO</v>
      </c>
      <c r="N3186" s="110"/>
      <c r="O3186" s="37"/>
    </row>
    <row r="3187" spans="1:15" ht="12.75" customHeight="1">
      <c r="A3187" s="103" t="s">
        <v>5607</v>
      </c>
      <c r="B3187" s="13"/>
      <c r="C3187" s="242"/>
      <c r="D3187" s="238" t="s">
        <v>9122</v>
      </c>
      <c r="E3187" s="149">
        <v>-3.3394796148330297E-2</v>
      </c>
      <c r="F3187" s="104" t="s">
        <v>5608</v>
      </c>
      <c r="G3187" s="105">
        <v>4.718</v>
      </c>
      <c r="H3187" s="106">
        <f t="shared" si="835"/>
        <v>6982.64</v>
      </c>
      <c r="I3187" s="107">
        <f t="shared" si="836"/>
        <v>8448.9943999999996</v>
      </c>
      <c r="J3187" s="108">
        <f t="shared" si="837"/>
        <v>8448.9943999999996</v>
      </c>
      <c r="K3187" s="105">
        <f t="shared" si="838"/>
        <v>0</v>
      </c>
      <c r="L3187" s="105">
        <f t="shared" si="839"/>
        <v>11828.592159999998</v>
      </c>
      <c r="M3187" s="109" t="str">
        <f t="shared" si="840"/>
        <v>FOTO</v>
      </c>
      <c r="N3187" s="110"/>
    </row>
    <row r="3188" spans="1:15" ht="12.75" customHeight="1">
      <c r="A3188" s="103" t="s">
        <v>5609</v>
      </c>
      <c r="B3188" s="13"/>
      <c r="C3188" s="242"/>
      <c r="D3188" s="238" t="s">
        <v>9122</v>
      </c>
      <c r="E3188" s="149">
        <v>-0.11102941176470593</v>
      </c>
      <c r="F3188" s="104" t="s">
        <v>5610</v>
      </c>
      <c r="G3188" s="105">
        <v>4.8360000000000003</v>
      </c>
      <c r="H3188" s="106">
        <f t="shared" si="835"/>
        <v>7157.2800000000007</v>
      </c>
      <c r="I3188" s="107">
        <f t="shared" si="836"/>
        <v>8660.3088000000007</v>
      </c>
      <c r="J3188" s="108">
        <f t="shared" si="837"/>
        <v>8660.3088000000007</v>
      </c>
      <c r="K3188" s="105">
        <f t="shared" si="838"/>
        <v>0</v>
      </c>
      <c r="L3188" s="105">
        <f t="shared" si="839"/>
        <v>12124.43232</v>
      </c>
      <c r="M3188" s="109" t="str">
        <f t="shared" si="840"/>
        <v>FOTO</v>
      </c>
      <c r="N3188" s="110" t="s">
        <v>110</v>
      </c>
    </row>
    <row r="3189" spans="1:15" ht="12.75" customHeight="1">
      <c r="A3189" s="103" t="s">
        <v>5611</v>
      </c>
      <c r="B3189" s="13"/>
      <c r="C3189" s="242"/>
      <c r="D3189" s="238" t="s">
        <v>9122</v>
      </c>
      <c r="E3189" s="149">
        <v>-3.3184523809523747E-2</v>
      </c>
      <c r="F3189" s="104" t="s">
        <v>5612</v>
      </c>
      <c r="G3189" s="105">
        <v>12.994</v>
      </c>
      <c r="H3189" s="106">
        <f t="shared" si="835"/>
        <v>19231.12</v>
      </c>
      <c r="I3189" s="107">
        <f t="shared" si="836"/>
        <v>23269.655199999997</v>
      </c>
      <c r="J3189" s="108">
        <f t="shared" si="837"/>
        <v>23269.655199999997</v>
      </c>
      <c r="K3189" s="105">
        <f t="shared" si="838"/>
        <v>0</v>
      </c>
      <c r="L3189" s="105">
        <f t="shared" si="839"/>
        <v>32577.517279999993</v>
      </c>
      <c r="M3189" s="109" t="str">
        <f t="shared" si="840"/>
        <v>FOTO</v>
      </c>
      <c r="N3189" s="110"/>
    </row>
    <row r="3190" spans="1:15" ht="12.75" customHeight="1">
      <c r="A3190" s="103" t="s">
        <v>5613</v>
      </c>
      <c r="B3190" s="13"/>
      <c r="C3190" s="242"/>
      <c r="D3190" s="238" t="s">
        <v>9122</v>
      </c>
      <c r="E3190" s="149">
        <v>-3.3184523809523747E-2</v>
      </c>
      <c r="F3190" s="104" t="s">
        <v>5614</v>
      </c>
      <c r="G3190" s="105">
        <v>12.994</v>
      </c>
      <c r="H3190" s="106">
        <f t="shared" si="835"/>
        <v>19231.12</v>
      </c>
      <c r="I3190" s="107">
        <f t="shared" si="836"/>
        <v>23269.655199999997</v>
      </c>
      <c r="J3190" s="108">
        <f t="shared" si="837"/>
        <v>23269.655199999997</v>
      </c>
      <c r="K3190" s="105">
        <f t="shared" si="838"/>
        <v>0</v>
      </c>
      <c r="L3190" s="105">
        <f t="shared" si="839"/>
        <v>32577.517279999993</v>
      </c>
      <c r="M3190" s="109" t="str">
        <f t="shared" si="840"/>
        <v>FOTO</v>
      </c>
      <c r="N3190" s="110"/>
    </row>
    <row r="3191" spans="1:15" ht="12.75" customHeight="1">
      <c r="A3191" s="103" t="s">
        <v>5615</v>
      </c>
      <c r="B3191" s="13"/>
      <c r="C3191" s="242"/>
      <c r="D3191" s="238" t="s">
        <v>9122</v>
      </c>
      <c r="E3191" s="149">
        <v>-3.3382667324453275E-2</v>
      </c>
      <c r="F3191" s="104" t="s">
        <v>5616</v>
      </c>
      <c r="G3191" s="105">
        <v>5.8780000000000001</v>
      </c>
      <c r="H3191" s="106">
        <f t="shared" si="835"/>
        <v>8699.44</v>
      </c>
      <c r="I3191" s="107">
        <f t="shared" si="836"/>
        <v>10526.322400000001</v>
      </c>
      <c r="J3191" s="108">
        <f t="shared" si="837"/>
        <v>10526.322400000001</v>
      </c>
      <c r="K3191" s="105">
        <f t="shared" si="838"/>
        <v>0</v>
      </c>
      <c r="L3191" s="105">
        <f t="shared" si="839"/>
        <v>14736.851360000001</v>
      </c>
      <c r="M3191" s="109" t="str">
        <f t="shared" si="840"/>
        <v>FOTO</v>
      </c>
      <c r="N3191" s="110"/>
    </row>
    <row r="3192" spans="1:15" ht="12.75" customHeight="1">
      <c r="A3192" s="103" t="s">
        <v>5617</v>
      </c>
      <c r="B3192" s="13"/>
      <c r="C3192" s="242"/>
      <c r="D3192" s="238" t="s">
        <v>9122</v>
      </c>
      <c r="E3192" s="149">
        <v>-3.2948717948717898E-2</v>
      </c>
      <c r="F3192" s="104" t="s">
        <v>5618</v>
      </c>
      <c r="G3192" s="105">
        <v>7.5430000000000001</v>
      </c>
      <c r="H3192" s="106">
        <f t="shared" si="835"/>
        <v>11163.64</v>
      </c>
      <c r="I3192" s="107">
        <f t="shared" si="836"/>
        <v>13508.0044</v>
      </c>
      <c r="J3192" s="108">
        <f t="shared" si="837"/>
        <v>13508.0044</v>
      </c>
      <c r="K3192" s="105">
        <f t="shared" si="838"/>
        <v>0</v>
      </c>
      <c r="L3192" s="105">
        <f t="shared" si="839"/>
        <v>18911.206159999998</v>
      </c>
      <c r="M3192" s="109" t="str">
        <f t="shared" si="840"/>
        <v>FOTO</v>
      </c>
      <c r="N3192" s="110"/>
    </row>
    <row r="3193" spans="1:15" ht="12.75" customHeight="1">
      <c r="A3193" s="103" t="s">
        <v>5619</v>
      </c>
      <c r="B3193" s="13"/>
      <c r="C3193" s="242"/>
      <c r="D3193" s="238" t="s">
        <v>9122</v>
      </c>
      <c r="E3193" s="149">
        <v>-3.2932330827067702E-2</v>
      </c>
      <c r="F3193" s="104" t="s">
        <v>5620</v>
      </c>
      <c r="G3193" s="105">
        <v>12.862</v>
      </c>
      <c r="H3193" s="106">
        <f t="shared" si="835"/>
        <v>19035.759999999998</v>
      </c>
      <c r="I3193" s="107">
        <f t="shared" si="836"/>
        <v>23033.269599999996</v>
      </c>
      <c r="J3193" s="108">
        <f t="shared" si="837"/>
        <v>23033.269599999996</v>
      </c>
      <c r="K3193" s="105">
        <f t="shared" si="838"/>
        <v>0</v>
      </c>
      <c r="L3193" s="105">
        <f t="shared" si="839"/>
        <v>32246.577439999994</v>
      </c>
      <c r="M3193" s="109" t="str">
        <f t="shared" si="840"/>
        <v>FOTO</v>
      </c>
      <c r="N3193" s="110"/>
    </row>
    <row r="3194" spans="1:15" ht="12.75" customHeight="1">
      <c r="A3194" s="103" t="s">
        <v>5621</v>
      </c>
      <c r="B3194" s="13"/>
      <c r="C3194" s="242"/>
      <c r="D3194" s="238" t="s">
        <v>9122</v>
      </c>
      <c r="E3194" s="149">
        <v>-2.8301886792452824E-2</v>
      </c>
      <c r="F3194" s="104" t="s">
        <v>5622</v>
      </c>
      <c r="G3194" s="105">
        <v>0.309</v>
      </c>
      <c r="H3194" s="106">
        <f t="shared" si="835"/>
        <v>457.32</v>
      </c>
      <c r="I3194" s="107">
        <f t="shared" si="836"/>
        <v>553.35719999999992</v>
      </c>
      <c r="J3194" s="108">
        <f t="shared" si="837"/>
        <v>553.35719999999992</v>
      </c>
      <c r="K3194" s="105">
        <f t="shared" si="838"/>
        <v>0</v>
      </c>
      <c r="L3194" s="105">
        <f t="shared" si="839"/>
        <v>774.70007999999984</v>
      </c>
      <c r="M3194" s="109" t="str">
        <f t="shared" si="840"/>
        <v>FOTO</v>
      </c>
      <c r="N3194" s="110"/>
    </row>
    <row r="3195" spans="1:15" ht="12.75" customHeight="1">
      <c r="A3195" s="103" t="s">
        <v>9136</v>
      </c>
      <c r="B3195" s="13"/>
      <c r="C3195" s="242"/>
      <c r="D3195" s="238"/>
      <c r="E3195" s="149"/>
      <c r="F3195" s="104" t="s">
        <v>9137</v>
      </c>
      <c r="G3195" s="105">
        <v>4.6900000000000004</v>
      </c>
      <c r="H3195" s="106">
        <f t="shared" si="835"/>
        <v>6941.2000000000007</v>
      </c>
      <c r="I3195" s="107">
        <f t="shared" si="836"/>
        <v>8398.8520000000008</v>
      </c>
      <c r="J3195" s="108">
        <f t="shared" si="837"/>
        <v>8398.8520000000008</v>
      </c>
      <c r="K3195" s="105">
        <f t="shared" si="838"/>
        <v>0</v>
      </c>
      <c r="L3195" s="105">
        <f t="shared" si="839"/>
        <v>11758.3928</v>
      </c>
      <c r="M3195" s="109" t="str">
        <f t="shared" si="840"/>
        <v>FOTO</v>
      </c>
      <c r="N3195" s="110"/>
      <c r="O3195" s="101" t="s">
        <v>81</v>
      </c>
    </row>
    <row r="3196" spans="1:15" ht="12.75" customHeight="1">
      <c r="A3196" s="103" t="s">
        <v>5623</v>
      </c>
      <c r="B3196" s="13"/>
      <c r="C3196" s="242"/>
      <c r="D3196" s="238" t="s">
        <v>9122</v>
      </c>
      <c r="E3196" s="149">
        <v>-3.2312447316662052E-2</v>
      </c>
      <c r="F3196" s="104" t="s">
        <v>5624</v>
      </c>
      <c r="G3196" s="105">
        <v>3.444</v>
      </c>
      <c r="H3196" s="106">
        <f t="shared" si="835"/>
        <v>5097.12</v>
      </c>
      <c r="I3196" s="107">
        <f t="shared" si="836"/>
        <v>6167.5151999999998</v>
      </c>
      <c r="J3196" s="108">
        <f t="shared" si="837"/>
        <v>6167.5151999999998</v>
      </c>
      <c r="K3196" s="105">
        <f t="shared" si="838"/>
        <v>0</v>
      </c>
      <c r="L3196" s="105">
        <f t="shared" si="839"/>
        <v>8634.521279999999</v>
      </c>
      <c r="M3196" s="109" t="str">
        <f t="shared" si="840"/>
        <v>FOTO</v>
      </c>
      <c r="N3196" s="110"/>
    </row>
    <row r="3197" spans="1:15" ht="12.75" customHeight="1">
      <c r="A3197" s="103" t="s">
        <v>5625</v>
      </c>
      <c r="B3197" s="13"/>
      <c r="C3197" s="242"/>
      <c r="D3197" s="238" t="s">
        <v>9122</v>
      </c>
      <c r="E3197" s="149">
        <v>-3.1451612903225734E-2</v>
      </c>
      <c r="F3197" s="104" t="s">
        <v>5626</v>
      </c>
      <c r="G3197" s="105">
        <v>1.2010000000000001</v>
      </c>
      <c r="H3197" s="106">
        <f t="shared" si="835"/>
        <v>1777.48</v>
      </c>
      <c r="I3197" s="107">
        <f t="shared" si="836"/>
        <v>2150.7507999999998</v>
      </c>
      <c r="J3197" s="108">
        <f t="shared" si="837"/>
        <v>2150.7507999999998</v>
      </c>
      <c r="K3197" s="105">
        <f t="shared" si="838"/>
        <v>0</v>
      </c>
      <c r="L3197" s="105">
        <f t="shared" si="839"/>
        <v>3011.0511199999996</v>
      </c>
      <c r="M3197" s="109" t="str">
        <f t="shared" si="840"/>
        <v>FOTO</v>
      </c>
      <c r="N3197" s="110" t="s">
        <v>414</v>
      </c>
    </row>
    <row r="3198" spans="1:15" ht="12.75" customHeight="1" thickBot="1">
      <c r="A3198" s="154" t="s">
        <v>5627</v>
      </c>
      <c r="B3198" s="13"/>
      <c r="C3198" s="243"/>
      <c r="D3198" s="238" t="s">
        <v>9122</v>
      </c>
      <c r="E3198" s="155">
        <v>-3.1323414252153348E-2</v>
      </c>
      <c r="F3198" s="156" t="s">
        <v>5628</v>
      </c>
      <c r="G3198" s="157">
        <v>1.2370000000000001</v>
      </c>
      <c r="H3198" s="158">
        <f t="shared" si="835"/>
        <v>1830.7600000000002</v>
      </c>
      <c r="I3198" s="159">
        <f t="shared" si="836"/>
        <v>2215.2196000000004</v>
      </c>
      <c r="J3198" s="160">
        <f t="shared" si="837"/>
        <v>2215.2196000000004</v>
      </c>
      <c r="K3198" s="157">
        <f t="shared" si="838"/>
        <v>0</v>
      </c>
      <c r="L3198" s="157">
        <f t="shared" si="839"/>
        <v>3101.3074400000005</v>
      </c>
      <c r="M3198" s="161" t="str">
        <f t="shared" si="840"/>
        <v>FOTO</v>
      </c>
      <c r="N3198" s="162"/>
    </row>
    <row r="3199" spans="1:15" ht="20.100000000000001" customHeight="1" thickBot="1">
      <c r="A3199" s="219" t="s">
        <v>5629</v>
      </c>
      <c r="B3199" s="34"/>
      <c r="C3199" s="240"/>
      <c r="D3199" s="151"/>
      <c r="E3199" s="221"/>
      <c r="F3199" s="222"/>
      <c r="G3199" s="223"/>
      <c r="H3199" s="224"/>
      <c r="I3199" s="224"/>
      <c r="J3199" s="225"/>
      <c r="K3199" s="223"/>
      <c r="L3199" s="223"/>
      <c r="M3199" s="226"/>
      <c r="N3199" s="227"/>
      <c r="O3199" s="228"/>
    </row>
    <row r="3200" spans="1:15" ht="12.75" customHeight="1">
      <c r="A3200" s="178" t="s">
        <v>5630</v>
      </c>
      <c r="B3200" s="13"/>
      <c r="C3200" s="152"/>
      <c r="D3200" s="238" t="s">
        <v>9122</v>
      </c>
      <c r="E3200" s="180">
        <v>-3.31395348837209E-2</v>
      </c>
      <c r="F3200" s="181" t="s">
        <v>5631</v>
      </c>
      <c r="G3200" s="182">
        <v>16.63</v>
      </c>
      <c r="H3200" s="183">
        <f t="shared" ref="H3200:H3215" si="841">+G3200*H$18</f>
        <v>24612.399999999998</v>
      </c>
      <c r="I3200" s="184">
        <f t="shared" ref="I3200:I3215" si="842">+H3200*(1+I$18)</f>
        <v>29781.003999999997</v>
      </c>
      <c r="J3200" s="185">
        <f t="shared" ref="J3200:J3215" si="843">+I3200*(1-J$18)</f>
        <v>29781.003999999997</v>
      </c>
      <c r="K3200" s="182">
        <f t="shared" ref="K3200:K3215" si="844">+I3200*C3200</f>
        <v>0</v>
      </c>
      <c r="L3200" s="182">
        <f t="shared" ref="L3200:L3215" si="845">+I3200*(1+L$18)</f>
        <v>41693.405599999991</v>
      </c>
      <c r="M3200" s="186" t="str">
        <f t="shared" ref="M3200:M3215" si="846">HYPERLINK(CONCATENATE("https://buscador.neorep.com.ar/",TRIM(A3200),"/"),"FOTO")</f>
        <v>FOTO</v>
      </c>
      <c r="N3200" s="187" t="s">
        <v>489</v>
      </c>
      <c r="O3200" s="36"/>
    </row>
    <row r="3201" spans="1:15" ht="12.75" customHeight="1">
      <c r="A3201" s="103" t="s">
        <v>5632</v>
      </c>
      <c r="B3201" s="13"/>
      <c r="C3201" s="242"/>
      <c r="D3201" s="238" t="s">
        <v>9122</v>
      </c>
      <c r="E3201" s="149">
        <v>-6.3891577928363863E-2</v>
      </c>
      <c r="F3201" s="104" t="s">
        <v>5633</v>
      </c>
      <c r="G3201" s="105">
        <v>10.637</v>
      </c>
      <c r="H3201" s="106">
        <f t="shared" si="841"/>
        <v>15742.76</v>
      </c>
      <c r="I3201" s="107">
        <f t="shared" si="842"/>
        <v>19048.739600000001</v>
      </c>
      <c r="J3201" s="108">
        <f t="shared" si="843"/>
        <v>19048.739600000001</v>
      </c>
      <c r="K3201" s="105">
        <f t="shared" si="844"/>
        <v>0</v>
      </c>
      <c r="L3201" s="105">
        <f t="shared" si="845"/>
        <v>26668.23544</v>
      </c>
      <c r="M3201" s="109" t="str">
        <f t="shared" si="846"/>
        <v>FOTO</v>
      </c>
      <c r="N3201" s="110" t="s">
        <v>1150</v>
      </c>
    </row>
    <row r="3202" spans="1:15" ht="12.75" customHeight="1">
      <c r="A3202" s="103" t="s">
        <v>5634</v>
      </c>
      <c r="B3202" s="13"/>
      <c r="C3202" s="242"/>
      <c r="D3202" s="238" t="s">
        <v>9122</v>
      </c>
      <c r="E3202" s="149">
        <v>-3.3145161290322522E-2</v>
      </c>
      <c r="F3202" s="104" t="s">
        <v>5635</v>
      </c>
      <c r="G3202" s="105">
        <v>11.989000000000001</v>
      </c>
      <c r="H3202" s="106">
        <f t="shared" si="841"/>
        <v>17743.72</v>
      </c>
      <c r="I3202" s="107">
        <f t="shared" si="842"/>
        <v>21469.9012</v>
      </c>
      <c r="J3202" s="108">
        <f t="shared" si="843"/>
        <v>21469.9012</v>
      </c>
      <c r="K3202" s="105">
        <f t="shared" si="844"/>
        <v>0</v>
      </c>
      <c r="L3202" s="105">
        <f t="shared" si="845"/>
        <v>30057.861679999998</v>
      </c>
      <c r="M3202" s="109" t="str">
        <f t="shared" si="846"/>
        <v>FOTO</v>
      </c>
      <c r="N3202" s="110"/>
    </row>
    <row r="3203" spans="1:15" ht="12.75" customHeight="1">
      <c r="A3203" s="103" t="s">
        <v>5636</v>
      </c>
      <c r="B3203" s="13"/>
      <c r="C3203" s="242"/>
      <c r="D3203" s="238" t="s">
        <v>9122</v>
      </c>
      <c r="E3203" s="149">
        <v>-3.2948717948717898E-2</v>
      </c>
      <c r="F3203" s="104" t="s">
        <v>5637</v>
      </c>
      <c r="G3203" s="105">
        <v>7.5430000000000001</v>
      </c>
      <c r="H3203" s="106">
        <f t="shared" si="841"/>
        <v>11163.64</v>
      </c>
      <c r="I3203" s="107">
        <f t="shared" si="842"/>
        <v>13508.0044</v>
      </c>
      <c r="J3203" s="108">
        <f t="shared" si="843"/>
        <v>13508.0044</v>
      </c>
      <c r="K3203" s="105">
        <f t="shared" si="844"/>
        <v>0</v>
      </c>
      <c r="L3203" s="105">
        <f t="shared" si="845"/>
        <v>18911.206159999998</v>
      </c>
      <c r="M3203" s="109" t="str">
        <f t="shared" si="846"/>
        <v>FOTO</v>
      </c>
      <c r="N3203" s="110" t="s">
        <v>589</v>
      </c>
      <c r="O3203" s="36"/>
    </row>
    <row r="3204" spans="1:15" ht="12.75" customHeight="1">
      <c r="A3204" s="103" t="s">
        <v>5658</v>
      </c>
      <c r="B3204" s="13"/>
      <c r="C3204" s="242"/>
      <c r="D3204" s="238"/>
      <c r="E3204" s="149"/>
      <c r="F3204" s="104" t="s">
        <v>5659</v>
      </c>
      <c r="G3204" s="105">
        <v>8.6449999999999996</v>
      </c>
      <c r="H3204" s="106">
        <f t="shared" si="841"/>
        <v>12794.599999999999</v>
      </c>
      <c r="I3204" s="107">
        <f t="shared" si="842"/>
        <v>15481.465999999999</v>
      </c>
      <c r="J3204" s="108">
        <f t="shared" si="843"/>
        <v>15481.465999999999</v>
      </c>
      <c r="K3204" s="105">
        <f t="shared" si="844"/>
        <v>0</v>
      </c>
      <c r="L3204" s="105">
        <f t="shared" si="845"/>
        <v>21674.052399999997</v>
      </c>
      <c r="M3204" s="109" t="str">
        <f t="shared" si="846"/>
        <v>FOTO</v>
      </c>
      <c r="N3204" s="110"/>
    </row>
    <row r="3205" spans="1:15" ht="12.75" customHeight="1">
      <c r="A3205" s="103" t="s">
        <v>5638</v>
      </c>
      <c r="B3205" s="13"/>
      <c r="C3205" s="242"/>
      <c r="D3205" s="238" t="s">
        <v>9122</v>
      </c>
      <c r="E3205" s="149">
        <v>-3.301886792452835E-2</v>
      </c>
      <c r="F3205" s="104" t="s">
        <v>5639</v>
      </c>
      <c r="G3205" s="105">
        <v>14.35</v>
      </c>
      <c r="H3205" s="106">
        <f t="shared" si="841"/>
        <v>21238</v>
      </c>
      <c r="I3205" s="107">
        <f t="shared" si="842"/>
        <v>25697.98</v>
      </c>
      <c r="J3205" s="108">
        <f t="shared" si="843"/>
        <v>25697.98</v>
      </c>
      <c r="K3205" s="105">
        <f t="shared" si="844"/>
        <v>0</v>
      </c>
      <c r="L3205" s="105">
        <f t="shared" si="845"/>
        <v>35977.171999999999</v>
      </c>
      <c r="M3205" s="109" t="str">
        <f t="shared" si="846"/>
        <v>FOTO</v>
      </c>
      <c r="N3205" s="110"/>
    </row>
    <row r="3206" spans="1:15" ht="12.75" customHeight="1">
      <c r="A3206" s="103" t="s">
        <v>9283</v>
      </c>
      <c r="B3206" s="13"/>
      <c r="C3206" s="242"/>
      <c r="D3206" s="238"/>
      <c r="E3206" s="149"/>
      <c r="F3206" s="104" t="s">
        <v>9284</v>
      </c>
      <c r="G3206" s="105">
        <v>7.35</v>
      </c>
      <c r="H3206" s="106">
        <f t="shared" si="841"/>
        <v>10878</v>
      </c>
      <c r="I3206" s="107">
        <f t="shared" si="842"/>
        <v>13162.38</v>
      </c>
      <c r="J3206" s="108">
        <f t="shared" si="843"/>
        <v>13162.38</v>
      </c>
      <c r="K3206" s="105">
        <f t="shared" si="844"/>
        <v>0</v>
      </c>
      <c r="L3206" s="105">
        <f t="shared" si="845"/>
        <v>18427.331999999999</v>
      </c>
      <c r="M3206" s="109" t="str">
        <f t="shared" si="846"/>
        <v>FOTO</v>
      </c>
      <c r="N3206" s="110"/>
      <c r="O3206" s="101" t="s">
        <v>81</v>
      </c>
    </row>
    <row r="3207" spans="1:15" ht="12.75" customHeight="1">
      <c r="A3207" s="103" t="s">
        <v>5640</v>
      </c>
      <c r="B3207" s="13"/>
      <c r="C3207" s="242"/>
      <c r="D3207" s="238" t="s">
        <v>9122</v>
      </c>
      <c r="E3207" s="149">
        <v>-3.3060707291786562E-2</v>
      </c>
      <c r="F3207" s="104" t="s">
        <v>5641</v>
      </c>
      <c r="G3207" s="105">
        <v>8.3940000000000001</v>
      </c>
      <c r="H3207" s="106">
        <f t="shared" si="841"/>
        <v>12423.12</v>
      </c>
      <c r="I3207" s="107">
        <f t="shared" si="842"/>
        <v>15031.975200000001</v>
      </c>
      <c r="J3207" s="108">
        <f t="shared" si="843"/>
        <v>15031.975200000001</v>
      </c>
      <c r="K3207" s="105">
        <f t="shared" si="844"/>
        <v>0</v>
      </c>
      <c r="L3207" s="105">
        <f t="shared" si="845"/>
        <v>21044.76528</v>
      </c>
      <c r="M3207" s="109" t="str">
        <f t="shared" si="846"/>
        <v>FOTO</v>
      </c>
      <c r="N3207" s="110"/>
    </row>
    <row r="3208" spans="1:15" ht="12.75" customHeight="1">
      <c r="A3208" s="103" t="s">
        <v>5642</v>
      </c>
      <c r="B3208" s="13"/>
      <c r="C3208" s="242"/>
      <c r="D3208" s="238" t="s">
        <v>9122</v>
      </c>
      <c r="E3208" s="149">
        <v>-3.3087991512499082E-2</v>
      </c>
      <c r="F3208" s="104" t="s">
        <v>5643</v>
      </c>
      <c r="G3208" s="105">
        <v>14.582000000000001</v>
      </c>
      <c r="H3208" s="106">
        <f t="shared" si="841"/>
        <v>21581.360000000001</v>
      </c>
      <c r="I3208" s="107">
        <f t="shared" si="842"/>
        <v>26113.445599999999</v>
      </c>
      <c r="J3208" s="108">
        <f t="shared" si="843"/>
        <v>26113.445599999999</v>
      </c>
      <c r="K3208" s="105">
        <f t="shared" si="844"/>
        <v>0</v>
      </c>
      <c r="L3208" s="105">
        <f t="shared" si="845"/>
        <v>36558.823839999997</v>
      </c>
      <c r="M3208" s="109" t="str">
        <f t="shared" si="846"/>
        <v>FOTO</v>
      </c>
      <c r="N3208" s="110"/>
    </row>
    <row r="3209" spans="1:15" ht="12.75" customHeight="1">
      <c r="A3209" s="103" t="s">
        <v>5644</v>
      </c>
      <c r="B3209" s="13"/>
      <c r="C3209" s="242"/>
      <c r="D3209" s="238" t="s">
        <v>9122</v>
      </c>
      <c r="E3209" s="149">
        <v>-3.31395348837209E-2</v>
      </c>
      <c r="F3209" s="104" t="s">
        <v>5645</v>
      </c>
      <c r="G3209" s="105">
        <v>3.3260000000000001</v>
      </c>
      <c r="H3209" s="106">
        <f t="shared" si="841"/>
        <v>4922.4800000000005</v>
      </c>
      <c r="I3209" s="107">
        <f t="shared" si="842"/>
        <v>5956.2008000000005</v>
      </c>
      <c r="J3209" s="108">
        <f t="shared" si="843"/>
        <v>5956.2008000000005</v>
      </c>
      <c r="K3209" s="105">
        <f t="shared" si="844"/>
        <v>0</v>
      </c>
      <c r="L3209" s="105">
        <f t="shared" si="845"/>
        <v>8338.6811200000011</v>
      </c>
      <c r="M3209" s="109" t="str">
        <f t="shared" si="846"/>
        <v>FOTO</v>
      </c>
      <c r="N3209" s="110" t="s">
        <v>110</v>
      </c>
    </row>
    <row r="3210" spans="1:15" ht="12.75" customHeight="1">
      <c r="A3210" s="103" t="s">
        <v>5646</v>
      </c>
      <c r="B3210" s="13"/>
      <c r="C3210" s="242"/>
      <c r="D3210" s="238" t="s">
        <v>9122</v>
      </c>
      <c r="E3210" s="149">
        <v>-2.5069637883008422E-2</v>
      </c>
      <c r="F3210" s="104" t="s">
        <v>5647</v>
      </c>
      <c r="G3210" s="105">
        <v>0.35</v>
      </c>
      <c r="H3210" s="106">
        <f t="shared" si="841"/>
        <v>518</v>
      </c>
      <c r="I3210" s="107">
        <f t="shared" si="842"/>
        <v>626.78</v>
      </c>
      <c r="J3210" s="108">
        <f t="shared" si="843"/>
        <v>626.78</v>
      </c>
      <c r="K3210" s="105">
        <f t="shared" si="844"/>
        <v>0</v>
      </c>
      <c r="L3210" s="105">
        <f t="shared" si="845"/>
        <v>877.49199999999996</v>
      </c>
      <c r="M3210" s="109" t="str">
        <f t="shared" si="846"/>
        <v>FOTO</v>
      </c>
      <c r="N3210" s="110"/>
    </row>
    <row r="3211" spans="1:15" ht="12.75" customHeight="1">
      <c r="A3211" s="103" t="s">
        <v>5648</v>
      </c>
      <c r="B3211" s="13"/>
      <c r="C3211" s="242"/>
      <c r="D3211" s="238" t="s">
        <v>9122</v>
      </c>
      <c r="E3211" s="149">
        <v>-3.3250000000000002E-2</v>
      </c>
      <c r="F3211" s="104" t="s">
        <v>5649</v>
      </c>
      <c r="G3211" s="105">
        <v>3.867</v>
      </c>
      <c r="H3211" s="106">
        <f t="shared" si="841"/>
        <v>5723.16</v>
      </c>
      <c r="I3211" s="107">
        <f t="shared" si="842"/>
        <v>6925.0235999999995</v>
      </c>
      <c r="J3211" s="108">
        <f t="shared" si="843"/>
        <v>6925.0235999999995</v>
      </c>
      <c r="K3211" s="105">
        <f t="shared" si="844"/>
        <v>0</v>
      </c>
      <c r="L3211" s="105">
        <f t="shared" si="845"/>
        <v>9695.0330399999984</v>
      </c>
      <c r="M3211" s="109" t="str">
        <f t="shared" si="846"/>
        <v>FOTO</v>
      </c>
      <c r="N3211" s="110"/>
    </row>
    <row r="3212" spans="1:15" ht="12.75" customHeight="1">
      <c r="A3212" s="103" t="s">
        <v>5652</v>
      </c>
      <c r="B3212" s="13"/>
      <c r="C3212" s="242"/>
      <c r="D3212" s="238" t="s">
        <v>9122</v>
      </c>
      <c r="E3212" s="149">
        <v>-0.14128993920555821</v>
      </c>
      <c r="F3212" s="104" t="s">
        <v>5653</v>
      </c>
      <c r="G3212" s="105">
        <v>18.786000000000001</v>
      </c>
      <c r="H3212" s="106">
        <f t="shared" si="841"/>
        <v>27803.280000000002</v>
      </c>
      <c r="I3212" s="107">
        <f t="shared" si="842"/>
        <v>33641.968800000002</v>
      </c>
      <c r="J3212" s="108">
        <f t="shared" si="843"/>
        <v>33641.968800000002</v>
      </c>
      <c r="K3212" s="105">
        <f t="shared" si="844"/>
        <v>0</v>
      </c>
      <c r="L3212" s="105">
        <f t="shared" si="845"/>
        <v>47098.75632</v>
      </c>
      <c r="M3212" s="109" t="str">
        <f t="shared" si="846"/>
        <v>FOTO</v>
      </c>
      <c r="N3212" s="110" t="s">
        <v>299</v>
      </c>
      <c r="O3212" s="36"/>
    </row>
    <row r="3213" spans="1:15" ht="12.75" customHeight="1">
      <c r="A3213" s="103" t="s">
        <v>5654</v>
      </c>
      <c r="B3213" s="13"/>
      <c r="C3213" s="242"/>
      <c r="D3213" s="238" t="s">
        <v>9122</v>
      </c>
      <c r="E3213" s="149">
        <v>-6.5995762711864359E-2</v>
      </c>
      <c r="F3213" s="104" t="s">
        <v>5655</v>
      </c>
      <c r="G3213" s="105">
        <v>8.8170000000000002</v>
      </c>
      <c r="H3213" s="106">
        <f t="shared" si="841"/>
        <v>13049.16</v>
      </c>
      <c r="I3213" s="107">
        <f t="shared" si="842"/>
        <v>15789.4836</v>
      </c>
      <c r="J3213" s="108">
        <f t="shared" si="843"/>
        <v>15789.4836</v>
      </c>
      <c r="K3213" s="105">
        <f t="shared" si="844"/>
        <v>0</v>
      </c>
      <c r="L3213" s="105">
        <f t="shared" si="845"/>
        <v>22105.277039999997</v>
      </c>
      <c r="M3213" s="109" t="str">
        <f t="shared" si="846"/>
        <v>FOTO</v>
      </c>
      <c r="N3213" s="110" t="s">
        <v>299</v>
      </c>
    </row>
    <row r="3214" spans="1:15" ht="12.75" customHeight="1">
      <c r="A3214" s="103" t="s">
        <v>5650</v>
      </c>
      <c r="B3214" s="13"/>
      <c r="C3214" s="242"/>
      <c r="D3214" s="238" t="s">
        <v>9122</v>
      </c>
      <c r="E3214" s="149">
        <v>-3.3039401718941819E-2</v>
      </c>
      <c r="F3214" s="104" t="s">
        <v>5651</v>
      </c>
      <c r="G3214" s="105">
        <v>8.6630000000000003</v>
      </c>
      <c r="H3214" s="106">
        <f t="shared" si="841"/>
        <v>12821.24</v>
      </c>
      <c r="I3214" s="107">
        <f t="shared" si="842"/>
        <v>15513.7004</v>
      </c>
      <c r="J3214" s="108">
        <f t="shared" si="843"/>
        <v>15513.7004</v>
      </c>
      <c r="K3214" s="105">
        <f t="shared" si="844"/>
        <v>0</v>
      </c>
      <c r="L3214" s="105">
        <f t="shared" si="845"/>
        <v>21719.180559999997</v>
      </c>
      <c r="M3214" s="109" t="str">
        <f t="shared" si="846"/>
        <v>FOTO</v>
      </c>
      <c r="N3214" s="110"/>
    </row>
    <row r="3215" spans="1:15" ht="12.75" customHeight="1" thickBot="1">
      <c r="A3215" s="154" t="s">
        <v>5656</v>
      </c>
      <c r="B3215" s="13"/>
      <c r="C3215" s="243"/>
      <c r="D3215" s="238" t="s">
        <v>9122</v>
      </c>
      <c r="E3215" s="155">
        <v>-3.3499999999999974E-2</v>
      </c>
      <c r="F3215" s="156" t="s">
        <v>5657</v>
      </c>
      <c r="G3215" s="157">
        <v>1.9330000000000001</v>
      </c>
      <c r="H3215" s="158">
        <f t="shared" si="841"/>
        <v>2860.84</v>
      </c>
      <c r="I3215" s="159">
        <f t="shared" si="842"/>
        <v>3461.6163999999999</v>
      </c>
      <c r="J3215" s="160">
        <f t="shared" si="843"/>
        <v>3461.6163999999999</v>
      </c>
      <c r="K3215" s="157">
        <f t="shared" si="844"/>
        <v>0</v>
      </c>
      <c r="L3215" s="157">
        <f t="shared" si="845"/>
        <v>4846.2629599999991</v>
      </c>
      <c r="M3215" s="161" t="str">
        <f t="shared" si="846"/>
        <v>FOTO</v>
      </c>
      <c r="N3215" s="162"/>
      <c r="O3215" s="37"/>
    </row>
    <row r="3216" spans="1:15" ht="20.100000000000001" customHeight="1" thickBot="1">
      <c r="A3216" s="219" t="s">
        <v>5660</v>
      </c>
      <c r="B3216" s="34"/>
      <c r="C3216" s="240"/>
      <c r="D3216" s="151"/>
      <c r="E3216" s="221"/>
      <c r="F3216" s="222"/>
      <c r="G3216" s="223"/>
      <c r="H3216" s="224"/>
      <c r="I3216" s="224"/>
      <c r="J3216" s="225"/>
      <c r="K3216" s="223"/>
      <c r="L3216" s="223"/>
      <c r="M3216" s="226"/>
      <c r="N3216" s="227"/>
      <c r="O3216" s="228"/>
    </row>
    <row r="3217" spans="1:14" ht="12.75" customHeight="1">
      <c r="A3217" s="178" t="s">
        <v>5661</v>
      </c>
      <c r="B3217" s="13"/>
      <c r="C3217" s="152"/>
      <c r="D3217" s="238" t="s">
        <v>9122</v>
      </c>
      <c r="E3217" s="180">
        <v>-3.3092779394760852E-2</v>
      </c>
      <c r="F3217" s="181" t="s">
        <v>5662</v>
      </c>
      <c r="G3217" s="182">
        <v>24.251000000000001</v>
      </c>
      <c r="H3217" s="183">
        <f t="shared" ref="H3217:H3236" si="847">+G3217*H$18</f>
        <v>35891.480000000003</v>
      </c>
      <c r="I3217" s="184">
        <f t="shared" ref="I3217:I3236" si="848">+H3217*(1+I$18)</f>
        <v>43428.690800000004</v>
      </c>
      <c r="J3217" s="185">
        <f t="shared" ref="J3217:J3236" si="849">+I3217*(1-J$18)</f>
        <v>43428.690800000004</v>
      </c>
      <c r="K3217" s="182">
        <f t="shared" ref="K3217:K3236" si="850">+I3217*C3217</f>
        <v>0</v>
      </c>
      <c r="L3217" s="182">
        <f t="shared" ref="L3217:L3236" si="851">+I3217*(1+L$18)</f>
        <v>60800.167119999998</v>
      </c>
      <c r="M3217" s="186" t="str">
        <f t="shared" ref="M3217:M3236" si="852">HYPERLINK(CONCATENATE("https://buscador.neorep.com.ar/",TRIM(A3217),"/"),"FOTO")</f>
        <v>FOTO</v>
      </c>
      <c r="N3217" s="187"/>
    </row>
    <row r="3218" spans="1:14" ht="12.75" customHeight="1">
      <c r="A3218" s="103" t="s">
        <v>5663</v>
      </c>
      <c r="B3218" s="13"/>
      <c r="C3218" s="242"/>
      <c r="D3218" s="238" t="s">
        <v>9122</v>
      </c>
      <c r="E3218" s="149">
        <v>-3.3125000000000071E-2</v>
      </c>
      <c r="F3218" s="104" t="s">
        <v>5664</v>
      </c>
      <c r="G3218" s="105">
        <v>17.016999999999999</v>
      </c>
      <c r="H3218" s="106">
        <f t="shared" si="847"/>
        <v>25185.16</v>
      </c>
      <c r="I3218" s="107">
        <f t="shared" si="848"/>
        <v>30474.043599999997</v>
      </c>
      <c r="J3218" s="108">
        <f t="shared" si="849"/>
        <v>30474.043599999997</v>
      </c>
      <c r="K3218" s="105">
        <f t="shared" si="850"/>
        <v>0</v>
      </c>
      <c r="L3218" s="105">
        <f t="shared" si="851"/>
        <v>42663.661039999992</v>
      </c>
      <c r="M3218" s="109" t="str">
        <f t="shared" si="852"/>
        <v>FOTO</v>
      </c>
      <c r="N3218" s="110"/>
    </row>
    <row r="3219" spans="1:14" ht="12.75" customHeight="1">
      <c r="A3219" s="103" t="s">
        <v>5665</v>
      </c>
      <c r="B3219" s="13"/>
      <c r="C3219" s="242"/>
      <c r="D3219" s="238" t="s">
        <v>9122</v>
      </c>
      <c r="E3219" s="149">
        <v>-3.3071895424836573E-2</v>
      </c>
      <c r="F3219" s="104" t="s">
        <v>5666</v>
      </c>
      <c r="G3219" s="105">
        <v>29.588000000000001</v>
      </c>
      <c r="H3219" s="106">
        <f t="shared" si="847"/>
        <v>43790.239999999998</v>
      </c>
      <c r="I3219" s="107">
        <f t="shared" si="848"/>
        <v>52986.190399999999</v>
      </c>
      <c r="J3219" s="108">
        <f t="shared" si="849"/>
        <v>52986.190399999999</v>
      </c>
      <c r="K3219" s="105">
        <f t="shared" si="850"/>
        <v>0</v>
      </c>
      <c r="L3219" s="105">
        <f t="shared" si="851"/>
        <v>74180.666559999998</v>
      </c>
      <c r="M3219" s="109" t="str">
        <f t="shared" si="852"/>
        <v>FOTO</v>
      </c>
      <c r="N3219" s="110"/>
    </row>
    <row r="3220" spans="1:14" ht="12.75" customHeight="1">
      <c r="A3220" s="103" t="s">
        <v>5667</v>
      </c>
      <c r="B3220" s="13"/>
      <c r="C3220" s="242"/>
      <c r="D3220" s="238"/>
      <c r="E3220" s="149"/>
      <c r="F3220" s="104" t="s">
        <v>5668</v>
      </c>
      <c r="G3220" s="105">
        <v>25.602</v>
      </c>
      <c r="H3220" s="106">
        <f t="shared" si="847"/>
        <v>37890.959999999999</v>
      </c>
      <c r="I3220" s="107">
        <f t="shared" si="848"/>
        <v>45848.061600000001</v>
      </c>
      <c r="J3220" s="108">
        <f t="shared" si="849"/>
        <v>45848.061600000001</v>
      </c>
      <c r="K3220" s="105">
        <f t="shared" si="850"/>
        <v>0</v>
      </c>
      <c r="L3220" s="105">
        <f t="shared" si="851"/>
        <v>64187.286239999994</v>
      </c>
      <c r="M3220" s="109" t="str">
        <f t="shared" si="852"/>
        <v>FOTO</v>
      </c>
      <c r="N3220" s="110"/>
    </row>
    <row r="3221" spans="1:14" ht="12.75" customHeight="1">
      <c r="A3221" s="103" t="s">
        <v>5669</v>
      </c>
      <c r="B3221" s="13"/>
      <c r="C3221" s="242"/>
      <c r="D3221" s="238" t="s">
        <v>9122</v>
      </c>
      <c r="E3221" s="149">
        <v>-3.3215477316866582E-2</v>
      </c>
      <c r="F3221" s="104" t="s">
        <v>5670</v>
      </c>
      <c r="G3221" s="105">
        <v>19.414000000000001</v>
      </c>
      <c r="H3221" s="106">
        <f t="shared" si="847"/>
        <v>28732.720000000001</v>
      </c>
      <c r="I3221" s="107">
        <f t="shared" si="848"/>
        <v>34766.591200000003</v>
      </c>
      <c r="J3221" s="108">
        <f t="shared" si="849"/>
        <v>34766.591200000003</v>
      </c>
      <c r="K3221" s="105">
        <f t="shared" si="850"/>
        <v>0</v>
      </c>
      <c r="L3221" s="105">
        <f t="shared" si="851"/>
        <v>48673.227680000004</v>
      </c>
      <c r="M3221" s="109" t="str">
        <f t="shared" si="852"/>
        <v>FOTO</v>
      </c>
      <c r="N3221" s="110"/>
    </row>
    <row r="3222" spans="1:14" ht="12.75" customHeight="1">
      <c r="A3222" s="103" t="s">
        <v>5671</v>
      </c>
      <c r="B3222" s="13"/>
      <c r="C3222" s="242"/>
      <c r="D3222" s="238" t="s">
        <v>9122</v>
      </c>
      <c r="E3222" s="149">
        <v>-3.3170731707316992E-2</v>
      </c>
      <c r="F3222" s="104" t="s">
        <v>5672</v>
      </c>
      <c r="G3222" s="105">
        <v>15.856</v>
      </c>
      <c r="H3222" s="106">
        <f t="shared" si="847"/>
        <v>23466.880000000001</v>
      </c>
      <c r="I3222" s="107">
        <f t="shared" si="848"/>
        <v>28394.924800000001</v>
      </c>
      <c r="J3222" s="108">
        <f t="shared" si="849"/>
        <v>28394.924800000001</v>
      </c>
      <c r="K3222" s="105">
        <f t="shared" si="850"/>
        <v>0</v>
      </c>
      <c r="L3222" s="105">
        <f t="shared" si="851"/>
        <v>39752.894719999997</v>
      </c>
      <c r="M3222" s="109" t="str">
        <f t="shared" si="852"/>
        <v>FOTO</v>
      </c>
      <c r="N3222" s="110"/>
    </row>
    <row r="3223" spans="1:14" ht="12.75" customHeight="1">
      <c r="A3223" s="103" t="s">
        <v>5673</v>
      </c>
      <c r="B3223" s="13"/>
      <c r="C3223" s="242"/>
      <c r="D3223" s="238" t="s">
        <v>9122</v>
      </c>
      <c r="E3223" s="149">
        <v>-3.3123808178543768E-2</v>
      </c>
      <c r="F3223" s="104" t="s">
        <v>5674</v>
      </c>
      <c r="G3223" s="105">
        <v>13.69</v>
      </c>
      <c r="H3223" s="106">
        <f t="shared" si="847"/>
        <v>20261.2</v>
      </c>
      <c r="I3223" s="107">
        <f t="shared" si="848"/>
        <v>24516.052</v>
      </c>
      <c r="J3223" s="108">
        <f t="shared" si="849"/>
        <v>24516.052</v>
      </c>
      <c r="K3223" s="105">
        <f t="shared" si="850"/>
        <v>0</v>
      </c>
      <c r="L3223" s="105">
        <f t="shared" si="851"/>
        <v>34322.472799999996</v>
      </c>
      <c r="M3223" s="109" t="str">
        <f t="shared" si="852"/>
        <v>FOTO</v>
      </c>
      <c r="N3223" s="110"/>
    </row>
    <row r="3224" spans="1:14" ht="12.75" customHeight="1">
      <c r="A3224" s="103" t="s">
        <v>5675</v>
      </c>
      <c r="B3224" s="13"/>
      <c r="C3224" s="242"/>
      <c r="D3224" s="238" t="s">
        <v>9122</v>
      </c>
      <c r="E3224" s="150">
        <v>-0.19427083333333328</v>
      </c>
      <c r="F3224" s="104" t="s">
        <v>5676</v>
      </c>
      <c r="G3224" s="105">
        <v>18.564</v>
      </c>
      <c r="H3224" s="106">
        <f t="shared" si="847"/>
        <v>27474.720000000001</v>
      </c>
      <c r="I3224" s="107">
        <f t="shared" si="848"/>
        <v>33244.411200000002</v>
      </c>
      <c r="J3224" s="108">
        <f t="shared" si="849"/>
        <v>33244.411200000002</v>
      </c>
      <c r="K3224" s="105">
        <f t="shared" si="850"/>
        <v>0</v>
      </c>
      <c r="L3224" s="105">
        <f t="shared" si="851"/>
        <v>46542.17568</v>
      </c>
      <c r="M3224" s="109" t="str">
        <f t="shared" si="852"/>
        <v>FOTO</v>
      </c>
      <c r="N3224" s="110" t="s">
        <v>489</v>
      </c>
    </row>
    <row r="3225" spans="1:14" ht="12.75" customHeight="1">
      <c r="A3225" s="103" t="s">
        <v>5677</v>
      </c>
      <c r="B3225" s="13"/>
      <c r="C3225" s="242"/>
      <c r="D3225" s="238" t="s">
        <v>9122</v>
      </c>
      <c r="E3225" s="149">
        <v>-3.3029929647442224E-2</v>
      </c>
      <c r="F3225" s="104" t="s">
        <v>5678</v>
      </c>
      <c r="G3225" s="105">
        <v>24.327999999999999</v>
      </c>
      <c r="H3225" s="106">
        <f t="shared" si="847"/>
        <v>36005.440000000002</v>
      </c>
      <c r="I3225" s="107">
        <f t="shared" si="848"/>
        <v>43566.582399999999</v>
      </c>
      <c r="J3225" s="108">
        <f t="shared" si="849"/>
        <v>43566.582399999999</v>
      </c>
      <c r="K3225" s="105">
        <f t="shared" si="850"/>
        <v>0</v>
      </c>
      <c r="L3225" s="105">
        <f t="shared" si="851"/>
        <v>60993.215359999995</v>
      </c>
      <c r="M3225" s="109" t="str">
        <f t="shared" si="852"/>
        <v>FOTO</v>
      </c>
      <c r="N3225" s="110"/>
    </row>
    <row r="3226" spans="1:14" ht="12.75" customHeight="1">
      <c r="A3226" s="103" t="s">
        <v>5679</v>
      </c>
      <c r="B3226" s="13"/>
      <c r="C3226" s="242"/>
      <c r="D3226" s="238" t="s">
        <v>9122</v>
      </c>
      <c r="E3226" s="149">
        <v>-3.3160621761657905E-2</v>
      </c>
      <c r="F3226" s="104" t="s">
        <v>5680</v>
      </c>
      <c r="G3226" s="105">
        <v>14.928000000000001</v>
      </c>
      <c r="H3226" s="106">
        <f t="shared" si="847"/>
        <v>22093.440000000002</v>
      </c>
      <c r="I3226" s="107">
        <f t="shared" si="848"/>
        <v>26733.062400000003</v>
      </c>
      <c r="J3226" s="108">
        <f t="shared" si="849"/>
        <v>26733.062400000003</v>
      </c>
      <c r="K3226" s="105">
        <f t="shared" si="850"/>
        <v>0</v>
      </c>
      <c r="L3226" s="105">
        <f t="shared" si="851"/>
        <v>37426.287360000002</v>
      </c>
      <c r="M3226" s="109" t="str">
        <f t="shared" si="852"/>
        <v>FOTO</v>
      </c>
      <c r="N3226" s="110"/>
    </row>
    <row r="3227" spans="1:14" ht="12.75" customHeight="1">
      <c r="A3227" s="103" t="s">
        <v>5681</v>
      </c>
      <c r="B3227" s="13"/>
      <c r="C3227" s="242"/>
      <c r="D3227" s="238" t="s">
        <v>9122</v>
      </c>
      <c r="E3227" s="149">
        <v>-3.3199479667439635E-2</v>
      </c>
      <c r="F3227" s="104" t="s">
        <v>5682</v>
      </c>
      <c r="G3227" s="105">
        <v>17.094000000000001</v>
      </c>
      <c r="H3227" s="106">
        <f t="shared" si="847"/>
        <v>25299.120000000003</v>
      </c>
      <c r="I3227" s="107">
        <f t="shared" si="848"/>
        <v>30611.935200000004</v>
      </c>
      <c r="J3227" s="108">
        <f t="shared" si="849"/>
        <v>30611.935200000004</v>
      </c>
      <c r="K3227" s="105">
        <f t="shared" si="850"/>
        <v>0</v>
      </c>
      <c r="L3227" s="105">
        <f t="shared" si="851"/>
        <v>42856.709280000003</v>
      </c>
      <c r="M3227" s="109" t="str">
        <f t="shared" si="852"/>
        <v>FOTO</v>
      </c>
      <c r="N3227" s="110"/>
    </row>
    <row r="3228" spans="1:14" ht="12.75" customHeight="1">
      <c r="A3228" s="103" t="s">
        <v>5683</v>
      </c>
      <c r="B3228" s="13"/>
      <c r="C3228" s="242"/>
      <c r="D3228" s="238" t="s">
        <v>9122</v>
      </c>
      <c r="E3228" s="149">
        <v>-3.301886792452835E-2</v>
      </c>
      <c r="F3228" s="104" t="s">
        <v>5684</v>
      </c>
      <c r="G3228" s="105">
        <v>14.35</v>
      </c>
      <c r="H3228" s="106">
        <f t="shared" si="847"/>
        <v>21238</v>
      </c>
      <c r="I3228" s="107">
        <f t="shared" si="848"/>
        <v>25697.98</v>
      </c>
      <c r="J3228" s="108">
        <f t="shared" si="849"/>
        <v>25697.98</v>
      </c>
      <c r="K3228" s="105">
        <f t="shared" si="850"/>
        <v>0</v>
      </c>
      <c r="L3228" s="105">
        <f t="shared" si="851"/>
        <v>35977.171999999999</v>
      </c>
      <c r="M3228" s="109" t="str">
        <f t="shared" si="852"/>
        <v>FOTO</v>
      </c>
      <c r="N3228" s="110"/>
    </row>
    <row r="3229" spans="1:14" ht="12.75" customHeight="1">
      <c r="A3229" s="103" t="s">
        <v>5685</v>
      </c>
      <c r="B3229" s="13"/>
      <c r="C3229" s="242"/>
      <c r="D3229" s="238" t="s">
        <v>9122</v>
      </c>
      <c r="E3229" s="149">
        <v>-3.3127062706270527E-2</v>
      </c>
      <c r="F3229" s="104" t="s">
        <v>5686</v>
      </c>
      <c r="G3229" s="105">
        <v>23.437000000000001</v>
      </c>
      <c r="H3229" s="106">
        <f t="shared" si="847"/>
        <v>34686.76</v>
      </c>
      <c r="I3229" s="107">
        <f t="shared" si="848"/>
        <v>41970.979599999999</v>
      </c>
      <c r="J3229" s="108">
        <f t="shared" si="849"/>
        <v>41970.979599999999</v>
      </c>
      <c r="K3229" s="105">
        <f t="shared" si="850"/>
        <v>0</v>
      </c>
      <c r="L3229" s="105">
        <f t="shared" si="851"/>
        <v>58759.371439999995</v>
      </c>
      <c r="M3229" s="109" t="str">
        <f t="shared" si="852"/>
        <v>FOTO</v>
      </c>
      <c r="N3229" s="110"/>
    </row>
    <row r="3230" spans="1:14" ht="12.75" customHeight="1">
      <c r="A3230" s="103" t="s">
        <v>5687</v>
      </c>
      <c r="B3230" s="13"/>
      <c r="C3230" s="242"/>
      <c r="D3230" s="238" t="s">
        <v>9122</v>
      </c>
      <c r="E3230" s="149">
        <v>-3.2956685499058391E-2</v>
      </c>
      <c r="F3230" s="104" t="s">
        <v>5688</v>
      </c>
      <c r="G3230" s="105">
        <v>14.378</v>
      </c>
      <c r="H3230" s="106">
        <f t="shared" si="847"/>
        <v>21279.439999999999</v>
      </c>
      <c r="I3230" s="107">
        <f t="shared" si="848"/>
        <v>25748.122399999997</v>
      </c>
      <c r="J3230" s="108">
        <f t="shared" si="849"/>
        <v>25748.122399999997</v>
      </c>
      <c r="K3230" s="105">
        <f t="shared" si="850"/>
        <v>0</v>
      </c>
      <c r="L3230" s="105">
        <f t="shared" si="851"/>
        <v>36047.37135999999</v>
      </c>
      <c r="M3230" s="109" t="str">
        <f t="shared" si="852"/>
        <v>FOTO</v>
      </c>
      <c r="N3230" s="110"/>
    </row>
    <row r="3231" spans="1:14" ht="12.75" customHeight="1">
      <c r="A3231" s="103" t="s">
        <v>5689</v>
      </c>
      <c r="B3231" s="13"/>
      <c r="C3231" s="242"/>
      <c r="D3231" s="238" t="s">
        <v>9122</v>
      </c>
      <c r="E3231" s="149">
        <v>-3.3077509986086717E-2</v>
      </c>
      <c r="F3231" s="104" t="s">
        <v>5690</v>
      </c>
      <c r="G3231" s="105">
        <v>21.544</v>
      </c>
      <c r="H3231" s="106">
        <f t="shared" si="847"/>
        <v>31885.119999999999</v>
      </c>
      <c r="I3231" s="107">
        <f t="shared" si="848"/>
        <v>38580.995199999998</v>
      </c>
      <c r="J3231" s="108">
        <f t="shared" si="849"/>
        <v>38580.995199999998</v>
      </c>
      <c r="K3231" s="105">
        <f t="shared" si="850"/>
        <v>0</v>
      </c>
      <c r="L3231" s="105">
        <f t="shared" si="851"/>
        <v>54013.393279999997</v>
      </c>
      <c r="M3231" s="109" t="str">
        <f t="shared" si="852"/>
        <v>FOTO</v>
      </c>
      <c r="N3231" s="110"/>
    </row>
    <row r="3232" spans="1:14" ht="12.75" customHeight="1">
      <c r="A3232" s="103" t="s">
        <v>5691</v>
      </c>
      <c r="B3232" s="13"/>
      <c r="C3232" s="242"/>
      <c r="D3232" s="238" t="s">
        <v>9122</v>
      </c>
      <c r="E3232" s="149">
        <v>-3.3157894736842164E-2</v>
      </c>
      <c r="F3232" s="104" t="s">
        <v>5692</v>
      </c>
      <c r="G3232" s="105">
        <v>22.044</v>
      </c>
      <c r="H3232" s="106">
        <f t="shared" si="847"/>
        <v>32625.119999999999</v>
      </c>
      <c r="I3232" s="107">
        <f t="shared" si="848"/>
        <v>39476.395199999999</v>
      </c>
      <c r="J3232" s="108">
        <f t="shared" si="849"/>
        <v>39476.395199999999</v>
      </c>
      <c r="K3232" s="105">
        <f t="shared" si="850"/>
        <v>0</v>
      </c>
      <c r="L3232" s="105">
        <f t="shared" si="851"/>
        <v>55266.953279999994</v>
      </c>
      <c r="M3232" s="109" t="str">
        <f t="shared" si="852"/>
        <v>FOTO</v>
      </c>
      <c r="N3232" s="110"/>
    </row>
    <row r="3233" spans="1:15" ht="12.75" customHeight="1">
      <c r="A3233" s="103" t="s">
        <v>5693</v>
      </c>
      <c r="B3233" s="13"/>
      <c r="C3233" s="242"/>
      <c r="D3233" s="238" t="s">
        <v>9122</v>
      </c>
      <c r="E3233" s="149">
        <v>-3.303797885305837E-2</v>
      </c>
      <c r="F3233" s="104" t="s">
        <v>5694</v>
      </c>
      <c r="G3233" s="105">
        <v>29.356000000000002</v>
      </c>
      <c r="H3233" s="106">
        <f t="shared" si="847"/>
        <v>43446.880000000005</v>
      </c>
      <c r="I3233" s="107">
        <f t="shared" si="848"/>
        <v>52570.724800000004</v>
      </c>
      <c r="J3233" s="108">
        <f t="shared" si="849"/>
        <v>52570.724800000004</v>
      </c>
      <c r="K3233" s="105">
        <f t="shared" si="850"/>
        <v>0</v>
      </c>
      <c r="L3233" s="105">
        <f t="shared" si="851"/>
        <v>73599.014720000006</v>
      </c>
      <c r="M3233" s="109" t="str">
        <f t="shared" si="852"/>
        <v>FOTO</v>
      </c>
      <c r="N3233" s="110"/>
    </row>
    <row r="3234" spans="1:15" ht="12.75" customHeight="1">
      <c r="A3234" s="103" t="s">
        <v>5695</v>
      </c>
      <c r="B3234" s="13"/>
      <c r="C3234" s="242"/>
      <c r="D3234" s="238" t="s">
        <v>9122</v>
      </c>
      <c r="E3234" s="149">
        <v>-3.3133333333333348E-2</v>
      </c>
      <c r="F3234" s="104" t="s">
        <v>5696</v>
      </c>
      <c r="G3234" s="105">
        <v>29.006</v>
      </c>
      <c r="H3234" s="106">
        <f t="shared" si="847"/>
        <v>42928.88</v>
      </c>
      <c r="I3234" s="107">
        <f t="shared" si="848"/>
        <v>51943.944799999997</v>
      </c>
      <c r="J3234" s="108">
        <f t="shared" si="849"/>
        <v>51943.944799999997</v>
      </c>
      <c r="K3234" s="105">
        <f t="shared" si="850"/>
        <v>0</v>
      </c>
      <c r="L3234" s="105">
        <f t="shared" si="851"/>
        <v>72721.522719999994</v>
      </c>
      <c r="M3234" s="109" t="str">
        <f t="shared" si="852"/>
        <v>FOTO</v>
      </c>
      <c r="N3234" s="110"/>
    </row>
    <row r="3235" spans="1:15" ht="12.75" customHeight="1">
      <c r="A3235" s="103" t="s">
        <v>5697</v>
      </c>
      <c r="B3235" s="13"/>
      <c r="C3235" s="242"/>
      <c r="D3235" s="238" t="s">
        <v>9122</v>
      </c>
      <c r="E3235" s="149">
        <v>-3.3052835989966778E-2</v>
      </c>
      <c r="F3235" s="104" t="s">
        <v>5698</v>
      </c>
      <c r="G3235" s="105">
        <v>23.901</v>
      </c>
      <c r="H3235" s="106">
        <f t="shared" si="847"/>
        <v>35373.480000000003</v>
      </c>
      <c r="I3235" s="107">
        <f t="shared" si="848"/>
        <v>42801.910800000005</v>
      </c>
      <c r="J3235" s="108">
        <f t="shared" si="849"/>
        <v>42801.910800000005</v>
      </c>
      <c r="K3235" s="105">
        <f t="shared" si="850"/>
        <v>0</v>
      </c>
      <c r="L3235" s="105">
        <f t="shared" si="851"/>
        <v>59922.67512</v>
      </c>
      <c r="M3235" s="109" t="str">
        <f t="shared" si="852"/>
        <v>FOTO</v>
      </c>
      <c r="N3235" s="110"/>
    </row>
    <row r="3236" spans="1:15" ht="12.75" customHeight="1" thickBot="1">
      <c r="A3236" s="154" t="s">
        <v>5699</v>
      </c>
      <c r="B3236" s="13"/>
      <c r="C3236" s="243"/>
      <c r="D3236" s="238" t="s">
        <v>9122</v>
      </c>
      <c r="E3236" s="155">
        <v>-3.3087431693988978E-2</v>
      </c>
      <c r="F3236" s="156" t="s">
        <v>5700</v>
      </c>
      <c r="G3236" s="157">
        <v>35.389000000000003</v>
      </c>
      <c r="H3236" s="158">
        <f t="shared" si="847"/>
        <v>52375.72</v>
      </c>
      <c r="I3236" s="159">
        <f t="shared" si="848"/>
        <v>63374.621200000001</v>
      </c>
      <c r="J3236" s="160">
        <f t="shared" si="849"/>
        <v>63374.621200000001</v>
      </c>
      <c r="K3236" s="157">
        <f t="shared" si="850"/>
        <v>0</v>
      </c>
      <c r="L3236" s="157">
        <f t="shared" si="851"/>
        <v>88724.469679999995</v>
      </c>
      <c r="M3236" s="161" t="str">
        <f t="shared" si="852"/>
        <v>FOTO</v>
      </c>
      <c r="N3236" s="162"/>
    </row>
    <row r="3237" spans="1:15" ht="20.100000000000001" customHeight="1" thickBot="1">
      <c r="A3237" s="219" t="s">
        <v>5701</v>
      </c>
      <c r="B3237" s="34"/>
      <c r="C3237" s="240"/>
      <c r="D3237" s="151"/>
      <c r="E3237" s="221"/>
      <c r="F3237" s="222"/>
      <c r="G3237" s="223"/>
      <c r="H3237" s="224"/>
      <c r="I3237" s="224"/>
      <c r="J3237" s="225"/>
      <c r="K3237" s="223"/>
      <c r="L3237" s="223"/>
      <c r="M3237" s="226"/>
      <c r="N3237" s="227"/>
      <c r="O3237" s="228"/>
    </row>
    <row r="3238" spans="1:15" ht="12.75" customHeight="1">
      <c r="A3238" s="178" t="s">
        <v>5702</v>
      </c>
      <c r="B3238" s="13"/>
      <c r="C3238" s="152"/>
      <c r="D3238" s="238" t="s">
        <v>9122</v>
      </c>
      <c r="E3238" s="200">
        <v>-0.21283185840707974</v>
      </c>
      <c r="F3238" s="181" t="s">
        <v>5703</v>
      </c>
      <c r="G3238" s="182">
        <v>17.79</v>
      </c>
      <c r="H3238" s="183">
        <f t="shared" ref="H3238:H3251" si="853">+G3238*H$18</f>
        <v>26329.199999999997</v>
      </c>
      <c r="I3238" s="184">
        <f t="shared" ref="I3238:I3251" si="854">+H3238*(1+I$18)</f>
        <v>31858.331999999995</v>
      </c>
      <c r="J3238" s="185">
        <f t="shared" ref="J3238:J3251" si="855">+I3238*(1-J$18)</f>
        <v>31858.331999999995</v>
      </c>
      <c r="K3238" s="182">
        <f t="shared" ref="K3238:K3251" si="856">+I3238*C3238</f>
        <v>0</v>
      </c>
      <c r="L3238" s="182">
        <f t="shared" ref="L3238:L3251" si="857">+I3238*(1+L$18)</f>
        <v>44601.664799999991</v>
      </c>
      <c r="M3238" s="186" t="str">
        <f t="shared" ref="M3238:M3251" si="858">HYPERLINK(CONCATENATE("https://buscador.neorep.com.ar/",TRIM(A3238),"/"),"FOTO")</f>
        <v>FOTO</v>
      </c>
      <c r="N3238" s="187" t="s">
        <v>1150</v>
      </c>
    </row>
    <row r="3239" spans="1:15" ht="12.75" customHeight="1">
      <c r="A3239" s="140" t="s">
        <v>9501</v>
      </c>
      <c r="B3239" s="13"/>
      <c r="C3239" s="242"/>
      <c r="D3239" s="238"/>
      <c r="E3239" s="149"/>
      <c r="F3239" s="104" t="s">
        <v>9502</v>
      </c>
      <c r="G3239" s="105">
        <v>20.190000000000001</v>
      </c>
      <c r="H3239" s="106">
        <f t="shared" si="853"/>
        <v>29881.200000000001</v>
      </c>
      <c r="I3239" s="107">
        <f t="shared" si="854"/>
        <v>36156.252</v>
      </c>
      <c r="J3239" s="108">
        <f t="shared" si="855"/>
        <v>36156.252</v>
      </c>
      <c r="K3239" s="105">
        <f t="shared" si="856"/>
        <v>0</v>
      </c>
      <c r="L3239" s="105">
        <f t="shared" si="857"/>
        <v>50618.752799999995</v>
      </c>
      <c r="M3239" s="109" t="str">
        <f t="shared" si="858"/>
        <v>FOTO</v>
      </c>
      <c r="N3239" s="110"/>
      <c r="O3239" s="101" t="s">
        <v>81</v>
      </c>
    </row>
    <row r="3240" spans="1:15" ht="12.75" customHeight="1">
      <c r="A3240" s="103" t="s">
        <v>5704</v>
      </c>
      <c r="B3240" s="13"/>
      <c r="C3240" s="242"/>
      <c r="D3240" s="238" t="s">
        <v>9122</v>
      </c>
      <c r="E3240" s="149">
        <v>-3.312499999999996E-2</v>
      </c>
      <c r="F3240" s="104" t="s">
        <v>5705</v>
      </c>
      <c r="G3240" s="105">
        <v>20.111000000000001</v>
      </c>
      <c r="H3240" s="106">
        <f t="shared" si="853"/>
        <v>29764.280000000002</v>
      </c>
      <c r="I3240" s="107">
        <f t="shared" si="854"/>
        <v>36014.7788</v>
      </c>
      <c r="J3240" s="108">
        <f t="shared" si="855"/>
        <v>36014.7788</v>
      </c>
      <c r="K3240" s="105">
        <f t="shared" si="856"/>
        <v>0</v>
      </c>
      <c r="L3240" s="105">
        <f t="shared" si="857"/>
        <v>50420.690319999994</v>
      </c>
      <c r="M3240" s="109" t="str">
        <f t="shared" si="858"/>
        <v>FOTO</v>
      </c>
      <c r="N3240" s="110"/>
    </row>
    <row r="3241" spans="1:15" ht="12.75" customHeight="1">
      <c r="A3241" s="140" t="s">
        <v>5706</v>
      </c>
      <c r="B3241" s="13"/>
      <c r="C3241" s="242"/>
      <c r="D3241" s="238" t="s">
        <v>9122</v>
      </c>
      <c r="E3241" s="150">
        <v>-0.42612903225806453</v>
      </c>
      <c r="F3241" s="104" t="s">
        <v>5707</v>
      </c>
      <c r="G3241" s="105">
        <v>17.79</v>
      </c>
      <c r="H3241" s="106">
        <f t="shared" si="853"/>
        <v>26329.199999999997</v>
      </c>
      <c r="I3241" s="107">
        <f t="shared" si="854"/>
        <v>31858.331999999995</v>
      </c>
      <c r="J3241" s="108">
        <f t="shared" si="855"/>
        <v>31858.331999999995</v>
      </c>
      <c r="K3241" s="105">
        <f t="shared" si="856"/>
        <v>0</v>
      </c>
      <c r="L3241" s="105">
        <f t="shared" si="857"/>
        <v>44601.664799999991</v>
      </c>
      <c r="M3241" s="109" t="str">
        <f t="shared" si="858"/>
        <v>FOTO</v>
      </c>
      <c r="N3241" s="110"/>
      <c r="O3241" s="37"/>
    </row>
    <row r="3242" spans="1:15" ht="12.75" customHeight="1">
      <c r="A3242" s="140" t="s">
        <v>5708</v>
      </c>
      <c r="B3242" s="13"/>
      <c r="C3242" s="242"/>
      <c r="D3242" s="238" t="s">
        <v>9122</v>
      </c>
      <c r="E3242" s="149">
        <v>-9.7987804878048701E-2</v>
      </c>
      <c r="F3242" s="104" t="s">
        <v>5709</v>
      </c>
      <c r="G3242" s="105">
        <v>59.171999999999997</v>
      </c>
      <c r="H3242" s="106">
        <f t="shared" si="853"/>
        <v>87574.56</v>
      </c>
      <c r="I3242" s="107">
        <f t="shared" si="854"/>
        <v>105965.21759999999</v>
      </c>
      <c r="J3242" s="108">
        <f t="shared" si="855"/>
        <v>105965.21759999999</v>
      </c>
      <c r="K3242" s="105">
        <f t="shared" si="856"/>
        <v>0</v>
      </c>
      <c r="L3242" s="105">
        <f t="shared" si="857"/>
        <v>148351.30463999999</v>
      </c>
      <c r="M3242" s="109" t="str">
        <f t="shared" si="858"/>
        <v>FOTO</v>
      </c>
      <c r="N3242" s="110"/>
      <c r="O3242" s="101" t="s">
        <v>81</v>
      </c>
    </row>
    <row r="3243" spans="1:15" ht="12.75" customHeight="1">
      <c r="A3243" s="140" t="s">
        <v>5710</v>
      </c>
      <c r="B3243" s="13"/>
      <c r="C3243" s="242"/>
      <c r="D3243" s="238" t="s">
        <v>9122</v>
      </c>
      <c r="E3243" s="150">
        <v>-0.19025000000000003</v>
      </c>
      <c r="F3243" s="104" t="s">
        <v>5711</v>
      </c>
      <c r="G3243" s="105">
        <v>25.911999999999999</v>
      </c>
      <c r="H3243" s="106">
        <f t="shared" si="853"/>
        <v>38349.760000000002</v>
      </c>
      <c r="I3243" s="107">
        <f t="shared" si="854"/>
        <v>46403.209600000002</v>
      </c>
      <c r="J3243" s="108">
        <f t="shared" si="855"/>
        <v>46403.209600000002</v>
      </c>
      <c r="K3243" s="105">
        <f t="shared" si="856"/>
        <v>0</v>
      </c>
      <c r="L3243" s="105">
        <f t="shared" si="857"/>
        <v>64964.493439999998</v>
      </c>
      <c r="M3243" s="109" t="str">
        <f t="shared" si="858"/>
        <v>FOTO</v>
      </c>
      <c r="N3243" s="110" t="s">
        <v>489</v>
      </c>
    </row>
    <row r="3244" spans="1:15" ht="12.75" customHeight="1">
      <c r="A3244" s="103" t="s">
        <v>5712</v>
      </c>
      <c r="B3244" s="13"/>
      <c r="C3244" s="242"/>
      <c r="D3244" s="238" t="s">
        <v>9122</v>
      </c>
      <c r="E3244" s="150">
        <v>-0.20897540983606555</v>
      </c>
      <c r="F3244" s="104" t="s">
        <v>5713</v>
      </c>
      <c r="G3244" s="105">
        <v>19.300999999999998</v>
      </c>
      <c r="H3244" s="106">
        <f t="shared" si="853"/>
        <v>28565.479999999996</v>
      </c>
      <c r="I3244" s="107">
        <f t="shared" si="854"/>
        <v>34564.230799999998</v>
      </c>
      <c r="J3244" s="108">
        <f t="shared" si="855"/>
        <v>34564.230799999998</v>
      </c>
      <c r="K3244" s="105">
        <f t="shared" si="856"/>
        <v>0</v>
      </c>
      <c r="L3244" s="105">
        <f t="shared" si="857"/>
        <v>48389.923119999992</v>
      </c>
      <c r="M3244" s="109" t="str">
        <f t="shared" si="858"/>
        <v>FOTO</v>
      </c>
      <c r="N3244" s="110"/>
    </row>
    <row r="3245" spans="1:15" ht="12.75" customHeight="1">
      <c r="A3245" s="103" t="s">
        <v>5714</v>
      </c>
      <c r="B3245" s="13"/>
      <c r="C3245" s="242"/>
      <c r="D3245" s="238" t="s">
        <v>9122</v>
      </c>
      <c r="E3245" s="149">
        <v>-7.0776680946172399E-2</v>
      </c>
      <c r="F3245" s="104" t="s">
        <v>5715</v>
      </c>
      <c r="G3245" s="105">
        <v>49.89</v>
      </c>
      <c r="H3245" s="106">
        <f t="shared" si="853"/>
        <v>73837.2</v>
      </c>
      <c r="I3245" s="107">
        <f t="shared" si="854"/>
        <v>89343.011999999988</v>
      </c>
      <c r="J3245" s="108">
        <f t="shared" si="855"/>
        <v>89343.011999999988</v>
      </c>
      <c r="K3245" s="105">
        <f t="shared" si="856"/>
        <v>0</v>
      </c>
      <c r="L3245" s="105">
        <f t="shared" si="857"/>
        <v>125080.21679999998</v>
      </c>
      <c r="M3245" s="109" t="str">
        <f t="shared" si="858"/>
        <v>FOTO</v>
      </c>
      <c r="N3245" s="110"/>
      <c r="O3245" s="101" t="s">
        <v>81</v>
      </c>
    </row>
    <row r="3246" spans="1:15" ht="12.75" customHeight="1">
      <c r="A3246" s="140" t="s">
        <v>5716</v>
      </c>
      <c r="B3246" s="13"/>
      <c r="C3246" s="242"/>
      <c r="D3246" s="238" t="s">
        <v>9122</v>
      </c>
      <c r="E3246" s="150">
        <v>-0.41349726775956286</v>
      </c>
      <c r="F3246" s="104" t="s">
        <v>9617</v>
      </c>
      <c r="G3246" s="105">
        <v>21.466000000000001</v>
      </c>
      <c r="H3246" s="106">
        <f t="shared" si="853"/>
        <v>31769.68</v>
      </c>
      <c r="I3246" s="107">
        <f t="shared" si="854"/>
        <v>38441.3128</v>
      </c>
      <c r="J3246" s="108">
        <f t="shared" si="855"/>
        <v>38441.3128</v>
      </c>
      <c r="K3246" s="105">
        <f t="shared" si="856"/>
        <v>0</v>
      </c>
      <c r="L3246" s="105">
        <f t="shared" si="857"/>
        <v>53817.837919999998</v>
      </c>
      <c r="M3246" s="109" t="str">
        <f t="shared" si="858"/>
        <v>FOTO</v>
      </c>
      <c r="N3246" s="110"/>
    </row>
    <row r="3247" spans="1:15" ht="12.75" customHeight="1">
      <c r="A3247" s="140" t="s">
        <v>5717</v>
      </c>
      <c r="B3247" s="13"/>
      <c r="C3247" s="242"/>
      <c r="D3247" s="238" t="s">
        <v>9122</v>
      </c>
      <c r="E3247" s="149">
        <v>-3.3156594131618644E-2</v>
      </c>
      <c r="F3247" s="104" t="s">
        <v>5718</v>
      </c>
      <c r="G3247" s="105">
        <v>40.298999999999999</v>
      </c>
      <c r="H3247" s="106">
        <f t="shared" si="853"/>
        <v>59642.52</v>
      </c>
      <c r="I3247" s="107">
        <f t="shared" si="854"/>
        <v>72167.449199999988</v>
      </c>
      <c r="J3247" s="108">
        <f t="shared" si="855"/>
        <v>72167.449199999988</v>
      </c>
      <c r="K3247" s="105">
        <f t="shared" si="856"/>
        <v>0</v>
      </c>
      <c r="L3247" s="105">
        <f t="shared" si="857"/>
        <v>101034.42887999998</v>
      </c>
      <c r="M3247" s="109" t="str">
        <f t="shared" si="858"/>
        <v>FOTO</v>
      </c>
      <c r="N3247" s="110"/>
    </row>
    <row r="3248" spans="1:15" ht="12.75" customHeight="1">
      <c r="A3248" s="140" t="s">
        <v>5719</v>
      </c>
      <c r="B3248" s="13"/>
      <c r="C3248" s="242"/>
      <c r="D3248" s="238" t="s">
        <v>9122</v>
      </c>
      <c r="E3248" s="150">
        <v>-0.19510268562401256</v>
      </c>
      <c r="F3248" s="104" t="s">
        <v>5720</v>
      </c>
      <c r="G3248" s="105">
        <v>23.437000000000001</v>
      </c>
      <c r="H3248" s="106">
        <f t="shared" si="853"/>
        <v>34686.76</v>
      </c>
      <c r="I3248" s="107">
        <f t="shared" si="854"/>
        <v>41970.979599999999</v>
      </c>
      <c r="J3248" s="108">
        <f t="shared" si="855"/>
        <v>41970.979599999999</v>
      </c>
      <c r="K3248" s="105">
        <f t="shared" si="856"/>
        <v>0</v>
      </c>
      <c r="L3248" s="105">
        <f t="shared" si="857"/>
        <v>58759.371439999995</v>
      </c>
      <c r="M3248" s="109" t="str">
        <f t="shared" si="858"/>
        <v>FOTO</v>
      </c>
      <c r="N3248" s="110"/>
    </row>
    <row r="3249" spans="1:15" ht="12.75" customHeight="1">
      <c r="A3249" s="103" t="s">
        <v>5721</v>
      </c>
      <c r="B3249" s="13"/>
      <c r="C3249" s="242"/>
      <c r="D3249" s="238" t="s">
        <v>9122</v>
      </c>
      <c r="E3249" s="150">
        <v>-0.2176428360288839</v>
      </c>
      <c r="F3249" s="104" t="s">
        <v>5722</v>
      </c>
      <c r="G3249" s="105">
        <v>18.527000000000001</v>
      </c>
      <c r="H3249" s="106">
        <f t="shared" si="853"/>
        <v>27419.960000000003</v>
      </c>
      <c r="I3249" s="107">
        <f t="shared" si="854"/>
        <v>33178.151600000005</v>
      </c>
      <c r="J3249" s="108">
        <f t="shared" si="855"/>
        <v>33178.151600000005</v>
      </c>
      <c r="K3249" s="105">
        <f t="shared" si="856"/>
        <v>0</v>
      </c>
      <c r="L3249" s="105">
        <f t="shared" si="857"/>
        <v>46449.412240000005</v>
      </c>
      <c r="M3249" s="109" t="str">
        <f t="shared" si="858"/>
        <v>FOTO</v>
      </c>
      <c r="N3249" s="110"/>
    </row>
    <row r="3250" spans="1:15" ht="12.75" customHeight="1">
      <c r="A3250" s="140" t="s">
        <v>5723</v>
      </c>
      <c r="B3250" s="13"/>
      <c r="C3250" s="242"/>
      <c r="D3250" s="238" t="s">
        <v>9122</v>
      </c>
      <c r="E3250" s="150">
        <v>-0.28933992719280166</v>
      </c>
      <c r="F3250" s="104" t="s">
        <v>5724</v>
      </c>
      <c r="G3250" s="105">
        <v>20.693000000000001</v>
      </c>
      <c r="H3250" s="106">
        <f t="shared" si="853"/>
        <v>30625.640000000003</v>
      </c>
      <c r="I3250" s="107">
        <f t="shared" si="854"/>
        <v>37057.024400000002</v>
      </c>
      <c r="J3250" s="108">
        <f t="shared" si="855"/>
        <v>37057.024400000002</v>
      </c>
      <c r="K3250" s="105">
        <f t="shared" si="856"/>
        <v>0</v>
      </c>
      <c r="L3250" s="105">
        <f t="shared" si="857"/>
        <v>51879.834159999999</v>
      </c>
      <c r="M3250" s="109" t="str">
        <f t="shared" si="858"/>
        <v>FOTO</v>
      </c>
      <c r="N3250" s="110" t="s">
        <v>2792</v>
      </c>
    </row>
    <row r="3251" spans="1:15" ht="12.75" customHeight="1" thickBot="1">
      <c r="A3251" s="154" t="s">
        <v>5725</v>
      </c>
      <c r="B3251" s="13"/>
      <c r="C3251" s="243"/>
      <c r="D3251" s="238" t="s">
        <v>9122</v>
      </c>
      <c r="E3251" s="163">
        <v>-0.37605263157894731</v>
      </c>
      <c r="F3251" s="156" t="s">
        <v>5726</v>
      </c>
      <c r="G3251" s="157">
        <v>23.71</v>
      </c>
      <c r="H3251" s="158">
        <f t="shared" si="853"/>
        <v>35090.800000000003</v>
      </c>
      <c r="I3251" s="159">
        <f t="shared" si="854"/>
        <v>42459.868000000002</v>
      </c>
      <c r="J3251" s="160">
        <f t="shared" si="855"/>
        <v>42459.868000000002</v>
      </c>
      <c r="K3251" s="157">
        <f t="shared" si="856"/>
        <v>0</v>
      </c>
      <c r="L3251" s="157">
        <f t="shared" si="857"/>
        <v>59443.815199999997</v>
      </c>
      <c r="M3251" s="161" t="str">
        <f t="shared" si="858"/>
        <v>FOTO</v>
      </c>
      <c r="N3251" s="162"/>
    </row>
    <row r="3252" spans="1:15" ht="20.100000000000001" customHeight="1" thickBot="1">
      <c r="A3252" s="219" t="s">
        <v>5727</v>
      </c>
      <c r="B3252" s="34"/>
      <c r="C3252" s="240"/>
      <c r="D3252" s="151"/>
      <c r="E3252" s="221"/>
      <c r="F3252" s="222"/>
      <c r="G3252" s="223"/>
      <c r="H3252" s="224"/>
      <c r="I3252" s="224"/>
      <c r="J3252" s="225"/>
      <c r="K3252" s="223"/>
      <c r="L3252" s="223"/>
      <c r="M3252" s="226"/>
      <c r="N3252" s="227"/>
      <c r="O3252" s="228"/>
    </row>
    <row r="3253" spans="1:15" ht="12.75" customHeight="1">
      <c r="A3253" s="178" t="s">
        <v>5728</v>
      </c>
      <c r="B3253" s="13"/>
      <c r="C3253" s="152"/>
      <c r="D3253" s="238" t="s">
        <v>9122</v>
      </c>
      <c r="E3253" s="180">
        <v>-3.2973038620354611E-2</v>
      </c>
      <c r="F3253" s="181" t="s">
        <v>5729</v>
      </c>
      <c r="G3253" s="182">
        <v>15.925000000000001</v>
      </c>
      <c r="H3253" s="183">
        <f t="shared" ref="H3253:H3260" si="859">+G3253*H$18</f>
        <v>23569</v>
      </c>
      <c r="I3253" s="184">
        <f t="shared" ref="I3253:I3260" si="860">+H3253*(1+I$18)</f>
        <v>28518.489999999998</v>
      </c>
      <c r="J3253" s="185">
        <f t="shared" ref="J3253:J3260" si="861">+I3253*(1-J$18)</f>
        <v>28518.489999999998</v>
      </c>
      <c r="K3253" s="182">
        <f t="shared" ref="K3253:K3260" si="862">+I3253*C3253</f>
        <v>0</v>
      </c>
      <c r="L3253" s="182">
        <f t="shared" ref="L3253:L3260" si="863">+I3253*(1+L$18)</f>
        <v>39925.885999999991</v>
      </c>
      <c r="M3253" s="186" t="str">
        <f t="shared" ref="M3253:M3260" si="864">HYPERLINK(CONCATENATE("https://buscador.neorep.com.ar/",TRIM(A3253),"/"),"FOTO")</f>
        <v>FOTO</v>
      </c>
      <c r="N3253" s="187"/>
    </row>
    <row r="3254" spans="1:15" ht="12.75" customHeight="1">
      <c r="A3254" s="103" t="s">
        <v>5730</v>
      </c>
      <c r="B3254" s="13"/>
      <c r="C3254" s="242"/>
      <c r="D3254" s="238" t="s">
        <v>9122</v>
      </c>
      <c r="E3254" s="149">
        <v>-3.3097766255903882E-2</v>
      </c>
      <c r="F3254" s="104" t="s">
        <v>5731</v>
      </c>
      <c r="G3254" s="105">
        <v>27.227</v>
      </c>
      <c r="H3254" s="106">
        <f t="shared" si="859"/>
        <v>40295.96</v>
      </c>
      <c r="I3254" s="107">
        <f t="shared" si="860"/>
        <v>48758.111599999997</v>
      </c>
      <c r="J3254" s="108">
        <f t="shared" si="861"/>
        <v>48758.111599999997</v>
      </c>
      <c r="K3254" s="105">
        <f t="shared" si="862"/>
        <v>0</v>
      </c>
      <c r="L3254" s="105">
        <f t="shared" si="863"/>
        <v>68261.356239999994</v>
      </c>
      <c r="M3254" s="109" t="str">
        <f t="shared" si="864"/>
        <v>FOTO</v>
      </c>
      <c r="N3254" s="110"/>
    </row>
    <row r="3255" spans="1:15" ht="12.75" customHeight="1">
      <c r="A3255" s="103" t="s">
        <v>5732</v>
      </c>
      <c r="B3255" s="13"/>
      <c r="C3255" s="242"/>
      <c r="D3255" s="238" t="s">
        <v>9122</v>
      </c>
      <c r="E3255" s="149">
        <v>-3.3167769120312607E-2</v>
      </c>
      <c r="F3255" s="104" t="s">
        <v>5733</v>
      </c>
      <c r="G3255" s="105">
        <v>41.072000000000003</v>
      </c>
      <c r="H3255" s="106">
        <f t="shared" si="859"/>
        <v>60786.560000000005</v>
      </c>
      <c r="I3255" s="107">
        <f t="shared" si="860"/>
        <v>73551.737600000008</v>
      </c>
      <c r="J3255" s="108">
        <f t="shared" si="861"/>
        <v>73551.737600000008</v>
      </c>
      <c r="K3255" s="105">
        <f t="shared" si="862"/>
        <v>0</v>
      </c>
      <c r="L3255" s="105">
        <f t="shared" si="863"/>
        <v>102972.43264</v>
      </c>
      <c r="M3255" s="109" t="str">
        <f t="shared" si="864"/>
        <v>FOTO</v>
      </c>
      <c r="N3255" s="110"/>
    </row>
    <row r="3256" spans="1:15" ht="12.75" customHeight="1">
      <c r="A3256" s="103" t="s">
        <v>5734</v>
      </c>
      <c r="B3256" s="13"/>
      <c r="C3256" s="242"/>
      <c r="D3256" s="238" t="s">
        <v>9122</v>
      </c>
      <c r="E3256" s="149">
        <v>-3.2959060286750774E-2</v>
      </c>
      <c r="F3256" s="104" t="s">
        <v>5735</v>
      </c>
      <c r="G3256" s="105">
        <v>27.991</v>
      </c>
      <c r="H3256" s="106">
        <f t="shared" si="859"/>
        <v>41426.68</v>
      </c>
      <c r="I3256" s="107">
        <f t="shared" si="860"/>
        <v>50126.282800000001</v>
      </c>
      <c r="J3256" s="108">
        <f t="shared" si="861"/>
        <v>50126.282800000001</v>
      </c>
      <c r="K3256" s="105">
        <f t="shared" si="862"/>
        <v>0</v>
      </c>
      <c r="L3256" s="105">
        <f t="shared" si="863"/>
        <v>70176.79591999999</v>
      </c>
      <c r="M3256" s="109" t="str">
        <f t="shared" si="864"/>
        <v>FOTO</v>
      </c>
      <c r="N3256" s="110"/>
    </row>
    <row r="3257" spans="1:15" ht="12.75" customHeight="1">
      <c r="A3257" s="103" t="s">
        <v>5736</v>
      </c>
      <c r="B3257" s="13"/>
      <c r="C3257" s="242"/>
      <c r="D3257" s="238" t="s">
        <v>9122</v>
      </c>
      <c r="E3257" s="149">
        <v>-3.3126477541371213E-2</v>
      </c>
      <c r="F3257" s="104" t="s">
        <v>5737</v>
      </c>
      <c r="G3257" s="105">
        <v>32.719000000000001</v>
      </c>
      <c r="H3257" s="106">
        <f t="shared" si="859"/>
        <v>48424.12</v>
      </c>
      <c r="I3257" s="107">
        <f t="shared" si="860"/>
        <v>58593.1852</v>
      </c>
      <c r="J3257" s="108">
        <f t="shared" si="861"/>
        <v>58593.1852</v>
      </c>
      <c r="K3257" s="105">
        <f t="shared" si="862"/>
        <v>0</v>
      </c>
      <c r="L3257" s="105">
        <f t="shared" si="863"/>
        <v>82030.459279999995</v>
      </c>
      <c r="M3257" s="109" t="str">
        <f t="shared" si="864"/>
        <v>FOTO</v>
      </c>
      <c r="N3257" s="110"/>
    </row>
    <row r="3258" spans="1:15" ht="12.75" customHeight="1">
      <c r="A3258" s="103" t="s">
        <v>5738</v>
      </c>
      <c r="B3258" s="13"/>
      <c r="C3258" s="242"/>
      <c r="D3258" s="238" t="s">
        <v>9122</v>
      </c>
      <c r="E3258" s="149">
        <v>-3.3111998411683108E-2</v>
      </c>
      <c r="F3258" s="104" t="s">
        <v>5739</v>
      </c>
      <c r="G3258" s="105">
        <v>43.83</v>
      </c>
      <c r="H3258" s="106">
        <f t="shared" si="859"/>
        <v>64868.399999999994</v>
      </c>
      <c r="I3258" s="107">
        <f t="shared" si="860"/>
        <v>78490.763999999996</v>
      </c>
      <c r="J3258" s="108">
        <f t="shared" si="861"/>
        <v>78490.763999999996</v>
      </c>
      <c r="K3258" s="105">
        <f t="shared" si="862"/>
        <v>0</v>
      </c>
      <c r="L3258" s="105">
        <f t="shared" si="863"/>
        <v>109887.06959999999</v>
      </c>
      <c r="M3258" s="109" t="str">
        <f t="shared" si="864"/>
        <v>FOTO</v>
      </c>
      <c r="N3258" s="110"/>
    </row>
    <row r="3259" spans="1:15" ht="12.75" customHeight="1">
      <c r="A3259" s="103" t="s">
        <v>5740</v>
      </c>
      <c r="B3259" s="13"/>
      <c r="C3259" s="242"/>
      <c r="D3259" s="238" t="s">
        <v>9122</v>
      </c>
      <c r="E3259" s="149">
        <v>-3.3081192592956499E-2</v>
      </c>
      <c r="F3259" s="104" t="s">
        <v>5741</v>
      </c>
      <c r="G3259" s="105">
        <v>39.371000000000002</v>
      </c>
      <c r="H3259" s="106">
        <f t="shared" si="859"/>
        <v>58269.08</v>
      </c>
      <c r="I3259" s="107">
        <f t="shared" si="860"/>
        <v>70505.586800000005</v>
      </c>
      <c r="J3259" s="108">
        <f t="shared" si="861"/>
        <v>70505.586800000005</v>
      </c>
      <c r="K3259" s="105">
        <f t="shared" si="862"/>
        <v>0</v>
      </c>
      <c r="L3259" s="105">
        <f t="shared" si="863"/>
        <v>98707.821519999998</v>
      </c>
      <c r="M3259" s="109" t="str">
        <f t="shared" si="864"/>
        <v>FOTO</v>
      </c>
      <c r="N3259" s="110"/>
    </row>
    <row r="3260" spans="1:15" ht="12.75" customHeight="1" thickBot="1">
      <c r="A3260" s="154" t="s">
        <v>5742</v>
      </c>
      <c r="B3260" s="13"/>
      <c r="C3260" s="243"/>
      <c r="D3260" s="238" t="s">
        <v>9122</v>
      </c>
      <c r="E3260" s="155">
        <v>-4.4499999999999984E-2</v>
      </c>
      <c r="F3260" s="156" t="s">
        <v>5743</v>
      </c>
      <c r="G3260" s="157">
        <v>9.5549999999999997</v>
      </c>
      <c r="H3260" s="158">
        <f t="shared" si="859"/>
        <v>14141.4</v>
      </c>
      <c r="I3260" s="159">
        <f t="shared" si="860"/>
        <v>17111.093999999997</v>
      </c>
      <c r="J3260" s="160">
        <f t="shared" si="861"/>
        <v>17111.093999999997</v>
      </c>
      <c r="K3260" s="157">
        <f t="shared" si="862"/>
        <v>0</v>
      </c>
      <c r="L3260" s="157">
        <f t="shared" si="863"/>
        <v>23955.531599999995</v>
      </c>
      <c r="M3260" s="161" t="str">
        <f t="shared" si="864"/>
        <v>FOTO</v>
      </c>
      <c r="N3260" s="162"/>
    </row>
    <row r="3261" spans="1:15" ht="20.100000000000001" customHeight="1" thickBot="1">
      <c r="A3261" s="219" t="s">
        <v>5744</v>
      </c>
      <c r="B3261" s="34"/>
      <c r="C3261" s="240"/>
      <c r="D3261" s="151"/>
      <c r="E3261" s="221"/>
      <c r="F3261" s="222"/>
      <c r="G3261" s="223"/>
      <c r="H3261" s="224"/>
      <c r="I3261" s="224"/>
      <c r="J3261" s="225"/>
      <c r="K3261" s="223"/>
      <c r="L3261" s="223"/>
      <c r="M3261" s="226"/>
      <c r="N3261" s="227"/>
      <c r="O3261" s="228"/>
    </row>
    <row r="3262" spans="1:15" ht="12.75" customHeight="1">
      <c r="A3262" s="178" t="s">
        <v>5745</v>
      </c>
      <c r="B3262" s="13"/>
      <c r="C3262" s="152"/>
      <c r="D3262" s="238" t="s">
        <v>9122</v>
      </c>
      <c r="E3262" s="180">
        <v>-3.2258064516129004E-2</v>
      </c>
      <c r="F3262" s="181" t="s">
        <v>5746</v>
      </c>
      <c r="G3262" s="182">
        <v>2.67</v>
      </c>
      <c r="H3262" s="183">
        <f t="shared" ref="H3262:H3287" si="865">+G3262*H$18</f>
        <v>3951.6</v>
      </c>
      <c r="I3262" s="184">
        <f t="shared" ref="I3262:I3287" si="866">+H3262*(1+I$18)</f>
        <v>4781.4359999999997</v>
      </c>
      <c r="J3262" s="185">
        <f t="shared" ref="J3262:J3287" si="867">+I3262*(1-J$18)</f>
        <v>4781.4359999999997</v>
      </c>
      <c r="K3262" s="182">
        <f t="shared" ref="K3262:K3287" si="868">+I3262*C3262</f>
        <v>0</v>
      </c>
      <c r="L3262" s="182">
        <f t="shared" ref="L3262:L3287" si="869">+I3262*(1+L$18)</f>
        <v>6694.0103999999992</v>
      </c>
      <c r="M3262" s="186" t="str">
        <f t="shared" ref="M3262:M3287" si="870">HYPERLINK(CONCATENATE("https://buscador.neorep.com.ar/",TRIM(A3262),"/"),"FOTO")</f>
        <v>FOTO</v>
      </c>
      <c r="N3262" s="187" t="s">
        <v>110</v>
      </c>
    </row>
    <row r="3263" spans="1:15" ht="12.75" customHeight="1">
      <c r="A3263" s="111" t="s">
        <v>5747</v>
      </c>
      <c r="B3263" s="18"/>
      <c r="C3263" s="242"/>
      <c r="D3263" s="238" t="s">
        <v>9122</v>
      </c>
      <c r="E3263" s="150">
        <v>-0.30564464400256575</v>
      </c>
      <c r="F3263" s="104" t="s">
        <v>5748</v>
      </c>
      <c r="G3263" s="105">
        <v>2.165</v>
      </c>
      <c r="H3263" s="106">
        <f t="shared" si="865"/>
        <v>3204.2000000000003</v>
      </c>
      <c r="I3263" s="107">
        <f t="shared" si="866"/>
        <v>3877.0820000000003</v>
      </c>
      <c r="J3263" s="108">
        <f t="shared" si="867"/>
        <v>3877.0820000000003</v>
      </c>
      <c r="K3263" s="105">
        <f t="shared" si="868"/>
        <v>0</v>
      </c>
      <c r="L3263" s="105">
        <f t="shared" si="869"/>
        <v>5427.9148000000005</v>
      </c>
      <c r="M3263" s="109" t="str">
        <f t="shared" si="870"/>
        <v>FOTO</v>
      </c>
      <c r="N3263" s="110" t="s">
        <v>110</v>
      </c>
    </row>
    <row r="3264" spans="1:15" ht="12.75" customHeight="1">
      <c r="A3264" s="103" t="s">
        <v>9296</v>
      </c>
      <c r="B3264" s="13"/>
      <c r="C3264" s="242"/>
      <c r="D3264" s="238"/>
      <c r="E3264" s="150"/>
      <c r="F3264" s="104" t="s">
        <v>9297</v>
      </c>
      <c r="G3264" s="105">
        <v>2.48</v>
      </c>
      <c r="H3264" s="106">
        <f t="shared" si="865"/>
        <v>3670.4</v>
      </c>
      <c r="I3264" s="107">
        <f t="shared" si="866"/>
        <v>4441.1840000000002</v>
      </c>
      <c r="J3264" s="108">
        <f t="shared" si="867"/>
        <v>4441.1840000000002</v>
      </c>
      <c r="K3264" s="105">
        <f t="shared" si="868"/>
        <v>0</v>
      </c>
      <c r="L3264" s="105">
        <f t="shared" si="869"/>
        <v>6217.6575999999995</v>
      </c>
      <c r="M3264" s="109" t="str">
        <f t="shared" si="870"/>
        <v>FOTO</v>
      </c>
      <c r="N3264" s="110"/>
    </row>
    <row r="3265" spans="1:15" ht="12.75" customHeight="1">
      <c r="A3265" s="103" t="s">
        <v>5749</v>
      </c>
      <c r="B3265" s="13"/>
      <c r="C3265" s="242"/>
      <c r="D3265" s="238" t="s">
        <v>9122</v>
      </c>
      <c r="E3265" s="149">
        <v>-3.3166666666666678E-2</v>
      </c>
      <c r="F3265" s="104" t="s">
        <v>5750</v>
      </c>
      <c r="G3265" s="105">
        <v>5.8010000000000002</v>
      </c>
      <c r="H3265" s="106">
        <f t="shared" si="865"/>
        <v>8585.48</v>
      </c>
      <c r="I3265" s="107">
        <f t="shared" si="866"/>
        <v>10388.430799999998</v>
      </c>
      <c r="J3265" s="108">
        <f t="shared" si="867"/>
        <v>10388.430799999998</v>
      </c>
      <c r="K3265" s="105">
        <f t="shared" si="868"/>
        <v>0</v>
      </c>
      <c r="L3265" s="105">
        <f t="shared" si="869"/>
        <v>14543.803119999997</v>
      </c>
      <c r="M3265" s="109" t="str">
        <f t="shared" si="870"/>
        <v>FOTO</v>
      </c>
      <c r="N3265" s="110"/>
    </row>
    <row r="3266" spans="1:15" ht="12.75" customHeight="1">
      <c r="A3266" s="103" t="s">
        <v>5751</v>
      </c>
      <c r="B3266" s="13"/>
      <c r="C3266" s="242"/>
      <c r="D3266" s="238" t="s">
        <v>9122</v>
      </c>
      <c r="E3266" s="150">
        <v>-0.31719050673508653</v>
      </c>
      <c r="F3266" s="104" t="s">
        <v>5752</v>
      </c>
      <c r="G3266" s="105">
        <v>2.129</v>
      </c>
      <c r="H3266" s="106">
        <f t="shared" si="865"/>
        <v>3150.92</v>
      </c>
      <c r="I3266" s="107">
        <f t="shared" si="866"/>
        <v>3812.6131999999998</v>
      </c>
      <c r="J3266" s="108">
        <f t="shared" si="867"/>
        <v>3812.6131999999998</v>
      </c>
      <c r="K3266" s="105">
        <f t="shared" si="868"/>
        <v>0</v>
      </c>
      <c r="L3266" s="105">
        <f t="shared" si="869"/>
        <v>5337.6584799999991</v>
      </c>
      <c r="M3266" s="109" t="str">
        <f t="shared" si="870"/>
        <v>FOTO</v>
      </c>
      <c r="N3266" s="110"/>
    </row>
    <row r="3267" spans="1:15" ht="12.75" customHeight="1">
      <c r="A3267" s="103" t="s">
        <v>5753</v>
      </c>
      <c r="B3267" s="13"/>
      <c r="C3267" s="242"/>
      <c r="D3267" s="238"/>
      <c r="E3267" s="149"/>
      <c r="F3267" s="104" t="s">
        <v>5754</v>
      </c>
      <c r="G3267" s="105">
        <v>10.750999999999999</v>
      </c>
      <c r="H3267" s="106">
        <f t="shared" si="865"/>
        <v>15911.48</v>
      </c>
      <c r="I3267" s="107">
        <f t="shared" si="866"/>
        <v>19252.890799999997</v>
      </c>
      <c r="J3267" s="108">
        <f t="shared" si="867"/>
        <v>19252.890799999997</v>
      </c>
      <c r="K3267" s="105">
        <f t="shared" si="868"/>
        <v>0</v>
      </c>
      <c r="L3267" s="105">
        <f t="shared" si="869"/>
        <v>26954.047119999996</v>
      </c>
      <c r="M3267" s="109" t="str">
        <f t="shared" si="870"/>
        <v>FOTO</v>
      </c>
      <c r="N3267" s="110"/>
      <c r="O3267" s="101" t="s">
        <v>81</v>
      </c>
    </row>
    <row r="3268" spans="1:15" ht="12.75" customHeight="1">
      <c r="A3268" s="103" t="s">
        <v>5755</v>
      </c>
      <c r="B3268" s="13"/>
      <c r="C3268" s="242"/>
      <c r="D3268" s="238" t="s">
        <v>9122</v>
      </c>
      <c r="E3268" s="149">
        <v>-3.4380165289256248E-2</v>
      </c>
      <c r="F3268" s="104" t="s">
        <v>5756</v>
      </c>
      <c r="G3268" s="105">
        <v>5.8419999999999996</v>
      </c>
      <c r="H3268" s="106">
        <f t="shared" si="865"/>
        <v>8646.16</v>
      </c>
      <c r="I3268" s="107">
        <f t="shared" si="866"/>
        <v>10461.8536</v>
      </c>
      <c r="J3268" s="108">
        <f t="shared" si="867"/>
        <v>10461.8536</v>
      </c>
      <c r="K3268" s="105">
        <f t="shared" si="868"/>
        <v>0</v>
      </c>
      <c r="L3268" s="105">
        <f t="shared" si="869"/>
        <v>14646.59504</v>
      </c>
      <c r="M3268" s="109" t="str">
        <f t="shared" si="870"/>
        <v>FOTO</v>
      </c>
      <c r="N3268" s="110"/>
      <c r="O3268" s="101" t="s">
        <v>81</v>
      </c>
    </row>
    <row r="3269" spans="1:15" ht="12.75" customHeight="1">
      <c r="A3269" s="103" t="s">
        <v>5757</v>
      </c>
      <c r="B3269" s="13"/>
      <c r="C3269" s="242"/>
      <c r="D3269" s="238" t="s">
        <v>9122</v>
      </c>
      <c r="E3269" s="150">
        <v>-0.19458333333333333</v>
      </c>
      <c r="F3269" s="104" t="s">
        <v>5758</v>
      </c>
      <c r="G3269" s="105">
        <v>1.9330000000000001</v>
      </c>
      <c r="H3269" s="106">
        <f t="shared" si="865"/>
        <v>2860.84</v>
      </c>
      <c r="I3269" s="107">
        <f t="shared" si="866"/>
        <v>3461.6163999999999</v>
      </c>
      <c r="J3269" s="108">
        <f t="shared" si="867"/>
        <v>3461.6163999999999</v>
      </c>
      <c r="K3269" s="105">
        <f t="shared" si="868"/>
        <v>0</v>
      </c>
      <c r="L3269" s="105">
        <f t="shared" si="869"/>
        <v>4846.2629599999991</v>
      </c>
      <c r="M3269" s="109" t="str">
        <f t="shared" si="870"/>
        <v>FOTO</v>
      </c>
      <c r="N3269" s="110"/>
    </row>
    <row r="3270" spans="1:15" ht="12.75" customHeight="1">
      <c r="A3270" s="103" t="s">
        <v>5759</v>
      </c>
      <c r="B3270" s="13"/>
      <c r="C3270" s="242"/>
      <c r="D3270" s="238" t="s">
        <v>9122</v>
      </c>
      <c r="E3270" s="150">
        <v>-0.25035211267605628</v>
      </c>
      <c r="F3270" s="104" t="s">
        <v>5760</v>
      </c>
      <c r="G3270" s="105">
        <v>2.129</v>
      </c>
      <c r="H3270" s="106">
        <f t="shared" si="865"/>
        <v>3150.92</v>
      </c>
      <c r="I3270" s="107">
        <f t="shared" si="866"/>
        <v>3812.6131999999998</v>
      </c>
      <c r="J3270" s="108">
        <f t="shared" si="867"/>
        <v>3812.6131999999998</v>
      </c>
      <c r="K3270" s="105">
        <f t="shared" si="868"/>
        <v>0</v>
      </c>
      <c r="L3270" s="105">
        <f t="shared" si="869"/>
        <v>5337.6584799999991</v>
      </c>
      <c r="M3270" s="109" t="str">
        <f t="shared" si="870"/>
        <v>FOTO</v>
      </c>
      <c r="N3270" s="110" t="s">
        <v>110</v>
      </c>
    </row>
    <row r="3271" spans="1:15" ht="12.75" customHeight="1">
      <c r="A3271" s="103" t="s">
        <v>5761</v>
      </c>
      <c r="B3271" s="13"/>
      <c r="C3271" s="242"/>
      <c r="D3271" s="238" t="s">
        <v>9122</v>
      </c>
      <c r="E3271" s="150">
        <v>-0.34864726901480347</v>
      </c>
      <c r="F3271" s="104" t="s">
        <v>5762</v>
      </c>
      <c r="G3271" s="105">
        <v>2.71</v>
      </c>
      <c r="H3271" s="106">
        <f t="shared" si="865"/>
        <v>4010.7999999999997</v>
      </c>
      <c r="I3271" s="107">
        <f t="shared" si="866"/>
        <v>4853.0679999999993</v>
      </c>
      <c r="J3271" s="108">
        <f t="shared" si="867"/>
        <v>4853.0679999999993</v>
      </c>
      <c r="K3271" s="105">
        <f t="shared" si="868"/>
        <v>0</v>
      </c>
      <c r="L3271" s="105">
        <f t="shared" si="869"/>
        <v>6794.2951999999987</v>
      </c>
      <c r="M3271" s="109" t="str">
        <f t="shared" si="870"/>
        <v>FOTO</v>
      </c>
      <c r="N3271" s="110"/>
    </row>
    <row r="3272" spans="1:15" ht="12.75" customHeight="1">
      <c r="A3272" s="103" t="s">
        <v>5763</v>
      </c>
      <c r="B3272" s="13"/>
      <c r="C3272" s="242"/>
      <c r="D3272" s="238" t="s">
        <v>9122</v>
      </c>
      <c r="E3272" s="150">
        <v>-0.16609145815358062</v>
      </c>
      <c r="F3272" s="104" t="s">
        <v>5764</v>
      </c>
      <c r="G3272" s="105">
        <v>1.9330000000000001</v>
      </c>
      <c r="H3272" s="106">
        <f t="shared" si="865"/>
        <v>2860.84</v>
      </c>
      <c r="I3272" s="107">
        <f t="shared" si="866"/>
        <v>3461.6163999999999</v>
      </c>
      <c r="J3272" s="108">
        <f t="shared" si="867"/>
        <v>3461.6163999999999</v>
      </c>
      <c r="K3272" s="105">
        <f t="shared" si="868"/>
        <v>0</v>
      </c>
      <c r="L3272" s="105">
        <f t="shared" si="869"/>
        <v>4846.2629599999991</v>
      </c>
      <c r="M3272" s="109" t="str">
        <f t="shared" si="870"/>
        <v>FOTO</v>
      </c>
      <c r="N3272" s="110"/>
    </row>
    <row r="3273" spans="1:15" ht="12.75" customHeight="1">
      <c r="A3273" s="103" t="s">
        <v>5765</v>
      </c>
      <c r="B3273" s="13"/>
      <c r="C3273" s="242"/>
      <c r="D3273" s="238" t="s">
        <v>9122</v>
      </c>
      <c r="E3273" s="149">
        <v>-3.282532239155922E-2</v>
      </c>
      <c r="F3273" s="104" t="s">
        <v>5766</v>
      </c>
      <c r="G3273" s="105">
        <v>4.95</v>
      </c>
      <c r="H3273" s="106">
        <f t="shared" si="865"/>
        <v>7326</v>
      </c>
      <c r="I3273" s="107">
        <f t="shared" si="866"/>
        <v>8864.4599999999991</v>
      </c>
      <c r="J3273" s="108">
        <f t="shared" si="867"/>
        <v>8864.4599999999991</v>
      </c>
      <c r="K3273" s="105">
        <f t="shared" si="868"/>
        <v>0</v>
      </c>
      <c r="L3273" s="105">
        <f t="shared" si="869"/>
        <v>12410.243999999999</v>
      </c>
      <c r="M3273" s="109" t="str">
        <f t="shared" si="870"/>
        <v>FOTO</v>
      </c>
      <c r="N3273" s="110"/>
    </row>
    <row r="3274" spans="1:15" ht="12.75" customHeight="1">
      <c r="A3274" s="103" t="s">
        <v>5767</v>
      </c>
      <c r="B3274" s="13"/>
      <c r="C3274" s="242"/>
      <c r="D3274" s="238" t="s">
        <v>9122</v>
      </c>
      <c r="E3274" s="150"/>
      <c r="F3274" s="104" t="s">
        <v>5768</v>
      </c>
      <c r="G3274" s="105">
        <v>2.9</v>
      </c>
      <c r="H3274" s="106">
        <f t="shared" si="865"/>
        <v>4292</v>
      </c>
      <c r="I3274" s="107">
        <f t="shared" si="866"/>
        <v>5193.32</v>
      </c>
      <c r="J3274" s="108">
        <f t="shared" si="867"/>
        <v>5193.32</v>
      </c>
      <c r="K3274" s="105">
        <f t="shared" si="868"/>
        <v>0</v>
      </c>
      <c r="L3274" s="105">
        <f t="shared" si="869"/>
        <v>7270.6479999999992</v>
      </c>
      <c r="M3274" s="109" t="str">
        <f t="shared" si="870"/>
        <v>FOTO</v>
      </c>
      <c r="N3274" s="110"/>
    </row>
    <row r="3275" spans="1:15" ht="12.75" customHeight="1">
      <c r="A3275" s="103" t="s">
        <v>5769</v>
      </c>
      <c r="B3275" s="13"/>
      <c r="C3275" s="242"/>
      <c r="D3275" s="238" t="s">
        <v>9122</v>
      </c>
      <c r="E3275" s="149">
        <v>-3.31395348837209E-2</v>
      </c>
      <c r="F3275" s="104" t="s">
        <v>5770</v>
      </c>
      <c r="G3275" s="105">
        <v>3.3260000000000001</v>
      </c>
      <c r="H3275" s="106">
        <f t="shared" si="865"/>
        <v>4922.4800000000005</v>
      </c>
      <c r="I3275" s="107">
        <f t="shared" si="866"/>
        <v>5956.2008000000005</v>
      </c>
      <c r="J3275" s="108">
        <f t="shared" si="867"/>
        <v>5956.2008000000005</v>
      </c>
      <c r="K3275" s="105">
        <f t="shared" si="868"/>
        <v>0</v>
      </c>
      <c r="L3275" s="105">
        <f t="shared" si="869"/>
        <v>8338.6811200000011</v>
      </c>
      <c r="M3275" s="109" t="str">
        <f t="shared" si="870"/>
        <v>FOTO</v>
      </c>
      <c r="N3275" s="110"/>
    </row>
    <row r="3276" spans="1:15" ht="12.75" customHeight="1">
      <c r="A3276" s="103" t="s">
        <v>5771</v>
      </c>
      <c r="B3276" s="13"/>
      <c r="C3276" s="242"/>
      <c r="D3276" s="238" t="s">
        <v>9122</v>
      </c>
      <c r="E3276" s="149">
        <v>-3.2377049180327799E-2</v>
      </c>
      <c r="F3276" s="104" t="s">
        <v>5772</v>
      </c>
      <c r="G3276" s="105">
        <v>2.3610000000000002</v>
      </c>
      <c r="H3276" s="106">
        <f t="shared" si="865"/>
        <v>3494.28</v>
      </c>
      <c r="I3276" s="107">
        <f t="shared" si="866"/>
        <v>4228.0788000000002</v>
      </c>
      <c r="J3276" s="108">
        <f t="shared" si="867"/>
        <v>4228.0788000000002</v>
      </c>
      <c r="K3276" s="105">
        <f t="shared" si="868"/>
        <v>0</v>
      </c>
      <c r="L3276" s="105">
        <f t="shared" si="869"/>
        <v>5919.3103199999996</v>
      </c>
      <c r="M3276" s="109" t="str">
        <f t="shared" si="870"/>
        <v>FOTO</v>
      </c>
      <c r="N3276" s="110"/>
    </row>
    <row r="3277" spans="1:15" ht="12.75" customHeight="1">
      <c r="A3277" s="103" t="s">
        <v>5773</v>
      </c>
      <c r="B3277" s="13"/>
      <c r="C3277" s="242"/>
      <c r="D3277" s="238" t="s">
        <v>9122</v>
      </c>
      <c r="E3277" s="150">
        <v>-0.21670345842531269</v>
      </c>
      <c r="F3277" s="104" t="s">
        <v>5774</v>
      </c>
      <c r="G3277" s="105">
        <v>2.129</v>
      </c>
      <c r="H3277" s="106">
        <f t="shared" si="865"/>
        <v>3150.92</v>
      </c>
      <c r="I3277" s="107">
        <f t="shared" si="866"/>
        <v>3812.6131999999998</v>
      </c>
      <c r="J3277" s="108">
        <f t="shared" si="867"/>
        <v>3812.6131999999998</v>
      </c>
      <c r="K3277" s="105">
        <f t="shared" si="868"/>
        <v>0</v>
      </c>
      <c r="L3277" s="105">
        <f t="shared" si="869"/>
        <v>5337.6584799999991</v>
      </c>
      <c r="M3277" s="109" t="str">
        <f t="shared" si="870"/>
        <v>FOTO</v>
      </c>
      <c r="N3277" s="110"/>
    </row>
    <row r="3278" spans="1:15" ht="12.75" customHeight="1">
      <c r="A3278" s="103" t="s">
        <v>5775</v>
      </c>
      <c r="B3278" s="13"/>
      <c r="C3278" s="242"/>
      <c r="D3278" s="238" t="s">
        <v>9122</v>
      </c>
      <c r="E3278" s="150">
        <v>-0.40017236426314273</v>
      </c>
      <c r="F3278" s="104" t="s">
        <v>5776</v>
      </c>
      <c r="G3278" s="105">
        <v>2.0880000000000001</v>
      </c>
      <c r="H3278" s="106">
        <f t="shared" si="865"/>
        <v>3090.2400000000002</v>
      </c>
      <c r="I3278" s="107">
        <f t="shared" si="866"/>
        <v>3739.1904</v>
      </c>
      <c r="J3278" s="108">
        <f t="shared" si="867"/>
        <v>3739.1904</v>
      </c>
      <c r="K3278" s="105">
        <f t="shared" si="868"/>
        <v>0</v>
      </c>
      <c r="L3278" s="105">
        <f t="shared" si="869"/>
        <v>5234.8665599999995</v>
      </c>
      <c r="M3278" s="109" t="str">
        <f t="shared" si="870"/>
        <v>FOTO</v>
      </c>
      <c r="N3278" s="110"/>
    </row>
    <row r="3279" spans="1:15" ht="12.75" customHeight="1">
      <c r="A3279" s="103" t="s">
        <v>5777</v>
      </c>
      <c r="B3279" s="13"/>
      <c r="C3279" s="242"/>
      <c r="D3279" s="238" t="s">
        <v>9122</v>
      </c>
      <c r="E3279" s="150">
        <v>-0.38839413961505309</v>
      </c>
      <c r="F3279" s="104" t="s">
        <v>5778</v>
      </c>
      <c r="G3279" s="105">
        <v>2.129</v>
      </c>
      <c r="H3279" s="106">
        <f t="shared" si="865"/>
        <v>3150.92</v>
      </c>
      <c r="I3279" s="107">
        <f t="shared" si="866"/>
        <v>3812.6131999999998</v>
      </c>
      <c r="J3279" s="108">
        <f t="shared" si="867"/>
        <v>3812.6131999999998</v>
      </c>
      <c r="K3279" s="105">
        <f t="shared" si="868"/>
        <v>0</v>
      </c>
      <c r="L3279" s="105">
        <f t="shared" si="869"/>
        <v>5337.6584799999991</v>
      </c>
      <c r="M3279" s="109" t="str">
        <f t="shared" si="870"/>
        <v>FOTO</v>
      </c>
      <c r="N3279" s="110"/>
    </row>
    <row r="3280" spans="1:15" ht="12.75" customHeight="1">
      <c r="A3280" s="103" t="s">
        <v>5779</v>
      </c>
      <c r="B3280" s="13"/>
      <c r="C3280" s="242"/>
      <c r="D3280" s="238" t="s">
        <v>9122</v>
      </c>
      <c r="E3280" s="149">
        <v>-0.14425516491482415</v>
      </c>
      <c r="F3280" s="104" t="s">
        <v>5780</v>
      </c>
      <c r="G3280" s="105">
        <v>2.3610000000000002</v>
      </c>
      <c r="H3280" s="106">
        <f t="shared" si="865"/>
        <v>3494.28</v>
      </c>
      <c r="I3280" s="107">
        <f t="shared" si="866"/>
        <v>4228.0788000000002</v>
      </c>
      <c r="J3280" s="108">
        <f t="shared" si="867"/>
        <v>4228.0788000000002</v>
      </c>
      <c r="K3280" s="105">
        <f t="shared" si="868"/>
        <v>0</v>
      </c>
      <c r="L3280" s="105">
        <f t="shared" si="869"/>
        <v>5919.3103199999996</v>
      </c>
      <c r="M3280" s="109" t="str">
        <f t="shared" si="870"/>
        <v>FOTO</v>
      </c>
      <c r="N3280" s="110"/>
    </row>
    <row r="3281" spans="1:15" ht="12.75" customHeight="1">
      <c r="A3281" s="111" t="s">
        <v>5781</v>
      </c>
      <c r="B3281" s="16"/>
      <c r="C3281" s="242"/>
      <c r="D3281" s="238" t="s">
        <v>9122</v>
      </c>
      <c r="E3281" s="150">
        <v>-0.28881530537159672</v>
      </c>
      <c r="F3281" s="146" t="s">
        <v>5782</v>
      </c>
      <c r="G3281" s="105">
        <v>1.9330000000000001</v>
      </c>
      <c r="H3281" s="106">
        <f t="shared" si="865"/>
        <v>2860.84</v>
      </c>
      <c r="I3281" s="107">
        <f t="shared" si="866"/>
        <v>3461.6163999999999</v>
      </c>
      <c r="J3281" s="108">
        <f t="shared" si="867"/>
        <v>3461.6163999999999</v>
      </c>
      <c r="K3281" s="105">
        <f t="shared" si="868"/>
        <v>0</v>
      </c>
      <c r="L3281" s="105">
        <f t="shared" si="869"/>
        <v>4846.2629599999991</v>
      </c>
      <c r="M3281" s="109" t="str">
        <f t="shared" si="870"/>
        <v>FOTO</v>
      </c>
      <c r="N3281" s="110" t="s">
        <v>110</v>
      </c>
    </row>
    <row r="3282" spans="1:15" ht="12.75" customHeight="1">
      <c r="A3282" s="103" t="s">
        <v>5783</v>
      </c>
      <c r="B3282" s="13"/>
      <c r="C3282" s="242"/>
      <c r="D3282" s="238" t="s">
        <v>9122</v>
      </c>
      <c r="E3282" s="149">
        <v>-3.1946955997588899E-2</v>
      </c>
      <c r="F3282" s="104" t="s">
        <v>5784</v>
      </c>
      <c r="G3282" s="105">
        <v>3.2120000000000002</v>
      </c>
      <c r="H3282" s="106">
        <f t="shared" si="865"/>
        <v>4753.76</v>
      </c>
      <c r="I3282" s="107">
        <f t="shared" si="866"/>
        <v>5752.0496000000003</v>
      </c>
      <c r="J3282" s="108">
        <f t="shared" si="867"/>
        <v>5752.0496000000003</v>
      </c>
      <c r="K3282" s="105">
        <f t="shared" si="868"/>
        <v>0</v>
      </c>
      <c r="L3282" s="105">
        <f t="shared" si="869"/>
        <v>8052.8694399999995</v>
      </c>
      <c r="M3282" s="109" t="str">
        <f t="shared" si="870"/>
        <v>FOTO</v>
      </c>
      <c r="N3282" s="110"/>
    </row>
    <row r="3283" spans="1:15" ht="12.75" customHeight="1">
      <c r="A3283" s="103" t="s">
        <v>5785</v>
      </c>
      <c r="B3283" s="13"/>
      <c r="C3283" s="242"/>
      <c r="D3283" s="238" t="s">
        <v>9122</v>
      </c>
      <c r="E3283" s="149">
        <v>-3.2377049180327799E-2</v>
      </c>
      <c r="F3283" s="104" t="s">
        <v>5786</v>
      </c>
      <c r="G3283" s="105">
        <v>2.3610000000000002</v>
      </c>
      <c r="H3283" s="106">
        <f t="shared" si="865"/>
        <v>3494.28</v>
      </c>
      <c r="I3283" s="107">
        <f t="shared" si="866"/>
        <v>4228.0788000000002</v>
      </c>
      <c r="J3283" s="108">
        <f t="shared" si="867"/>
        <v>4228.0788000000002</v>
      </c>
      <c r="K3283" s="105">
        <f t="shared" si="868"/>
        <v>0</v>
      </c>
      <c r="L3283" s="105">
        <f t="shared" si="869"/>
        <v>5919.3103199999996</v>
      </c>
      <c r="M3283" s="109" t="str">
        <f t="shared" si="870"/>
        <v>FOTO</v>
      </c>
      <c r="N3283" s="110"/>
    </row>
    <row r="3284" spans="1:15" ht="12.75" customHeight="1">
      <c r="A3284" s="103" t="s">
        <v>5787</v>
      </c>
      <c r="B3284" s="13"/>
      <c r="C3284" s="242"/>
      <c r="D3284" s="238" t="s">
        <v>9122</v>
      </c>
      <c r="E3284" s="150">
        <v>-0.37359154929577465</v>
      </c>
      <c r="F3284" s="104" t="s">
        <v>5788</v>
      </c>
      <c r="G3284" s="105">
        <v>1.7789999999999999</v>
      </c>
      <c r="H3284" s="106">
        <f t="shared" si="865"/>
        <v>2632.92</v>
      </c>
      <c r="I3284" s="107">
        <f t="shared" si="866"/>
        <v>3185.8332</v>
      </c>
      <c r="J3284" s="108">
        <f t="shared" si="867"/>
        <v>3185.8332</v>
      </c>
      <c r="K3284" s="105">
        <f t="shared" si="868"/>
        <v>0</v>
      </c>
      <c r="L3284" s="105">
        <f t="shared" si="869"/>
        <v>4460.1664799999999</v>
      </c>
      <c r="M3284" s="109" t="str">
        <f t="shared" si="870"/>
        <v>FOTO</v>
      </c>
      <c r="N3284" s="110"/>
    </row>
    <row r="3285" spans="1:15" ht="12.75" customHeight="1">
      <c r="A3285" s="103" t="s">
        <v>5789</v>
      </c>
      <c r="B3285" s="13"/>
      <c r="C3285" s="242"/>
      <c r="D3285" s="238" t="s">
        <v>9122</v>
      </c>
      <c r="E3285" s="149">
        <v>-3.2006455083378071E-2</v>
      </c>
      <c r="F3285" s="104" t="s">
        <v>5790</v>
      </c>
      <c r="G3285" s="105">
        <v>3.5990000000000002</v>
      </c>
      <c r="H3285" s="106">
        <f t="shared" si="865"/>
        <v>5326.52</v>
      </c>
      <c r="I3285" s="107">
        <f t="shared" si="866"/>
        <v>6445.0892000000003</v>
      </c>
      <c r="J3285" s="108">
        <f t="shared" si="867"/>
        <v>6445.0892000000003</v>
      </c>
      <c r="K3285" s="105">
        <f t="shared" si="868"/>
        <v>0</v>
      </c>
      <c r="L3285" s="105">
        <f t="shared" si="869"/>
        <v>9023.1248799999994</v>
      </c>
      <c r="M3285" s="109" t="str">
        <f t="shared" si="870"/>
        <v>FOTO</v>
      </c>
      <c r="N3285" s="110"/>
    </row>
    <row r="3286" spans="1:15" ht="12.75" customHeight="1">
      <c r="A3286" s="103" t="s">
        <v>5791</v>
      </c>
      <c r="B3286" s="13"/>
      <c r="C3286" s="242"/>
      <c r="D3286" s="238" t="s">
        <v>9122</v>
      </c>
      <c r="E3286" s="150">
        <v>-0.5235423542354235</v>
      </c>
      <c r="F3286" s="133" t="s">
        <v>9691</v>
      </c>
      <c r="G3286" s="105">
        <v>4.3310000000000004</v>
      </c>
      <c r="H3286" s="106">
        <f t="shared" si="865"/>
        <v>6409.880000000001</v>
      </c>
      <c r="I3286" s="107">
        <f t="shared" si="866"/>
        <v>7755.9548000000013</v>
      </c>
      <c r="J3286" s="108">
        <f t="shared" si="867"/>
        <v>7755.9548000000013</v>
      </c>
      <c r="K3286" s="105">
        <f t="shared" si="868"/>
        <v>0</v>
      </c>
      <c r="L3286" s="105">
        <f t="shared" si="869"/>
        <v>10858.336720000001</v>
      </c>
      <c r="M3286" s="109" t="str">
        <f t="shared" si="870"/>
        <v>FOTO</v>
      </c>
      <c r="N3286" s="110"/>
    </row>
    <row r="3287" spans="1:15" ht="12.75" customHeight="1" thickBot="1">
      <c r="A3287" s="154" t="s">
        <v>5792</v>
      </c>
      <c r="B3287" s="13"/>
      <c r="C3287" s="243"/>
      <c r="D3287" s="238" t="s">
        <v>9122</v>
      </c>
      <c r="E3287" s="155">
        <v>-3.3653846153846256E-2</v>
      </c>
      <c r="F3287" s="156" t="s">
        <v>5793</v>
      </c>
      <c r="G3287" s="157">
        <v>1.0049999999999999</v>
      </c>
      <c r="H3287" s="158">
        <f t="shared" si="865"/>
        <v>1487.3999999999999</v>
      </c>
      <c r="I3287" s="159">
        <f t="shared" si="866"/>
        <v>1799.7539999999997</v>
      </c>
      <c r="J3287" s="160">
        <f t="shared" si="867"/>
        <v>1799.7539999999997</v>
      </c>
      <c r="K3287" s="157">
        <f t="shared" si="868"/>
        <v>0</v>
      </c>
      <c r="L3287" s="157">
        <f t="shared" si="869"/>
        <v>2519.6555999999996</v>
      </c>
      <c r="M3287" s="161" t="str">
        <f t="shared" si="870"/>
        <v>FOTO</v>
      </c>
      <c r="N3287" s="162"/>
    </row>
    <row r="3288" spans="1:15" ht="20.100000000000001" customHeight="1" thickBot="1">
      <c r="A3288" s="219" t="s">
        <v>5794</v>
      </c>
      <c r="B3288" s="34"/>
      <c r="C3288" s="240"/>
      <c r="D3288" s="151"/>
      <c r="E3288" s="221"/>
      <c r="F3288" s="222"/>
      <c r="G3288" s="223"/>
      <c r="H3288" s="224"/>
      <c r="I3288" s="224"/>
      <c r="J3288" s="225"/>
      <c r="K3288" s="223"/>
      <c r="L3288" s="223"/>
      <c r="M3288" s="226"/>
      <c r="N3288" s="227"/>
      <c r="O3288" s="228"/>
    </row>
    <row r="3289" spans="1:15" ht="12.75" customHeight="1" thickBot="1">
      <c r="A3289" s="188" t="s">
        <v>5795</v>
      </c>
      <c r="B3289" s="13"/>
      <c r="C3289" s="244"/>
      <c r="D3289" s="238" t="s">
        <v>9122</v>
      </c>
      <c r="E3289" s="189">
        <v>-3.3333333333333215E-2</v>
      </c>
      <c r="F3289" s="190" t="s">
        <v>5796</v>
      </c>
      <c r="G3289" s="191">
        <v>0.23200000000000001</v>
      </c>
      <c r="H3289" s="192">
        <f>+G3289*H$18</f>
        <v>343.36</v>
      </c>
      <c r="I3289" s="193">
        <f>+H3289*(1+I$18)</f>
        <v>415.46559999999999</v>
      </c>
      <c r="J3289" s="194">
        <f>+I3289*(1-J$18)</f>
        <v>415.46559999999999</v>
      </c>
      <c r="K3289" s="191">
        <f>+I3289*C3289</f>
        <v>0</v>
      </c>
      <c r="L3289" s="191">
        <f>+I3289*(1+L$18)</f>
        <v>581.65183999999999</v>
      </c>
      <c r="M3289" s="195" t="str">
        <f>HYPERLINK(CONCATENATE("https://buscador.neorep.com.ar/",TRIM(A3289),"/"),"FOTO")</f>
        <v>FOTO</v>
      </c>
      <c r="N3289" s="196" t="s">
        <v>444</v>
      </c>
    </row>
    <row r="3290" spans="1:15" ht="20.100000000000001" customHeight="1" thickBot="1">
      <c r="A3290" s="219" t="s">
        <v>5797</v>
      </c>
      <c r="B3290" s="34"/>
      <c r="C3290" s="240"/>
      <c r="D3290" s="151"/>
      <c r="E3290" s="221"/>
      <c r="F3290" s="222"/>
      <c r="G3290" s="223"/>
      <c r="H3290" s="224"/>
      <c r="I3290" s="224"/>
      <c r="J3290" s="225"/>
      <c r="K3290" s="223"/>
      <c r="L3290" s="223"/>
      <c r="M3290" s="226"/>
      <c r="N3290" s="227"/>
      <c r="O3290" s="228"/>
    </row>
    <row r="3291" spans="1:15" ht="12.75" customHeight="1">
      <c r="A3291" s="178" t="s">
        <v>5798</v>
      </c>
      <c r="B3291" s="13"/>
      <c r="C3291" s="152"/>
      <c r="D3291" s="238" t="s">
        <v>9122</v>
      </c>
      <c r="E3291" s="200">
        <v>-0.27234927234927242</v>
      </c>
      <c r="F3291" s="181" t="s">
        <v>5799</v>
      </c>
      <c r="G3291" s="182">
        <v>0.35</v>
      </c>
      <c r="H3291" s="183">
        <f t="shared" ref="H3291:H3314" si="871">+G3291*H$18</f>
        <v>518</v>
      </c>
      <c r="I3291" s="184">
        <f t="shared" ref="I3291:I3314" si="872">+H3291*(1+I$18)</f>
        <v>626.78</v>
      </c>
      <c r="J3291" s="185">
        <f t="shared" ref="J3291:J3314" si="873">+I3291*(1-J$18)</f>
        <v>626.78</v>
      </c>
      <c r="K3291" s="182">
        <f t="shared" ref="K3291:K3314" si="874">+I3291*C3291</f>
        <v>0</v>
      </c>
      <c r="L3291" s="182">
        <f t="shared" ref="L3291:L3314" si="875">+I3291*(1+L$18)</f>
        <v>877.49199999999996</v>
      </c>
      <c r="M3291" s="186" t="str">
        <f t="shared" ref="M3291:M3314" si="876">HYPERLINK(CONCATENATE("https://buscador.neorep.com.ar/",TRIM(A3291),"/"),"FOTO")</f>
        <v>FOTO</v>
      </c>
      <c r="N3291" s="187" t="s">
        <v>444</v>
      </c>
    </row>
    <row r="3292" spans="1:15" ht="12.75" customHeight="1">
      <c r="A3292" s="103" t="s">
        <v>5800</v>
      </c>
      <c r="B3292" s="13"/>
      <c r="C3292" s="242"/>
      <c r="D3292" s="238" t="s">
        <v>9122</v>
      </c>
      <c r="E3292" s="150">
        <v>-0.26358695652173914</v>
      </c>
      <c r="F3292" s="104" t="s">
        <v>5801</v>
      </c>
      <c r="G3292" s="105">
        <v>1.355</v>
      </c>
      <c r="H3292" s="106">
        <f t="shared" si="871"/>
        <v>2005.3999999999999</v>
      </c>
      <c r="I3292" s="107">
        <f t="shared" si="872"/>
        <v>2426.5339999999997</v>
      </c>
      <c r="J3292" s="108">
        <f t="shared" si="873"/>
        <v>2426.5339999999997</v>
      </c>
      <c r="K3292" s="105">
        <f t="shared" si="874"/>
        <v>0</v>
      </c>
      <c r="L3292" s="105">
        <f t="shared" si="875"/>
        <v>3397.1475999999993</v>
      </c>
      <c r="M3292" s="109" t="str">
        <f t="shared" si="876"/>
        <v>FOTO</v>
      </c>
      <c r="N3292" s="110" t="s">
        <v>458</v>
      </c>
    </row>
    <row r="3293" spans="1:15" ht="12.75" customHeight="1">
      <c r="A3293" s="103" t="s">
        <v>5802</v>
      </c>
      <c r="B3293" s="13"/>
      <c r="C3293" s="242"/>
      <c r="D3293" s="238" t="s">
        <v>9122</v>
      </c>
      <c r="E3293" s="149">
        <v>-3.4375000000000044E-2</v>
      </c>
      <c r="F3293" s="104" t="s">
        <v>5803</v>
      </c>
      <c r="G3293" s="105">
        <v>0.61799999999999999</v>
      </c>
      <c r="H3293" s="106">
        <f t="shared" si="871"/>
        <v>914.64</v>
      </c>
      <c r="I3293" s="107">
        <f t="shared" si="872"/>
        <v>1106.7143999999998</v>
      </c>
      <c r="J3293" s="108">
        <f t="shared" si="873"/>
        <v>1106.7143999999998</v>
      </c>
      <c r="K3293" s="105">
        <f t="shared" si="874"/>
        <v>0</v>
      </c>
      <c r="L3293" s="105">
        <f t="shared" si="875"/>
        <v>1549.4001599999997</v>
      </c>
      <c r="M3293" s="109" t="str">
        <f t="shared" si="876"/>
        <v>FOTO</v>
      </c>
      <c r="N3293" s="110"/>
      <c r="O3293" s="36"/>
    </row>
    <row r="3294" spans="1:15" ht="12.75" customHeight="1">
      <c r="A3294" s="103" t="s">
        <v>5804</v>
      </c>
      <c r="B3294" s="13"/>
      <c r="C3294" s="242"/>
      <c r="D3294" s="238" t="s">
        <v>9122</v>
      </c>
      <c r="E3294" s="149">
        <v>-3.3653846153846256E-2</v>
      </c>
      <c r="F3294" s="104" t="s">
        <v>5805</v>
      </c>
      <c r="G3294" s="105">
        <v>1.0049999999999999</v>
      </c>
      <c r="H3294" s="106">
        <f t="shared" si="871"/>
        <v>1487.3999999999999</v>
      </c>
      <c r="I3294" s="107">
        <f t="shared" si="872"/>
        <v>1799.7539999999997</v>
      </c>
      <c r="J3294" s="108">
        <f t="shared" si="873"/>
        <v>1799.7539999999997</v>
      </c>
      <c r="K3294" s="105">
        <f t="shared" si="874"/>
        <v>0</v>
      </c>
      <c r="L3294" s="105">
        <f t="shared" si="875"/>
        <v>2519.6555999999996</v>
      </c>
      <c r="M3294" s="109" t="str">
        <f t="shared" si="876"/>
        <v>FOTO</v>
      </c>
      <c r="N3294" s="110"/>
      <c r="O3294" s="36"/>
    </row>
    <row r="3295" spans="1:15" ht="12.75" customHeight="1">
      <c r="A3295" s="103" t="s">
        <v>5806</v>
      </c>
      <c r="B3295" s="13"/>
      <c r="C3295" s="242"/>
      <c r="D3295" s="238" t="s">
        <v>9122</v>
      </c>
      <c r="E3295" s="149">
        <v>-3.3653846153846256E-2</v>
      </c>
      <c r="F3295" s="104" t="s">
        <v>5807</v>
      </c>
      <c r="G3295" s="105">
        <v>1.0049999999999999</v>
      </c>
      <c r="H3295" s="106">
        <f t="shared" si="871"/>
        <v>1487.3999999999999</v>
      </c>
      <c r="I3295" s="107">
        <f t="shared" si="872"/>
        <v>1799.7539999999997</v>
      </c>
      <c r="J3295" s="108">
        <f t="shared" si="873"/>
        <v>1799.7539999999997</v>
      </c>
      <c r="K3295" s="105">
        <f t="shared" si="874"/>
        <v>0</v>
      </c>
      <c r="L3295" s="105">
        <f t="shared" si="875"/>
        <v>2519.6555999999996</v>
      </c>
      <c r="M3295" s="109" t="str">
        <f t="shared" si="876"/>
        <v>FOTO</v>
      </c>
      <c r="N3295" s="110"/>
      <c r="O3295" s="36"/>
    </row>
    <row r="3296" spans="1:15" ht="12.75" customHeight="1">
      <c r="A3296" s="103" t="s">
        <v>5808</v>
      </c>
      <c r="B3296" s="13"/>
      <c r="C3296" s="242"/>
      <c r="D3296" s="238" t="s">
        <v>9122</v>
      </c>
      <c r="E3296" s="149">
        <v>-3.3499999999999974E-2</v>
      </c>
      <c r="F3296" s="104" t="s">
        <v>5809</v>
      </c>
      <c r="G3296" s="105">
        <v>1.9330000000000001</v>
      </c>
      <c r="H3296" s="106">
        <f t="shared" si="871"/>
        <v>2860.84</v>
      </c>
      <c r="I3296" s="107">
        <f t="shared" si="872"/>
        <v>3461.6163999999999</v>
      </c>
      <c r="J3296" s="108">
        <f t="shared" si="873"/>
        <v>3461.6163999999999</v>
      </c>
      <c r="K3296" s="105">
        <f t="shared" si="874"/>
        <v>0</v>
      </c>
      <c r="L3296" s="105">
        <f t="shared" si="875"/>
        <v>4846.2629599999991</v>
      </c>
      <c r="M3296" s="109" t="str">
        <f t="shared" si="876"/>
        <v>FOTO</v>
      </c>
      <c r="N3296" s="110"/>
      <c r="O3296" s="36"/>
    </row>
    <row r="3297" spans="1:15" ht="12.75" customHeight="1">
      <c r="A3297" s="103" t="s">
        <v>5810</v>
      </c>
      <c r="B3297" s="13"/>
      <c r="C3297" s="242"/>
      <c r="D3297" s="238" t="s">
        <v>9122</v>
      </c>
      <c r="E3297" s="149">
        <v>-2.5069637883008422E-2</v>
      </c>
      <c r="F3297" s="104" t="s">
        <v>5811</v>
      </c>
      <c r="G3297" s="105">
        <v>0.35</v>
      </c>
      <c r="H3297" s="106">
        <f t="shared" si="871"/>
        <v>518</v>
      </c>
      <c r="I3297" s="107">
        <f t="shared" si="872"/>
        <v>626.78</v>
      </c>
      <c r="J3297" s="108">
        <f t="shared" si="873"/>
        <v>626.78</v>
      </c>
      <c r="K3297" s="105">
        <f t="shared" si="874"/>
        <v>0</v>
      </c>
      <c r="L3297" s="105">
        <f t="shared" si="875"/>
        <v>877.49199999999996</v>
      </c>
      <c r="M3297" s="109" t="str">
        <f t="shared" si="876"/>
        <v>FOTO</v>
      </c>
      <c r="N3297" s="110" t="s">
        <v>4254</v>
      </c>
    </row>
    <row r="3298" spans="1:15" ht="12.75" customHeight="1">
      <c r="A3298" s="103" t="s">
        <v>5812</v>
      </c>
      <c r="B3298" s="13"/>
      <c r="C3298" s="242"/>
      <c r="D3298" s="238" t="s">
        <v>9122</v>
      </c>
      <c r="E3298" s="149">
        <v>-9.3652445369406867E-2</v>
      </c>
      <c r="F3298" s="104" t="s">
        <v>5813</v>
      </c>
      <c r="G3298" s="105">
        <v>1.742</v>
      </c>
      <c r="H3298" s="106">
        <f t="shared" si="871"/>
        <v>2578.16</v>
      </c>
      <c r="I3298" s="107">
        <f t="shared" si="872"/>
        <v>3119.5735999999997</v>
      </c>
      <c r="J3298" s="108">
        <f t="shared" si="873"/>
        <v>3119.5735999999997</v>
      </c>
      <c r="K3298" s="105">
        <f t="shared" si="874"/>
        <v>0</v>
      </c>
      <c r="L3298" s="105">
        <f t="shared" si="875"/>
        <v>4367.4030399999992</v>
      </c>
      <c r="M3298" s="109" t="str">
        <f t="shared" si="876"/>
        <v>FOTO</v>
      </c>
      <c r="N3298" s="110"/>
      <c r="O3298" s="36"/>
    </row>
    <row r="3299" spans="1:15" ht="12.75" customHeight="1">
      <c r="A3299" s="103" t="s">
        <v>5814</v>
      </c>
      <c r="B3299" s="13"/>
      <c r="C3299" s="242"/>
      <c r="D3299" s="238" t="s">
        <v>9122</v>
      </c>
      <c r="E3299" s="150">
        <v>-0.30604982206405695</v>
      </c>
      <c r="F3299" s="104" t="s">
        <v>5815</v>
      </c>
      <c r="G3299" s="105">
        <v>0.19500000000000001</v>
      </c>
      <c r="H3299" s="106">
        <f t="shared" si="871"/>
        <v>288.60000000000002</v>
      </c>
      <c r="I3299" s="107">
        <f t="shared" si="872"/>
        <v>349.20600000000002</v>
      </c>
      <c r="J3299" s="108">
        <f t="shared" si="873"/>
        <v>349.20600000000002</v>
      </c>
      <c r="K3299" s="105">
        <f t="shared" si="874"/>
        <v>0</v>
      </c>
      <c r="L3299" s="105">
        <f t="shared" si="875"/>
        <v>488.88839999999999</v>
      </c>
      <c r="M3299" s="109" t="str">
        <f t="shared" si="876"/>
        <v>FOTO</v>
      </c>
      <c r="N3299" s="110" t="s">
        <v>2451</v>
      </c>
    </row>
    <row r="3300" spans="1:15" ht="12.75" customHeight="1">
      <c r="A3300" s="103" t="s">
        <v>5816</v>
      </c>
      <c r="B3300" s="13"/>
      <c r="C3300" s="242"/>
      <c r="D3300" s="238" t="s">
        <v>9122</v>
      </c>
      <c r="E3300" s="149">
        <v>-6.5416666666666679E-2</v>
      </c>
      <c r="F3300" s="104" t="s">
        <v>5817</v>
      </c>
      <c r="G3300" s="105">
        <v>2.2429999999999999</v>
      </c>
      <c r="H3300" s="106">
        <f t="shared" si="871"/>
        <v>3319.64</v>
      </c>
      <c r="I3300" s="107">
        <f t="shared" si="872"/>
        <v>4016.7643999999996</v>
      </c>
      <c r="J3300" s="108">
        <f t="shared" si="873"/>
        <v>4016.7643999999996</v>
      </c>
      <c r="K3300" s="105">
        <f t="shared" si="874"/>
        <v>0</v>
      </c>
      <c r="L3300" s="105">
        <f t="shared" si="875"/>
        <v>5623.4701599999989</v>
      </c>
      <c r="M3300" s="109" t="str">
        <f t="shared" si="876"/>
        <v>FOTO</v>
      </c>
      <c r="N3300" s="110"/>
    </row>
    <row r="3301" spans="1:15" ht="12.75" customHeight="1">
      <c r="A3301" s="103" t="s">
        <v>5818</v>
      </c>
      <c r="B3301" s="13"/>
      <c r="C3301" s="242"/>
      <c r="D3301" s="238" t="s">
        <v>9122</v>
      </c>
      <c r="E3301" s="150">
        <v>-0.43541666666666667</v>
      </c>
      <c r="F3301" s="104" t="s">
        <v>5819</v>
      </c>
      <c r="G3301" s="105">
        <v>1.355</v>
      </c>
      <c r="H3301" s="106">
        <f t="shared" si="871"/>
        <v>2005.3999999999999</v>
      </c>
      <c r="I3301" s="107">
        <f t="shared" si="872"/>
        <v>2426.5339999999997</v>
      </c>
      <c r="J3301" s="108">
        <f t="shared" si="873"/>
        <v>2426.5339999999997</v>
      </c>
      <c r="K3301" s="105">
        <f t="shared" si="874"/>
        <v>0</v>
      </c>
      <c r="L3301" s="105">
        <f t="shared" si="875"/>
        <v>3397.1475999999993</v>
      </c>
      <c r="M3301" s="109" t="str">
        <f t="shared" si="876"/>
        <v>FOTO</v>
      </c>
      <c r="N3301" s="110"/>
    </row>
    <row r="3302" spans="1:15" ht="12.75" customHeight="1">
      <c r="A3302" s="103" t="s">
        <v>5820</v>
      </c>
      <c r="B3302" s="13"/>
      <c r="C3302" s="242"/>
      <c r="D3302" s="238" t="s">
        <v>9122</v>
      </c>
      <c r="E3302" s="150">
        <v>-0.49434860202260567</v>
      </c>
      <c r="F3302" s="104" t="s">
        <v>5821</v>
      </c>
      <c r="G3302" s="105">
        <v>0.85</v>
      </c>
      <c r="H3302" s="106">
        <f t="shared" si="871"/>
        <v>1258</v>
      </c>
      <c r="I3302" s="107">
        <f t="shared" si="872"/>
        <v>1522.18</v>
      </c>
      <c r="J3302" s="108">
        <f t="shared" si="873"/>
        <v>1522.18</v>
      </c>
      <c r="K3302" s="105">
        <f t="shared" si="874"/>
        <v>0</v>
      </c>
      <c r="L3302" s="105">
        <f t="shared" si="875"/>
        <v>2131.0520000000001</v>
      </c>
      <c r="M3302" s="109" t="str">
        <f t="shared" si="876"/>
        <v>FOTO</v>
      </c>
      <c r="N3302" s="110"/>
    </row>
    <row r="3303" spans="1:15" ht="12.75" customHeight="1">
      <c r="A3303" s="103" t="s">
        <v>5822</v>
      </c>
      <c r="B3303" s="13"/>
      <c r="C3303" s="242"/>
      <c r="D3303" s="238" t="s">
        <v>9122</v>
      </c>
      <c r="E3303" s="150">
        <v>-0.51532349602724181</v>
      </c>
      <c r="F3303" s="104" t="s">
        <v>5823</v>
      </c>
      <c r="G3303" s="105">
        <v>0.42699999999999999</v>
      </c>
      <c r="H3303" s="106">
        <f t="shared" si="871"/>
        <v>631.96</v>
      </c>
      <c r="I3303" s="107">
        <f t="shared" si="872"/>
        <v>764.67160000000001</v>
      </c>
      <c r="J3303" s="108">
        <f t="shared" si="873"/>
        <v>764.67160000000001</v>
      </c>
      <c r="K3303" s="105">
        <f t="shared" si="874"/>
        <v>0</v>
      </c>
      <c r="L3303" s="105">
        <f t="shared" si="875"/>
        <v>1070.54024</v>
      </c>
      <c r="M3303" s="109" t="str">
        <f t="shared" si="876"/>
        <v>FOTO</v>
      </c>
      <c r="N3303" s="110"/>
    </row>
    <row r="3304" spans="1:15" ht="12.75" customHeight="1">
      <c r="A3304" s="103" t="s">
        <v>5824</v>
      </c>
      <c r="B3304" s="13"/>
      <c r="C3304" s="242"/>
      <c r="D3304" s="238" t="s">
        <v>9122</v>
      </c>
      <c r="E3304" s="149">
        <v>-0.10482180293501042</v>
      </c>
      <c r="F3304" s="104" t="s">
        <v>5825</v>
      </c>
      <c r="G3304" s="105">
        <v>0.42699999999999999</v>
      </c>
      <c r="H3304" s="106">
        <f t="shared" si="871"/>
        <v>631.96</v>
      </c>
      <c r="I3304" s="107">
        <f t="shared" si="872"/>
        <v>764.67160000000001</v>
      </c>
      <c r="J3304" s="108">
        <f t="shared" si="873"/>
        <v>764.67160000000001</v>
      </c>
      <c r="K3304" s="105">
        <f t="shared" si="874"/>
        <v>0</v>
      </c>
      <c r="L3304" s="105">
        <f t="shared" si="875"/>
        <v>1070.54024</v>
      </c>
      <c r="M3304" s="109" t="str">
        <f t="shared" si="876"/>
        <v>FOTO</v>
      </c>
      <c r="N3304" s="110" t="s">
        <v>458</v>
      </c>
    </row>
    <row r="3305" spans="1:15" ht="12.75" customHeight="1">
      <c r="A3305" s="103" t="s">
        <v>5826</v>
      </c>
      <c r="B3305" s="13"/>
      <c r="C3305" s="242"/>
      <c r="D3305" s="238" t="s">
        <v>9122</v>
      </c>
      <c r="E3305" s="149">
        <v>-0.13000000000000012</v>
      </c>
      <c r="F3305" s="104" t="s">
        <v>5827</v>
      </c>
      <c r="G3305" s="105">
        <v>0.69599999999999995</v>
      </c>
      <c r="H3305" s="106">
        <f t="shared" si="871"/>
        <v>1030.08</v>
      </c>
      <c r="I3305" s="107">
        <f t="shared" si="872"/>
        <v>1246.3968</v>
      </c>
      <c r="J3305" s="108">
        <f t="shared" si="873"/>
        <v>1246.3968</v>
      </c>
      <c r="K3305" s="105">
        <f t="shared" si="874"/>
        <v>0</v>
      </c>
      <c r="L3305" s="105">
        <f t="shared" si="875"/>
        <v>1744.95552</v>
      </c>
      <c r="M3305" s="109" t="str">
        <f t="shared" si="876"/>
        <v>FOTO</v>
      </c>
      <c r="N3305" s="110"/>
    </row>
    <row r="3306" spans="1:15" ht="12.75" customHeight="1">
      <c r="A3306" s="103" t="s">
        <v>5828</v>
      </c>
      <c r="B3306" s="13"/>
      <c r="C3306" s="242"/>
      <c r="D3306" s="238" t="s">
        <v>9122</v>
      </c>
      <c r="E3306" s="149">
        <v>-3.2200357781753119E-2</v>
      </c>
      <c r="F3306" s="104" t="s">
        <v>5829</v>
      </c>
      <c r="G3306" s="105">
        <v>1.0820000000000001</v>
      </c>
      <c r="H3306" s="106">
        <f t="shared" si="871"/>
        <v>1601.3600000000001</v>
      </c>
      <c r="I3306" s="107">
        <f t="shared" si="872"/>
        <v>1937.6456000000001</v>
      </c>
      <c r="J3306" s="108">
        <f t="shared" si="873"/>
        <v>1937.6456000000001</v>
      </c>
      <c r="K3306" s="105">
        <f t="shared" si="874"/>
        <v>0</v>
      </c>
      <c r="L3306" s="105">
        <f t="shared" si="875"/>
        <v>2712.7038400000001</v>
      </c>
      <c r="M3306" s="109" t="str">
        <f t="shared" si="876"/>
        <v>FOTO</v>
      </c>
      <c r="N3306" s="110"/>
    </row>
    <row r="3307" spans="1:15" ht="12.75" customHeight="1">
      <c r="A3307" s="103" t="s">
        <v>5830</v>
      </c>
      <c r="B3307" s="13"/>
      <c r="C3307" s="242"/>
      <c r="D3307" s="238" t="s">
        <v>9122</v>
      </c>
      <c r="E3307" s="150">
        <v>-0.32679738562091509</v>
      </c>
      <c r="F3307" s="104" t="s">
        <v>5831</v>
      </c>
      <c r="G3307" s="105">
        <v>0.61799999999999999</v>
      </c>
      <c r="H3307" s="106">
        <f t="shared" si="871"/>
        <v>914.64</v>
      </c>
      <c r="I3307" s="107">
        <f t="shared" si="872"/>
        <v>1106.7143999999998</v>
      </c>
      <c r="J3307" s="108">
        <f t="shared" si="873"/>
        <v>1106.7143999999998</v>
      </c>
      <c r="K3307" s="105">
        <f t="shared" si="874"/>
        <v>0</v>
      </c>
      <c r="L3307" s="105">
        <f t="shared" si="875"/>
        <v>1549.4001599999997</v>
      </c>
      <c r="M3307" s="109" t="str">
        <f t="shared" si="876"/>
        <v>FOTO</v>
      </c>
      <c r="N3307" s="110"/>
    </row>
    <row r="3308" spans="1:15" ht="12.75" customHeight="1">
      <c r="A3308" s="103" t="s">
        <v>5832</v>
      </c>
      <c r="B3308" s="13"/>
      <c r="C3308" s="242"/>
      <c r="D3308" s="238" t="s">
        <v>9122</v>
      </c>
      <c r="E3308" s="150">
        <v>-0.35376044568245124</v>
      </c>
      <c r="F3308" s="104" t="s">
        <v>5833</v>
      </c>
      <c r="G3308" s="105">
        <v>0.46400000000000002</v>
      </c>
      <c r="H3308" s="106">
        <f t="shared" si="871"/>
        <v>686.72</v>
      </c>
      <c r="I3308" s="107">
        <f t="shared" si="872"/>
        <v>830.93119999999999</v>
      </c>
      <c r="J3308" s="108">
        <f t="shared" si="873"/>
        <v>830.93119999999999</v>
      </c>
      <c r="K3308" s="105">
        <f t="shared" si="874"/>
        <v>0</v>
      </c>
      <c r="L3308" s="105">
        <f t="shared" si="875"/>
        <v>1163.30368</v>
      </c>
      <c r="M3308" s="109" t="str">
        <f t="shared" si="876"/>
        <v>FOTO</v>
      </c>
      <c r="N3308" s="110" t="s">
        <v>458</v>
      </c>
    </row>
    <row r="3309" spans="1:15" ht="12.75" customHeight="1">
      <c r="A3309" s="103" t="s">
        <v>5834</v>
      </c>
      <c r="B3309" s="13"/>
      <c r="C3309" s="242"/>
      <c r="D3309" s="238" t="s">
        <v>9122</v>
      </c>
      <c r="E3309" s="149">
        <v>-3.1000000000000028E-2</v>
      </c>
      <c r="F3309" s="104" t="s">
        <v>5835</v>
      </c>
      <c r="G3309" s="105">
        <v>0.96899999999999997</v>
      </c>
      <c r="H3309" s="106">
        <f t="shared" si="871"/>
        <v>1434.12</v>
      </c>
      <c r="I3309" s="107">
        <f t="shared" si="872"/>
        <v>1735.2851999999998</v>
      </c>
      <c r="J3309" s="108">
        <f t="shared" si="873"/>
        <v>1735.2851999999998</v>
      </c>
      <c r="K3309" s="105">
        <f t="shared" si="874"/>
        <v>0</v>
      </c>
      <c r="L3309" s="105">
        <f t="shared" si="875"/>
        <v>2429.3992799999996</v>
      </c>
      <c r="M3309" s="109" t="str">
        <f t="shared" si="876"/>
        <v>FOTO</v>
      </c>
      <c r="N3309" s="110"/>
      <c r="O3309" s="36"/>
    </row>
    <row r="3310" spans="1:15" ht="12.75" customHeight="1">
      <c r="A3310" s="103" t="s">
        <v>5836</v>
      </c>
      <c r="B3310" s="13"/>
      <c r="C3310" s="242"/>
      <c r="D3310" s="238" t="s">
        <v>9122</v>
      </c>
      <c r="E3310" s="149">
        <v>-2.9545454545454541E-2</v>
      </c>
      <c r="F3310" s="104" t="s">
        <v>5837</v>
      </c>
      <c r="G3310" s="105">
        <v>0.42699999999999999</v>
      </c>
      <c r="H3310" s="106">
        <f t="shared" si="871"/>
        <v>631.96</v>
      </c>
      <c r="I3310" s="107">
        <f t="shared" si="872"/>
        <v>764.67160000000001</v>
      </c>
      <c r="J3310" s="108">
        <f t="shared" si="873"/>
        <v>764.67160000000001</v>
      </c>
      <c r="K3310" s="105">
        <f t="shared" si="874"/>
        <v>0</v>
      </c>
      <c r="L3310" s="105">
        <f t="shared" si="875"/>
        <v>1070.54024</v>
      </c>
      <c r="M3310" s="109" t="str">
        <f t="shared" si="876"/>
        <v>FOTO</v>
      </c>
      <c r="N3310" s="110"/>
      <c r="O3310" s="37"/>
    </row>
    <row r="3311" spans="1:15" ht="12.75" customHeight="1">
      <c r="A3311" s="103" t="s">
        <v>5838</v>
      </c>
      <c r="B3311" s="13"/>
      <c r="C3311" s="242"/>
      <c r="D3311" s="238" t="s">
        <v>9122</v>
      </c>
      <c r="E3311" s="149">
        <v>-3.4375000000000044E-2</v>
      </c>
      <c r="F3311" s="104" t="s">
        <v>5839</v>
      </c>
      <c r="G3311" s="105">
        <v>0.61799999999999999</v>
      </c>
      <c r="H3311" s="106">
        <f t="shared" si="871"/>
        <v>914.64</v>
      </c>
      <c r="I3311" s="107">
        <f t="shared" si="872"/>
        <v>1106.7143999999998</v>
      </c>
      <c r="J3311" s="108">
        <f t="shared" si="873"/>
        <v>1106.7143999999998</v>
      </c>
      <c r="K3311" s="105">
        <f t="shared" si="874"/>
        <v>0</v>
      </c>
      <c r="L3311" s="105">
        <f t="shared" si="875"/>
        <v>1549.4001599999997</v>
      </c>
      <c r="M3311" s="109" t="str">
        <f t="shared" si="876"/>
        <v>FOTO</v>
      </c>
      <c r="N3311" s="110"/>
      <c r="O3311" s="37"/>
    </row>
    <row r="3312" spans="1:15" ht="12.75" customHeight="1">
      <c r="A3312" s="103" t="s">
        <v>5840</v>
      </c>
      <c r="B3312" s="13"/>
      <c r="C3312" s="242"/>
      <c r="D3312" s="238" t="s">
        <v>9122</v>
      </c>
      <c r="E3312" s="149">
        <v>-3.1000000000000028E-2</v>
      </c>
      <c r="F3312" s="104" t="s">
        <v>5841</v>
      </c>
      <c r="G3312" s="105">
        <v>0.96899999999999997</v>
      </c>
      <c r="H3312" s="106">
        <f t="shared" si="871"/>
        <v>1434.12</v>
      </c>
      <c r="I3312" s="107">
        <f t="shared" si="872"/>
        <v>1735.2851999999998</v>
      </c>
      <c r="J3312" s="108">
        <f t="shared" si="873"/>
        <v>1735.2851999999998</v>
      </c>
      <c r="K3312" s="105">
        <f t="shared" si="874"/>
        <v>0</v>
      </c>
      <c r="L3312" s="105">
        <f t="shared" si="875"/>
        <v>2429.3992799999996</v>
      </c>
      <c r="M3312" s="109" t="str">
        <f t="shared" si="876"/>
        <v>FOTO</v>
      </c>
      <c r="N3312" s="110"/>
    </row>
    <row r="3313" spans="1:15" ht="12.75" customHeight="1">
      <c r="A3313" s="103" t="s">
        <v>5842</v>
      </c>
      <c r="B3313" s="13"/>
      <c r="C3313" s="242"/>
      <c r="D3313" s="238" t="s">
        <v>9122</v>
      </c>
      <c r="E3313" s="149">
        <v>-3.214285714285714E-2</v>
      </c>
      <c r="F3313" s="104" t="s">
        <v>5843</v>
      </c>
      <c r="G3313" s="105">
        <v>1.355</v>
      </c>
      <c r="H3313" s="106">
        <f t="shared" si="871"/>
        <v>2005.3999999999999</v>
      </c>
      <c r="I3313" s="107">
        <f t="shared" si="872"/>
        <v>2426.5339999999997</v>
      </c>
      <c r="J3313" s="108">
        <f t="shared" si="873"/>
        <v>2426.5339999999997</v>
      </c>
      <c r="K3313" s="105">
        <f t="shared" si="874"/>
        <v>0</v>
      </c>
      <c r="L3313" s="105">
        <f t="shared" si="875"/>
        <v>3397.1475999999993</v>
      </c>
      <c r="M3313" s="109" t="str">
        <f t="shared" si="876"/>
        <v>FOTO</v>
      </c>
      <c r="N3313" s="110"/>
    </row>
    <row r="3314" spans="1:15" ht="12.75" customHeight="1" thickBot="1">
      <c r="A3314" s="154" t="s">
        <v>5844</v>
      </c>
      <c r="B3314" s="13"/>
      <c r="C3314" s="243"/>
      <c r="D3314" s="238" t="s">
        <v>9122</v>
      </c>
      <c r="E3314" s="163">
        <v>-0.44989106753812635</v>
      </c>
      <c r="F3314" s="156" t="s">
        <v>5845</v>
      </c>
      <c r="G3314" s="157">
        <v>0.505</v>
      </c>
      <c r="H3314" s="158">
        <f t="shared" si="871"/>
        <v>747.4</v>
      </c>
      <c r="I3314" s="159">
        <f t="shared" si="872"/>
        <v>904.35399999999993</v>
      </c>
      <c r="J3314" s="160">
        <f t="shared" si="873"/>
        <v>904.35399999999993</v>
      </c>
      <c r="K3314" s="157">
        <f t="shared" si="874"/>
        <v>0</v>
      </c>
      <c r="L3314" s="157">
        <f t="shared" si="875"/>
        <v>1266.0955999999999</v>
      </c>
      <c r="M3314" s="161" t="str">
        <f t="shared" si="876"/>
        <v>FOTO</v>
      </c>
      <c r="N3314" s="162"/>
    </row>
    <row r="3315" spans="1:15" ht="20.100000000000001" customHeight="1" thickBot="1">
      <c r="A3315" s="219" t="s">
        <v>5846</v>
      </c>
      <c r="B3315" s="34"/>
      <c r="C3315" s="240"/>
      <c r="D3315" s="151"/>
      <c r="E3315" s="221"/>
      <c r="F3315" s="222"/>
      <c r="G3315" s="223"/>
      <c r="H3315" s="224"/>
      <c r="I3315" s="224"/>
      <c r="J3315" s="225"/>
      <c r="K3315" s="223"/>
      <c r="L3315" s="223"/>
      <c r="M3315" s="226"/>
      <c r="N3315" s="227"/>
      <c r="O3315" s="228"/>
    </row>
    <row r="3316" spans="1:15" ht="12.75" customHeight="1">
      <c r="A3316" s="178" t="s">
        <v>5847</v>
      </c>
      <c r="B3316" s="13" t="s">
        <v>5848</v>
      </c>
      <c r="C3316" s="152"/>
      <c r="D3316" s="238" t="s">
        <v>9122</v>
      </c>
      <c r="E3316" s="180">
        <v>-3.8176958784639115E-2</v>
      </c>
      <c r="F3316" s="181" t="s">
        <v>5849</v>
      </c>
      <c r="G3316" s="182">
        <v>34.188000000000002</v>
      </c>
      <c r="H3316" s="183">
        <f t="shared" ref="H3316:H3324" si="877">+G3316*H$18</f>
        <v>50598.240000000005</v>
      </c>
      <c r="I3316" s="184">
        <f t="shared" ref="I3316:I3324" si="878">+H3316*(1+I$18)</f>
        <v>61223.870400000007</v>
      </c>
      <c r="J3316" s="185">
        <f t="shared" ref="J3316:J3324" si="879">+I3316*(1-J$18)</f>
        <v>61223.870400000007</v>
      </c>
      <c r="K3316" s="182">
        <f t="shared" ref="K3316:K3324" si="880">+I3316*C3316</f>
        <v>0</v>
      </c>
      <c r="L3316" s="182">
        <f t="shared" ref="L3316:L3324" si="881">+I3316*(1+L$18)</f>
        <v>85713.418560000006</v>
      </c>
      <c r="M3316" s="186" t="str">
        <f t="shared" ref="M3316:M3324" si="882">HYPERLINK(CONCATENATE("https://buscador.neorep.com.ar/",TRIM(A3316),"/"),"FOTO")</f>
        <v>FOTO</v>
      </c>
      <c r="N3316" s="187"/>
    </row>
    <row r="3317" spans="1:15" ht="12.75" customHeight="1">
      <c r="A3317" s="103" t="s">
        <v>5850</v>
      </c>
      <c r="B3317" s="13" t="s">
        <v>5848</v>
      </c>
      <c r="C3317" s="242"/>
      <c r="D3317" s="238" t="s">
        <v>9122</v>
      </c>
      <c r="E3317" s="149">
        <v>-3.8167208723933532E-2</v>
      </c>
      <c r="F3317" s="104" t="s">
        <v>5851</v>
      </c>
      <c r="G3317" s="105">
        <v>10.055</v>
      </c>
      <c r="H3317" s="106">
        <f t="shared" si="877"/>
        <v>14881.4</v>
      </c>
      <c r="I3317" s="107">
        <f t="shared" si="878"/>
        <v>18006.493999999999</v>
      </c>
      <c r="J3317" s="108">
        <f t="shared" si="879"/>
        <v>18006.493999999999</v>
      </c>
      <c r="K3317" s="105">
        <f t="shared" si="880"/>
        <v>0</v>
      </c>
      <c r="L3317" s="105">
        <f t="shared" si="881"/>
        <v>25209.091599999996</v>
      </c>
      <c r="M3317" s="109" t="str">
        <f t="shared" si="882"/>
        <v>FOTO</v>
      </c>
      <c r="N3317" s="110" t="s">
        <v>1150</v>
      </c>
    </row>
    <row r="3318" spans="1:15" ht="12.75" customHeight="1">
      <c r="A3318" s="103" t="s">
        <v>5852</v>
      </c>
      <c r="B3318" s="13" t="s">
        <v>5848</v>
      </c>
      <c r="C3318" s="242"/>
      <c r="D3318" s="238" t="s">
        <v>9122</v>
      </c>
      <c r="E3318" s="149">
        <v>-3.7787669286864167E-2</v>
      </c>
      <c r="F3318" s="104" t="s">
        <v>5853</v>
      </c>
      <c r="G3318" s="105">
        <v>10.16</v>
      </c>
      <c r="H3318" s="106">
        <f t="shared" si="877"/>
        <v>15036.800000000001</v>
      </c>
      <c r="I3318" s="107">
        <f t="shared" si="878"/>
        <v>18194.528000000002</v>
      </c>
      <c r="J3318" s="108">
        <f t="shared" si="879"/>
        <v>18194.528000000002</v>
      </c>
      <c r="K3318" s="105">
        <f t="shared" si="880"/>
        <v>0</v>
      </c>
      <c r="L3318" s="105">
        <f t="shared" si="881"/>
        <v>25472.339200000002</v>
      </c>
      <c r="M3318" s="109" t="str">
        <f t="shared" si="882"/>
        <v>FOTO</v>
      </c>
      <c r="N3318" s="110" t="s">
        <v>1150</v>
      </c>
    </row>
    <row r="3319" spans="1:15" ht="12.75" customHeight="1">
      <c r="A3319" s="103" t="s">
        <v>5854</v>
      </c>
      <c r="B3319" s="13" t="s">
        <v>5848</v>
      </c>
      <c r="C3319" s="242"/>
      <c r="D3319" s="238" t="s">
        <v>9122</v>
      </c>
      <c r="E3319" s="149">
        <v>-0.12927389150658453</v>
      </c>
      <c r="F3319" s="104" t="s">
        <v>5855</v>
      </c>
      <c r="G3319" s="105">
        <v>21.620999999999999</v>
      </c>
      <c r="H3319" s="106">
        <f t="shared" si="877"/>
        <v>31999.079999999998</v>
      </c>
      <c r="I3319" s="107">
        <f t="shared" si="878"/>
        <v>38718.886799999993</v>
      </c>
      <c r="J3319" s="108">
        <f t="shared" si="879"/>
        <v>38718.886799999993</v>
      </c>
      <c r="K3319" s="105">
        <f t="shared" si="880"/>
        <v>0</v>
      </c>
      <c r="L3319" s="105">
        <f t="shared" si="881"/>
        <v>54206.441519999986</v>
      </c>
      <c r="M3319" s="109" t="str">
        <f t="shared" si="882"/>
        <v>FOTO</v>
      </c>
      <c r="N3319" s="110"/>
    </row>
    <row r="3320" spans="1:15" ht="12.75" customHeight="1">
      <c r="A3320" s="103" t="s">
        <v>5856</v>
      </c>
      <c r="B3320" s="13" t="s">
        <v>5848</v>
      </c>
      <c r="C3320" s="242"/>
      <c r="D3320" s="238" t="s">
        <v>9122</v>
      </c>
      <c r="E3320" s="149">
        <v>-3.8047441341740651E-2</v>
      </c>
      <c r="F3320" s="104" t="s">
        <v>5857</v>
      </c>
      <c r="G3320" s="105">
        <v>22.425999999999998</v>
      </c>
      <c r="H3320" s="106">
        <f t="shared" si="877"/>
        <v>33190.479999999996</v>
      </c>
      <c r="I3320" s="107">
        <f t="shared" si="878"/>
        <v>40160.48079999999</v>
      </c>
      <c r="J3320" s="108">
        <f t="shared" si="879"/>
        <v>40160.48079999999</v>
      </c>
      <c r="K3320" s="105">
        <f t="shared" si="880"/>
        <v>0</v>
      </c>
      <c r="L3320" s="105">
        <f t="shared" si="881"/>
        <v>56224.673119999985</v>
      </c>
      <c r="M3320" s="109" t="str">
        <f t="shared" si="882"/>
        <v>FOTO</v>
      </c>
      <c r="N3320" s="110"/>
    </row>
    <row r="3321" spans="1:15" ht="12.75" customHeight="1">
      <c r="A3321" s="103" t="s">
        <v>5858</v>
      </c>
      <c r="B3321" s="13" t="s">
        <v>5848</v>
      </c>
      <c r="C3321" s="242"/>
      <c r="D3321" s="238" t="s">
        <v>9122</v>
      </c>
      <c r="E3321" s="149">
        <v>-5.0488465643214742E-2</v>
      </c>
      <c r="F3321" s="104" t="s">
        <v>5859</v>
      </c>
      <c r="G3321" s="105">
        <v>11.566000000000001</v>
      </c>
      <c r="H3321" s="106">
        <f t="shared" si="877"/>
        <v>17117.68</v>
      </c>
      <c r="I3321" s="107">
        <f t="shared" si="878"/>
        <v>20712.392800000001</v>
      </c>
      <c r="J3321" s="108">
        <f t="shared" si="879"/>
        <v>20712.392800000001</v>
      </c>
      <c r="K3321" s="105">
        <f t="shared" si="880"/>
        <v>0</v>
      </c>
      <c r="L3321" s="105">
        <f t="shared" si="881"/>
        <v>28997.349920000001</v>
      </c>
      <c r="M3321" s="109" t="str">
        <f t="shared" si="882"/>
        <v>FOTO</v>
      </c>
      <c r="N3321" s="110" t="s">
        <v>1150</v>
      </c>
    </row>
    <row r="3322" spans="1:15" ht="12.75" customHeight="1">
      <c r="A3322" s="103" t="s">
        <v>5860</v>
      </c>
      <c r="B3322" s="13" t="s">
        <v>5848</v>
      </c>
      <c r="C3322" s="242"/>
      <c r="D3322" s="238" t="s">
        <v>9122</v>
      </c>
      <c r="E3322" s="149">
        <v>-3.8063196780790287E-2</v>
      </c>
      <c r="F3322" s="104" t="s">
        <v>5861</v>
      </c>
      <c r="G3322" s="105">
        <v>14.582000000000001</v>
      </c>
      <c r="H3322" s="106">
        <f t="shared" si="877"/>
        <v>21581.360000000001</v>
      </c>
      <c r="I3322" s="107">
        <f t="shared" si="878"/>
        <v>26113.445599999999</v>
      </c>
      <c r="J3322" s="108">
        <f t="shared" si="879"/>
        <v>26113.445599999999</v>
      </c>
      <c r="K3322" s="105">
        <f t="shared" si="880"/>
        <v>0</v>
      </c>
      <c r="L3322" s="105">
        <f t="shared" si="881"/>
        <v>36558.823839999997</v>
      </c>
      <c r="M3322" s="109" t="str">
        <f t="shared" si="882"/>
        <v>FOTO</v>
      </c>
      <c r="N3322" s="110" t="s">
        <v>1150</v>
      </c>
    </row>
    <row r="3323" spans="1:15" ht="12.75" customHeight="1">
      <c r="A3323" s="103" t="s">
        <v>5862</v>
      </c>
      <c r="B3323" s="13" t="s">
        <v>5848</v>
      </c>
      <c r="C3323" s="242"/>
      <c r="D3323" s="238" t="s">
        <v>9122</v>
      </c>
      <c r="E3323" s="149">
        <v>-6.2740076824583713E-2</v>
      </c>
      <c r="F3323" s="104" t="s">
        <v>5863</v>
      </c>
      <c r="G3323" s="105">
        <v>24.888000000000002</v>
      </c>
      <c r="H3323" s="106">
        <f t="shared" si="877"/>
        <v>36834.240000000005</v>
      </c>
      <c r="I3323" s="107">
        <f t="shared" si="878"/>
        <v>44569.430400000005</v>
      </c>
      <c r="J3323" s="108">
        <f t="shared" si="879"/>
        <v>44569.430400000005</v>
      </c>
      <c r="K3323" s="105">
        <f t="shared" si="880"/>
        <v>0</v>
      </c>
      <c r="L3323" s="105">
        <f t="shared" si="881"/>
        <v>62397.202560000005</v>
      </c>
      <c r="M3323" s="109" t="str">
        <f t="shared" si="882"/>
        <v>FOTO</v>
      </c>
      <c r="N3323" s="110"/>
    </row>
    <row r="3324" spans="1:15" ht="12.75" customHeight="1" thickBot="1">
      <c r="A3324" s="154" t="s">
        <v>5864</v>
      </c>
      <c r="B3324" s="13" t="s">
        <v>5848</v>
      </c>
      <c r="C3324" s="243"/>
      <c r="D3324" s="238" t="s">
        <v>9122</v>
      </c>
      <c r="E3324" s="155">
        <v>-3.8165383327753544E-2</v>
      </c>
      <c r="F3324" s="156" t="s">
        <v>5865</v>
      </c>
      <c r="G3324" s="157">
        <v>40.222000000000001</v>
      </c>
      <c r="H3324" s="158">
        <f t="shared" si="877"/>
        <v>59528.560000000005</v>
      </c>
      <c r="I3324" s="159">
        <f t="shared" si="878"/>
        <v>72029.5576</v>
      </c>
      <c r="J3324" s="160">
        <f t="shared" si="879"/>
        <v>72029.5576</v>
      </c>
      <c r="K3324" s="157">
        <f t="shared" si="880"/>
        <v>0</v>
      </c>
      <c r="L3324" s="157">
        <f t="shared" si="881"/>
        <v>100841.38063999999</v>
      </c>
      <c r="M3324" s="161" t="str">
        <f t="shared" si="882"/>
        <v>FOTO</v>
      </c>
      <c r="N3324" s="162"/>
    </row>
    <row r="3325" spans="1:15" ht="20.100000000000001" customHeight="1" thickBot="1">
      <c r="A3325" s="219" t="s">
        <v>5866</v>
      </c>
      <c r="B3325" s="34"/>
      <c r="C3325" s="240"/>
      <c r="D3325" s="151"/>
      <c r="E3325" s="221"/>
      <c r="F3325" s="222"/>
      <c r="G3325" s="223"/>
      <c r="H3325" s="224"/>
      <c r="I3325" s="224"/>
      <c r="J3325" s="225"/>
      <c r="K3325" s="223"/>
      <c r="L3325" s="223"/>
      <c r="M3325" s="226"/>
      <c r="N3325" s="227"/>
      <c r="O3325" s="228"/>
    </row>
    <row r="3326" spans="1:15" ht="12.75" customHeight="1">
      <c r="A3326" s="178" t="s">
        <v>5867</v>
      </c>
      <c r="B3326" s="13"/>
      <c r="C3326" s="152"/>
      <c r="D3326" s="238" t="s">
        <v>9122</v>
      </c>
      <c r="E3326" s="180">
        <v>-3.3275391110007435E-2</v>
      </c>
      <c r="F3326" s="181" t="s">
        <v>5868</v>
      </c>
      <c r="G3326" s="182">
        <v>11.679</v>
      </c>
      <c r="H3326" s="183">
        <f t="shared" ref="H3326:H3331" si="883">+G3326*H$18</f>
        <v>17284.920000000002</v>
      </c>
      <c r="I3326" s="184">
        <f t="shared" ref="I3326:I3331" si="884">+H3326*(1+I$18)</f>
        <v>20914.753200000003</v>
      </c>
      <c r="J3326" s="185">
        <f t="shared" ref="J3326:J3331" si="885">+I3326*(1-J$18)</f>
        <v>20914.753200000003</v>
      </c>
      <c r="K3326" s="182">
        <f t="shared" ref="K3326:K3331" si="886">+I3326*C3326</f>
        <v>0</v>
      </c>
      <c r="L3326" s="182">
        <f t="shared" ref="L3326:L3331" si="887">+I3326*(1+L$18)</f>
        <v>29280.654480000001</v>
      </c>
      <c r="M3326" s="186" t="str">
        <f t="shared" ref="M3326:M3331" si="888">HYPERLINK(CONCATENATE("https://buscador.neorep.com.ar/",TRIM(A3326),"/"),"FOTO")</f>
        <v>FOTO</v>
      </c>
      <c r="N3326" s="187"/>
    </row>
    <row r="3327" spans="1:15" ht="12.75" customHeight="1">
      <c r="A3327" s="103" t="s">
        <v>5869</v>
      </c>
      <c r="B3327" s="13"/>
      <c r="C3327" s="242"/>
      <c r="D3327" s="238" t="s">
        <v>9122</v>
      </c>
      <c r="E3327" s="149">
        <v>-3.3131067961165162E-2</v>
      </c>
      <c r="F3327" s="104" t="s">
        <v>5870</v>
      </c>
      <c r="G3327" s="105">
        <v>7.9669999999999996</v>
      </c>
      <c r="H3327" s="106">
        <f t="shared" si="883"/>
        <v>11791.16</v>
      </c>
      <c r="I3327" s="107">
        <f t="shared" si="884"/>
        <v>14267.303599999999</v>
      </c>
      <c r="J3327" s="108">
        <f t="shared" si="885"/>
        <v>14267.303599999999</v>
      </c>
      <c r="K3327" s="105">
        <f t="shared" si="886"/>
        <v>0</v>
      </c>
      <c r="L3327" s="105">
        <f t="shared" si="887"/>
        <v>19974.225039999998</v>
      </c>
      <c r="M3327" s="109" t="str">
        <f t="shared" si="888"/>
        <v>FOTO</v>
      </c>
      <c r="N3327" s="110"/>
    </row>
    <row r="3328" spans="1:15" ht="12.75" customHeight="1">
      <c r="A3328" s="103" t="s">
        <v>5871</v>
      </c>
      <c r="B3328" s="13"/>
      <c r="C3328" s="242"/>
      <c r="D3328" s="238" t="s">
        <v>9122</v>
      </c>
      <c r="E3328" s="149">
        <v>-3.3021806853582469E-2</v>
      </c>
      <c r="F3328" s="104" t="s">
        <v>5872</v>
      </c>
      <c r="G3328" s="105">
        <v>12.416</v>
      </c>
      <c r="H3328" s="106">
        <f t="shared" si="883"/>
        <v>18375.68</v>
      </c>
      <c r="I3328" s="107">
        <f t="shared" si="884"/>
        <v>22234.572799999998</v>
      </c>
      <c r="J3328" s="108">
        <f t="shared" si="885"/>
        <v>22234.572799999998</v>
      </c>
      <c r="K3328" s="105">
        <f t="shared" si="886"/>
        <v>0</v>
      </c>
      <c r="L3328" s="105">
        <f t="shared" si="887"/>
        <v>31128.401919999997</v>
      </c>
      <c r="M3328" s="109" t="str">
        <f t="shared" si="888"/>
        <v>FOTO</v>
      </c>
      <c r="N3328" s="110"/>
    </row>
    <row r="3329" spans="1:15" ht="12.75" customHeight="1">
      <c r="A3329" s="103" t="s">
        <v>5873</v>
      </c>
      <c r="B3329" s="13"/>
      <c r="C3329" s="242"/>
      <c r="D3329" s="238" t="s">
        <v>9122</v>
      </c>
      <c r="E3329" s="149">
        <v>-3.2342986084994307E-2</v>
      </c>
      <c r="F3329" s="104" t="s">
        <v>5874</v>
      </c>
      <c r="G3329" s="105">
        <v>5.1459999999999999</v>
      </c>
      <c r="H3329" s="106">
        <f t="shared" si="883"/>
        <v>7616.08</v>
      </c>
      <c r="I3329" s="107">
        <f t="shared" si="884"/>
        <v>9215.4567999999999</v>
      </c>
      <c r="J3329" s="108">
        <f t="shared" si="885"/>
        <v>9215.4567999999999</v>
      </c>
      <c r="K3329" s="105">
        <f t="shared" si="886"/>
        <v>0</v>
      </c>
      <c r="L3329" s="105">
        <f t="shared" si="887"/>
        <v>12901.639519999999</v>
      </c>
      <c r="M3329" s="109" t="str">
        <f t="shared" si="888"/>
        <v>FOTO</v>
      </c>
      <c r="N3329" s="110"/>
    </row>
    <row r="3330" spans="1:15" ht="12.75" customHeight="1">
      <c r="A3330" s="103" t="s">
        <v>5875</v>
      </c>
      <c r="B3330" s="13"/>
      <c r="C3330" s="242"/>
      <c r="D3330" s="238" t="s">
        <v>9122</v>
      </c>
      <c r="E3330" s="149">
        <v>-3.2962869411467532E-2</v>
      </c>
      <c r="F3330" s="104" t="s">
        <v>5876</v>
      </c>
      <c r="G3330" s="105">
        <v>7.657</v>
      </c>
      <c r="H3330" s="106">
        <f t="shared" si="883"/>
        <v>11332.36</v>
      </c>
      <c r="I3330" s="107">
        <f t="shared" si="884"/>
        <v>13712.1556</v>
      </c>
      <c r="J3330" s="108">
        <f t="shared" si="885"/>
        <v>13712.1556</v>
      </c>
      <c r="K3330" s="105">
        <f t="shared" si="886"/>
        <v>0</v>
      </c>
      <c r="L3330" s="105">
        <f t="shared" si="887"/>
        <v>19197.01784</v>
      </c>
      <c r="M3330" s="109" t="str">
        <f t="shared" si="888"/>
        <v>FOTO</v>
      </c>
      <c r="N3330" s="110" t="s">
        <v>110</v>
      </c>
    </row>
    <row r="3331" spans="1:15" ht="12.75" customHeight="1" thickBot="1">
      <c r="A3331" s="154" t="s">
        <v>5877</v>
      </c>
      <c r="B3331" s="13"/>
      <c r="C3331" s="243"/>
      <c r="D3331" s="238" t="s">
        <v>9122</v>
      </c>
      <c r="E3331" s="155">
        <v>-3.3058383812346936E-2</v>
      </c>
      <c r="F3331" s="156" t="s">
        <v>5878</v>
      </c>
      <c r="G3331" s="157">
        <v>15.005000000000001</v>
      </c>
      <c r="H3331" s="158">
        <f t="shared" si="883"/>
        <v>22207.4</v>
      </c>
      <c r="I3331" s="159">
        <f t="shared" si="884"/>
        <v>26870.954000000002</v>
      </c>
      <c r="J3331" s="160">
        <f t="shared" si="885"/>
        <v>26870.954000000002</v>
      </c>
      <c r="K3331" s="157">
        <f t="shared" si="886"/>
        <v>0</v>
      </c>
      <c r="L3331" s="157">
        <f t="shared" si="887"/>
        <v>37619.335599999999</v>
      </c>
      <c r="M3331" s="161" t="str">
        <f t="shared" si="888"/>
        <v>FOTO</v>
      </c>
      <c r="N3331" s="162"/>
    </row>
    <row r="3332" spans="1:15" ht="20.100000000000001" customHeight="1" thickBot="1">
      <c r="A3332" s="219" t="s">
        <v>5879</v>
      </c>
      <c r="B3332" s="34"/>
      <c r="C3332" s="240"/>
      <c r="D3332" s="151"/>
      <c r="E3332" s="221"/>
      <c r="F3332" s="222"/>
      <c r="G3332" s="223"/>
      <c r="H3332" s="224"/>
      <c r="I3332" s="224"/>
      <c r="J3332" s="225"/>
      <c r="K3332" s="223"/>
      <c r="L3332" s="223"/>
      <c r="M3332" s="226"/>
      <c r="N3332" s="227"/>
      <c r="O3332" s="228"/>
    </row>
    <row r="3333" spans="1:15" ht="12.75" customHeight="1">
      <c r="A3333" s="198" t="s">
        <v>5108</v>
      </c>
      <c r="B3333" s="10" t="s">
        <v>5048</v>
      </c>
      <c r="C3333" s="152"/>
      <c r="D3333" s="238" t="s">
        <v>9122</v>
      </c>
      <c r="E3333" s="180">
        <v>-3.8170720597613284E-2</v>
      </c>
      <c r="F3333" s="203" t="s">
        <v>5880</v>
      </c>
      <c r="G3333" s="208">
        <v>21.116</v>
      </c>
      <c r="H3333" s="183">
        <f t="shared" ref="H3333:H3362" si="889">+G3333*H$18</f>
        <v>31251.68</v>
      </c>
      <c r="I3333" s="184">
        <f t="shared" ref="I3333:I3362" si="890">+H3333*(1+I$18)</f>
        <v>37814.532800000001</v>
      </c>
      <c r="J3333" s="185">
        <f t="shared" ref="J3333:J3362" si="891">+I3333*(1-J$18)</f>
        <v>37814.532800000001</v>
      </c>
      <c r="K3333" s="182">
        <f t="shared" ref="K3333:K3362" si="892">+I3333*C3333</f>
        <v>0</v>
      </c>
      <c r="L3333" s="182">
        <f t="shared" ref="L3333:L3362" si="893">+I3333*(1+L$18)</f>
        <v>52940.34592</v>
      </c>
      <c r="M3333" s="186" t="str">
        <f t="shared" ref="M3333:M3362" si="894">HYPERLINK(CONCATENATE("https://buscador.neorep.com.ar/",TRIM(A3333),"/"),"FOTO")</f>
        <v>FOTO</v>
      </c>
      <c r="N3333" s="187"/>
    </row>
    <row r="3334" spans="1:15" ht="12.75" customHeight="1">
      <c r="A3334" s="103" t="s">
        <v>5881</v>
      </c>
      <c r="B3334" s="13" t="s">
        <v>5848</v>
      </c>
      <c r="C3334" s="242"/>
      <c r="D3334" s="238" t="s">
        <v>9122</v>
      </c>
      <c r="E3334" s="149">
        <v>-3.819444444444442E-2</v>
      </c>
      <c r="F3334" s="104" t="s">
        <v>5882</v>
      </c>
      <c r="G3334" s="105">
        <v>29.916</v>
      </c>
      <c r="H3334" s="106">
        <f t="shared" si="889"/>
        <v>44275.68</v>
      </c>
      <c r="I3334" s="107">
        <f t="shared" si="890"/>
        <v>53573.572800000002</v>
      </c>
      <c r="J3334" s="108">
        <f t="shared" si="891"/>
        <v>53573.572800000002</v>
      </c>
      <c r="K3334" s="105">
        <f t="shared" si="892"/>
        <v>0</v>
      </c>
      <c r="L3334" s="105">
        <f t="shared" si="893"/>
        <v>75003.001919999995</v>
      </c>
      <c r="M3334" s="109" t="str">
        <f t="shared" si="894"/>
        <v>FOTO</v>
      </c>
      <c r="N3334" s="110"/>
    </row>
    <row r="3335" spans="1:15" ht="12.75" customHeight="1">
      <c r="A3335" s="103" t="s">
        <v>5883</v>
      </c>
      <c r="B3335" s="13"/>
      <c r="C3335" s="242"/>
      <c r="D3335" s="238" t="s">
        <v>9122</v>
      </c>
      <c r="E3335" s="149">
        <v>-3.4949008823192407E-2</v>
      </c>
      <c r="F3335" s="104" t="s">
        <v>5884</v>
      </c>
      <c r="G3335" s="105">
        <v>16.844000000000001</v>
      </c>
      <c r="H3335" s="106">
        <f t="shared" si="889"/>
        <v>24929.120000000003</v>
      </c>
      <c r="I3335" s="107">
        <f t="shared" si="890"/>
        <v>30164.235200000003</v>
      </c>
      <c r="J3335" s="108">
        <f t="shared" si="891"/>
        <v>30164.235200000003</v>
      </c>
      <c r="K3335" s="105">
        <f t="shared" si="892"/>
        <v>0</v>
      </c>
      <c r="L3335" s="105">
        <f t="shared" si="893"/>
        <v>42229.929280000004</v>
      </c>
      <c r="M3335" s="109" t="str">
        <f t="shared" si="894"/>
        <v>FOTO</v>
      </c>
      <c r="N3335" s="110"/>
    </row>
    <row r="3336" spans="1:15" ht="12.75" customHeight="1">
      <c r="A3336" s="103" t="s">
        <v>5885</v>
      </c>
      <c r="B3336" s="13"/>
      <c r="C3336" s="242"/>
      <c r="D3336" s="238" t="s">
        <v>9122</v>
      </c>
      <c r="E3336" s="149">
        <v>-3.2600992204110613E-2</v>
      </c>
      <c r="F3336" s="104" t="s">
        <v>5886</v>
      </c>
      <c r="G3336" s="105">
        <v>9.5549999999999997</v>
      </c>
      <c r="H3336" s="106">
        <f t="shared" si="889"/>
        <v>14141.4</v>
      </c>
      <c r="I3336" s="107">
        <f t="shared" si="890"/>
        <v>17111.093999999997</v>
      </c>
      <c r="J3336" s="108">
        <f t="shared" si="891"/>
        <v>17111.093999999997</v>
      </c>
      <c r="K3336" s="105">
        <f t="shared" si="892"/>
        <v>0</v>
      </c>
      <c r="L3336" s="105">
        <f t="shared" si="893"/>
        <v>23955.531599999995</v>
      </c>
      <c r="M3336" s="109" t="str">
        <f t="shared" si="894"/>
        <v>FOTO</v>
      </c>
      <c r="N3336" s="110" t="s">
        <v>299</v>
      </c>
      <c r="O3336" s="36"/>
    </row>
    <row r="3337" spans="1:15" ht="12.75" customHeight="1">
      <c r="A3337" s="103" t="s">
        <v>5887</v>
      </c>
      <c r="B3337" s="13" t="s">
        <v>5848</v>
      </c>
      <c r="C3337" s="242"/>
      <c r="D3337" s="238" t="s">
        <v>9122</v>
      </c>
      <c r="E3337" s="149">
        <v>-0.10226982912522309</v>
      </c>
      <c r="F3337" s="104" t="s">
        <v>5888</v>
      </c>
      <c r="G3337" s="105">
        <v>10.56</v>
      </c>
      <c r="H3337" s="106">
        <f t="shared" si="889"/>
        <v>15628.800000000001</v>
      </c>
      <c r="I3337" s="107">
        <f t="shared" si="890"/>
        <v>18910.848000000002</v>
      </c>
      <c r="J3337" s="108">
        <f t="shared" si="891"/>
        <v>18910.848000000002</v>
      </c>
      <c r="K3337" s="105">
        <f t="shared" si="892"/>
        <v>0</v>
      </c>
      <c r="L3337" s="105">
        <f t="shared" si="893"/>
        <v>26475.1872</v>
      </c>
      <c r="M3337" s="109" t="str">
        <f t="shared" si="894"/>
        <v>FOTO</v>
      </c>
      <c r="N3337" s="110" t="s">
        <v>589</v>
      </c>
    </row>
    <row r="3338" spans="1:15" ht="12.75" customHeight="1">
      <c r="A3338" s="103" t="s">
        <v>5889</v>
      </c>
      <c r="B3338" s="13" t="s">
        <v>5848</v>
      </c>
      <c r="C3338" s="242"/>
      <c r="D3338" s="238" t="s">
        <v>9122</v>
      </c>
      <c r="E3338" s="149">
        <v>-3.8192192971080341E-2</v>
      </c>
      <c r="F3338" s="104" t="s">
        <v>5890</v>
      </c>
      <c r="G3338" s="105">
        <v>14.833</v>
      </c>
      <c r="H3338" s="106">
        <f t="shared" si="889"/>
        <v>21952.84</v>
      </c>
      <c r="I3338" s="107">
        <f t="shared" si="890"/>
        <v>26562.936399999999</v>
      </c>
      <c r="J3338" s="108">
        <f t="shared" si="891"/>
        <v>26562.936399999999</v>
      </c>
      <c r="K3338" s="105">
        <f t="shared" si="892"/>
        <v>0</v>
      </c>
      <c r="L3338" s="105">
        <f t="shared" si="893"/>
        <v>37188.110959999998</v>
      </c>
      <c r="M3338" s="109" t="str">
        <f t="shared" si="894"/>
        <v>FOTO</v>
      </c>
      <c r="N3338" s="110" t="s">
        <v>589</v>
      </c>
    </row>
    <row r="3339" spans="1:15" ht="12.75" customHeight="1">
      <c r="A3339" s="103" t="s">
        <v>5891</v>
      </c>
      <c r="B3339" s="13" t="s">
        <v>5848</v>
      </c>
      <c r="C3339" s="242"/>
      <c r="D3339" s="238" t="s">
        <v>9122</v>
      </c>
      <c r="E3339" s="149">
        <v>-3.8255646951299127E-2</v>
      </c>
      <c r="F3339" s="104" t="s">
        <v>5892</v>
      </c>
      <c r="G3339" s="105">
        <v>14.731999999999999</v>
      </c>
      <c r="H3339" s="106">
        <f t="shared" si="889"/>
        <v>21803.360000000001</v>
      </c>
      <c r="I3339" s="107">
        <f t="shared" si="890"/>
        <v>26382.065600000002</v>
      </c>
      <c r="J3339" s="108">
        <f t="shared" si="891"/>
        <v>26382.065600000002</v>
      </c>
      <c r="K3339" s="105">
        <f t="shared" si="892"/>
        <v>0</v>
      </c>
      <c r="L3339" s="105">
        <f t="shared" si="893"/>
        <v>36934.891839999997</v>
      </c>
      <c r="M3339" s="109" t="str">
        <f t="shared" si="894"/>
        <v>FOTO</v>
      </c>
      <c r="N3339" s="110"/>
    </row>
    <row r="3340" spans="1:15" ht="12.75" customHeight="1">
      <c r="A3340" s="103" t="s">
        <v>5893</v>
      </c>
      <c r="B3340" s="13"/>
      <c r="C3340" s="242"/>
      <c r="D3340" s="238" t="s">
        <v>9122</v>
      </c>
      <c r="E3340" s="149">
        <v>-3.3000000000000029E-2</v>
      </c>
      <c r="F3340" s="104" t="s">
        <v>5894</v>
      </c>
      <c r="G3340" s="105">
        <v>12.571</v>
      </c>
      <c r="H3340" s="106">
        <f t="shared" si="889"/>
        <v>18605.079999999998</v>
      </c>
      <c r="I3340" s="107">
        <f t="shared" si="890"/>
        <v>22512.146799999999</v>
      </c>
      <c r="J3340" s="108">
        <f t="shared" si="891"/>
        <v>22512.146799999999</v>
      </c>
      <c r="K3340" s="105">
        <f t="shared" si="892"/>
        <v>0</v>
      </c>
      <c r="L3340" s="105">
        <f t="shared" si="893"/>
        <v>31517.005519999995</v>
      </c>
      <c r="M3340" s="109" t="str">
        <f t="shared" si="894"/>
        <v>FOTO</v>
      </c>
      <c r="N3340" s="110" t="s">
        <v>589</v>
      </c>
      <c r="O3340" s="36"/>
    </row>
    <row r="3341" spans="1:15" ht="12.75" customHeight="1">
      <c r="A3341" s="103" t="s">
        <v>5895</v>
      </c>
      <c r="B3341" s="13" t="s">
        <v>5848</v>
      </c>
      <c r="C3341" s="242"/>
      <c r="D3341" s="238" t="s">
        <v>9122</v>
      </c>
      <c r="E3341" s="149">
        <v>-3.8135323002359445E-2</v>
      </c>
      <c r="F3341" s="104" t="s">
        <v>5896</v>
      </c>
      <c r="G3341" s="105">
        <v>15.083</v>
      </c>
      <c r="H3341" s="106">
        <f t="shared" si="889"/>
        <v>22322.84</v>
      </c>
      <c r="I3341" s="107">
        <f t="shared" si="890"/>
        <v>27010.636399999999</v>
      </c>
      <c r="J3341" s="108">
        <f t="shared" si="891"/>
        <v>27010.636399999999</v>
      </c>
      <c r="K3341" s="105">
        <f t="shared" si="892"/>
        <v>0</v>
      </c>
      <c r="L3341" s="105">
        <f t="shared" si="893"/>
        <v>37814.890959999997</v>
      </c>
      <c r="M3341" s="109" t="str">
        <f t="shared" si="894"/>
        <v>FOTO</v>
      </c>
      <c r="N3341" s="110" t="s">
        <v>1150</v>
      </c>
    </row>
    <row r="3342" spans="1:15" ht="12.75" customHeight="1">
      <c r="A3342" s="103" t="s">
        <v>5897</v>
      </c>
      <c r="B3342" s="13" t="s">
        <v>5848</v>
      </c>
      <c r="C3342" s="242"/>
      <c r="D3342" s="238" t="s">
        <v>9122</v>
      </c>
      <c r="E3342" s="149">
        <v>-0.10226982912522309</v>
      </c>
      <c r="F3342" s="104" t="s">
        <v>5898</v>
      </c>
      <c r="G3342" s="105">
        <v>10.56</v>
      </c>
      <c r="H3342" s="106">
        <f t="shared" si="889"/>
        <v>15628.800000000001</v>
      </c>
      <c r="I3342" s="107">
        <f t="shared" si="890"/>
        <v>18910.848000000002</v>
      </c>
      <c r="J3342" s="108">
        <f t="shared" si="891"/>
        <v>18910.848000000002</v>
      </c>
      <c r="K3342" s="105">
        <f t="shared" si="892"/>
        <v>0</v>
      </c>
      <c r="L3342" s="105">
        <f t="shared" si="893"/>
        <v>26475.1872</v>
      </c>
      <c r="M3342" s="109" t="str">
        <f t="shared" si="894"/>
        <v>FOTO</v>
      </c>
      <c r="N3342" s="110" t="s">
        <v>589</v>
      </c>
    </row>
    <row r="3343" spans="1:15" ht="12.75" customHeight="1">
      <c r="A3343" s="103" t="s">
        <v>5899</v>
      </c>
      <c r="B3343" s="13" t="s">
        <v>5848</v>
      </c>
      <c r="C3343" s="242"/>
      <c r="D3343" s="238" t="s">
        <v>9122</v>
      </c>
      <c r="E3343" s="149">
        <v>-3.8256371571744219E-2</v>
      </c>
      <c r="F3343" s="104" t="s">
        <v>5900</v>
      </c>
      <c r="G3343" s="105">
        <v>17.849</v>
      </c>
      <c r="H3343" s="106">
        <f t="shared" si="889"/>
        <v>26416.52</v>
      </c>
      <c r="I3343" s="107">
        <f t="shared" si="890"/>
        <v>31963.9892</v>
      </c>
      <c r="J3343" s="108">
        <f t="shared" si="891"/>
        <v>31963.9892</v>
      </c>
      <c r="K3343" s="105">
        <f t="shared" si="892"/>
        <v>0</v>
      </c>
      <c r="L3343" s="105">
        <f t="shared" si="893"/>
        <v>44749.584879999995</v>
      </c>
      <c r="M3343" s="109" t="str">
        <f t="shared" si="894"/>
        <v>FOTO</v>
      </c>
      <c r="N3343" s="110"/>
    </row>
    <row r="3344" spans="1:15" ht="12.75" customHeight="1">
      <c r="A3344" s="103" t="s">
        <v>5901</v>
      </c>
      <c r="B3344" s="13" t="s">
        <v>5848</v>
      </c>
      <c r="C3344" s="242"/>
      <c r="D3344" s="238" t="s">
        <v>9122</v>
      </c>
      <c r="E3344" s="149">
        <v>-3.7979168142846964E-2</v>
      </c>
      <c r="F3344" s="104" t="s">
        <v>5902</v>
      </c>
      <c r="G3344" s="105">
        <v>13.577</v>
      </c>
      <c r="H3344" s="106">
        <f t="shared" si="889"/>
        <v>20093.96</v>
      </c>
      <c r="I3344" s="107">
        <f t="shared" si="890"/>
        <v>24313.691599999998</v>
      </c>
      <c r="J3344" s="108">
        <f t="shared" si="891"/>
        <v>24313.691599999998</v>
      </c>
      <c r="K3344" s="105">
        <f t="shared" si="892"/>
        <v>0</v>
      </c>
      <c r="L3344" s="105">
        <f t="shared" si="893"/>
        <v>34039.168239999999</v>
      </c>
      <c r="M3344" s="109" t="str">
        <f t="shared" si="894"/>
        <v>FOTO</v>
      </c>
      <c r="N3344" s="110"/>
    </row>
    <row r="3345" spans="1:15" ht="12.75" customHeight="1">
      <c r="A3345" s="103" t="s">
        <v>5903</v>
      </c>
      <c r="B3345" s="13"/>
      <c r="C3345" s="242"/>
      <c r="D3345" s="238"/>
      <c r="E3345" s="149"/>
      <c r="F3345" s="104" t="s">
        <v>5904</v>
      </c>
      <c r="G3345" s="105">
        <v>20.866</v>
      </c>
      <c r="H3345" s="106">
        <f t="shared" si="889"/>
        <v>30881.68</v>
      </c>
      <c r="I3345" s="107">
        <f t="shared" si="890"/>
        <v>37366.832799999996</v>
      </c>
      <c r="J3345" s="108">
        <f t="shared" si="891"/>
        <v>37366.832799999996</v>
      </c>
      <c r="K3345" s="105">
        <f t="shared" si="892"/>
        <v>0</v>
      </c>
      <c r="L3345" s="105">
        <f t="shared" si="893"/>
        <v>52313.565919999994</v>
      </c>
      <c r="M3345" s="109" t="str">
        <f t="shared" si="894"/>
        <v>FOTO</v>
      </c>
      <c r="N3345" s="110"/>
      <c r="O3345" s="101" t="s">
        <v>81</v>
      </c>
    </row>
    <row r="3346" spans="1:15" ht="12.75" customHeight="1">
      <c r="A3346" s="103" t="s">
        <v>5905</v>
      </c>
      <c r="B3346" s="13"/>
      <c r="C3346" s="242"/>
      <c r="D3346" s="238"/>
      <c r="E3346" s="149"/>
      <c r="F3346" s="104" t="s">
        <v>5906</v>
      </c>
      <c r="G3346" s="105">
        <v>23.181999999999999</v>
      </c>
      <c r="H3346" s="106">
        <f t="shared" si="889"/>
        <v>34309.360000000001</v>
      </c>
      <c r="I3346" s="107">
        <f t="shared" si="890"/>
        <v>41514.325599999996</v>
      </c>
      <c r="J3346" s="108">
        <f t="shared" si="891"/>
        <v>41514.325599999996</v>
      </c>
      <c r="K3346" s="105">
        <f t="shared" si="892"/>
        <v>0</v>
      </c>
      <c r="L3346" s="105">
        <f t="shared" si="893"/>
        <v>58120.055839999994</v>
      </c>
      <c r="M3346" s="109" t="str">
        <f t="shared" si="894"/>
        <v>FOTO</v>
      </c>
      <c r="N3346" s="110"/>
      <c r="O3346" s="101" t="s">
        <v>81</v>
      </c>
    </row>
    <row r="3347" spans="1:15" ht="12.75" customHeight="1">
      <c r="A3347" s="103" t="s">
        <v>5907</v>
      </c>
      <c r="B3347" s="13"/>
      <c r="C3347" s="242"/>
      <c r="D3347" s="238"/>
      <c r="E3347" s="149"/>
      <c r="F3347" s="104" t="s">
        <v>5908</v>
      </c>
      <c r="G3347" s="105">
        <v>23.126999999999999</v>
      </c>
      <c r="H3347" s="106">
        <f t="shared" si="889"/>
        <v>34227.96</v>
      </c>
      <c r="I3347" s="107">
        <f t="shared" si="890"/>
        <v>41415.831599999998</v>
      </c>
      <c r="J3347" s="108">
        <f t="shared" si="891"/>
        <v>41415.831599999998</v>
      </c>
      <c r="K3347" s="105">
        <f t="shared" si="892"/>
        <v>0</v>
      </c>
      <c r="L3347" s="105">
        <f t="shared" si="893"/>
        <v>57982.164239999991</v>
      </c>
      <c r="M3347" s="109" t="str">
        <f t="shared" si="894"/>
        <v>FOTO</v>
      </c>
      <c r="N3347" s="110"/>
      <c r="O3347" s="36"/>
    </row>
    <row r="3348" spans="1:15" ht="12.75" customHeight="1">
      <c r="A3348" s="103" t="s">
        <v>5909</v>
      </c>
      <c r="B3348" s="13"/>
      <c r="C3348" s="242"/>
      <c r="D3348" s="238"/>
      <c r="E3348" s="149"/>
      <c r="F3348" s="104" t="s">
        <v>5910</v>
      </c>
      <c r="G3348" s="105">
        <v>16.343</v>
      </c>
      <c r="H3348" s="106">
        <f t="shared" si="889"/>
        <v>24187.64</v>
      </c>
      <c r="I3348" s="107">
        <f t="shared" si="890"/>
        <v>29267.044399999999</v>
      </c>
      <c r="J3348" s="108">
        <f t="shared" si="891"/>
        <v>29267.044399999999</v>
      </c>
      <c r="K3348" s="105">
        <f t="shared" si="892"/>
        <v>0</v>
      </c>
      <c r="L3348" s="105">
        <f t="shared" si="893"/>
        <v>40973.862159999997</v>
      </c>
      <c r="M3348" s="109" t="str">
        <f t="shared" si="894"/>
        <v>FOTO</v>
      </c>
      <c r="N3348" s="110"/>
      <c r="O3348" s="101" t="s">
        <v>81</v>
      </c>
    </row>
    <row r="3349" spans="1:15" ht="12.75" customHeight="1">
      <c r="A3349" s="111" t="s">
        <v>5911</v>
      </c>
      <c r="B3349" s="13" t="s">
        <v>5848</v>
      </c>
      <c r="C3349" s="242"/>
      <c r="D3349" s="238" t="s">
        <v>9122</v>
      </c>
      <c r="E3349" s="149">
        <v>-9.8556573024988325E-2</v>
      </c>
      <c r="F3349" s="112" t="s">
        <v>5912</v>
      </c>
      <c r="G3349" s="105">
        <v>23.231999999999999</v>
      </c>
      <c r="H3349" s="106">
        <f t="shared" si="889"/>
        <v>34383.360000000001</v>
      </c>
      <c r="I3349" s="107">
        <f t="shared" si="890"/>
        <v>41603.865599999997</v>
      </c>
      <c r="J3349" s="108">
        <f t="shared" si="891"/>
        <v>41603.865599999997</v>
      </c>
      <c r="K3349" s="105">
        <f t="shared" si="892"/>
        <v>0</v>
      </c>
      <c r="L3349" s="105">
        <f t="shared" si="893"/>
        <v>58245.411839999993</v>
      </c>
      <c r="M3349" s="109" t="str">
        <f t="shared" si="894"/>
        <v>FOTO</v>
      </c>
      <c r="N3349" s="110"/>
    </row>
    <row r="3350" spans="1:15" ht="12.75" customHeight="1">
      <c r="A3350" s="103" t="s">
        <v>5913</v>
      </c>
      <c r="B3350" s="13" t="s">
        <v>5848</v>
      </c>
      <c r="C3350" s="242"/>
      <c r="D3350" s="238" t="s">
        <v>9122</v>
      </c>
      <c r="E3350" s="149">
        <v>-3.8143176733780648E-2</v>
      </c>
      <c r="F3350" s="104" t="s">
        <v>5914</v>
      </c>
      <c r="G3350" s="105">
        <v>8.5990000000000002</v>
      </c>
      <c r="H3350" s="106">
        <f t="shared" si="889"/>
        <v>12726.52</v>
      </c>
      <c r="I3350" s="107">
        <f t="shared" si="890"/>
        <v>15399.0892</v>
      </c>
      <c r="J3350" s="108">
        <f t="shared" si="891"/>
        <v>15399.0892</v>
      </c>
      <c r="K3350" s="105">
        <f t="shared" si="892"/>
        <v>0</v>
      </c>
      <c r="L3350" s="105">
        <f t="shared" si="893"/>
        <v>21558.724879999998</v>
      </c>
      <c r="M3350" s="109" t="str">
        <f t="shared" si="894"/>
        <v>FOTO</v>
      </c>
      <c r="N3350" s="110" t="s">
        <v>299</v>
      </c>
    </row>
    <row r="3351" spans="1:15" ht="12.75" customHeight="1">
      <c r="A3351" s="103" t="s">
        <v>5915</v>
      </c>
      <c r="B3351" s="13" t="s">
        <v>5848</v>
      </c>
      <c r="C3351" s="242"/>
      <c r="D3351" s="238" t="s">
        <v>9122</v>
      </c>
      <c r="E3351" s="149">
        <v>-3.7972298124940962E-2</v>
      </c>
      <c r="F3351" s="104" t="s">
        <v>5916</v>
      </c>
      <c r="G3351" s="105">
        <v>10.210000000000001</v>
      </c>
      <c r="H3351" s="106">
        <f t="shared" si="889"/>
        <v>15110.800000000001</v>
      </c>
      <c r="I3351" s="107">
        <f t="shared" si="890"/>
        <v>18284.067999999999</v>
      </c>
      <c r="J3351" s="108">
        <f t="shared" si="891"/>
        <v>18284.067999999999</v>
      </c>
      <c r="K3351" s="105">
        <f t="shared" si="892"/>
        <v>0</v>
      </c>
      <c r="L3351" s="105">
        <f t="shared" si="893"/>
        <v>25597.695199999998</v>
      </c>
      <c r="M3351" s="109" t="str">
        <f t="shared" si="894"/>
        <v>FOTO</v>
      </c>
      <c r="N3351" s="110" t="s">
        <v>1150</v>
      </c>
    </row>
    <row r="3352" spans="1:15" ht="12.75" customHeight="1">
      <c r="A3352" s="103" t="s">
        <v>5917</v>
      </c>
      <c r="B3352" s="13" t="s">
        <v>5848</v>
      </c>
      <c r="C3352" s="242"/>
      <c r="D3352" s="238" t="s">
        <v>9122</v>
      </c>
      <c r="E3352" s="149">
        <v>-3.8257852447041718E-2</v>
      </c>
      <c r="F3352" s="104" t="s">
        <v>5918</v>
      </c>
      <c r="G3352" s="105">
        <v>21.065999999999999</v>
      </c>
      <c r="H3352" s="106">
        <f t="shared" si="889"/>
        <v>31177.679999999997</v>
      </c>
      <c r="I3352" s="107">
        <f t="shared" si="890"/>
        <v>37724.992799999993</v>
      </c>
      <c r="J3352" s="108">
        <f t="shared" si="891"/>
        <v>37724.992799999993</v>
      </c>
      <c r="K3352" s="105">
        <f t="shared" si="892"/>
        <v>0</v>
      </c>
      <c r="L3352" s="105">
        <f t="shared" si="893"/>
        <v>52814.989919999985</v>
      </c>
      <c r="M3352" s="109" t="str">
        <f t="shared" si="894"/>
        <v>FOTO</v>
      </c>
      <c r="N3352" s="110"/>
    </row>
    <row r="3353" spans="1:15" ht="12.75" customHeight="1">
      <c r="A3353" s="103" t="s">
        <v>5919</v>
      </c>
      <c r="B3353" s="13" t="s">
        <v>5848</v>
      </c>
      <c r="C3353" s="242"/>
      <c r="D3353" s="238" t="s">
        <v>9122</v>
      </c>
      <c r="E3353" s="149">
        <v>-3.792892497636402E-2</v>
      </c>
      <c r="F3353" s="104" t="s">
        <v>5920</v>
      </c>
      <c r="G3353" s="105">
        <v>17.298999999999999</v>
      </c>
      <c r="H3353" s="106">
        <f t="shared" si="889"/>
        <v>25602.52</v>
      </c>
      <c r="I3353" s="107">
        <f t="shared" si="890"/>
        <v>30979.049200000001</v>
      </c>
      <c r="J3353" s="108">
        <f t="shared" si="891"/>
        <v>30979.049200000001</v>
      </c>
      <c r="K3353" s="105">
        <f t="shared" si="892"/>
        <v>0</v>
      </c>
      <c r="L3353" s="105">
        <f t="shared" si="893"/>
        <v>43370.668879999997</v>
      </c>
      <c r="M3353" s="109" t="str">
        <f t="shared" si="894"/>
        <v>FOTO</v>
      </c>
      <c r="N3353" s="110"/>
    </row>
    <row r="3354" spans="1:15" ht="12.75" customHeight="1">
      <c r="A3354" s="103" t="s">
        <v>5921</v>
      </c>
      <c r="B3354" s="13" t="s">
        <v>5848</v>
      </c>
      <c r="C3354" s="242"/>
      <c r="D3354" s="238" t="s">
        <v>9122</v>
      </c>
      <c r="E3354" s="149">
        <v>-3.833533413365342E-2</v>
      </c>
      <c r="F3354" s="104" t="s">
        <v>5922</v>
      </c>
      <c r="G3354" s="105">
        <v>12.016</v>
      </c>
      <c r="H3354" s="106">
        <f t="shared" si="889"/>
        <v>17783.68</v>
      </c>
      <c r="I3354" s="107">
        <f t="shared" si="890"/>
        <v>21518.252799999998</v>
      </c>
      <c r="J3354" s="108">
        <f t="shared" si="891"/>
        <v>21518.252799999998</v>
      </c>
      <c r="K3354" s="105">
        <f t="shared" si="892"/>
        <v>0</v>
      </c>
      <c r="L3354" s="105">
        <f t="shared" si="893"/>
        <v>30125.553919999995</v>
      </c>
      <c r="M3354" s="109" t="str">
        <f t="shared" si="894"/>
        <v>FOTO</v>
      </c>
      <c r="N3354" s="110" t="s">
        <v>589</v>
      </c>
    </row>
    <row r="3355" spans="1:15" ht="12.75" customHeight="1">
      <c r="A3355" s="103" t="s">
        <v>5923</v>
      </c>
      <c r="B3355" s="13" t="s">
        <v>5848</v>
      </c>
      <c r="C3355" s="242"/>
      <c r="D3355" s="238" t="s">
        <v>9122</v>
      </c>
      <c r="E3355" s="150">
        <v>-0.29127516778523488</v>
      </c>
      <c r="F3355" s="104" t="s">
        <v>5924</v>
      </c>
      <c r="G3355" s="105">
        <v>10.56</v>
      </c>
      <c r="H3355" s="106">
        <f t="shared" si="889"/>
        <v>15628.800000000001</v>
      </c>
      <c r="I3355" s="107">
        <f t="shared" si="890"/>
        <v>18910.848000000002</v>
      </c>
      <c r="J3355" s="108">
        <f t="shared" si="891"/>
        <v>18910.848000000002</v>
      </c>
      <c r="K3355" s="105">
        <f t="shared" si="892"/>
        <v>0</v>
      </c>
      <c r="L3355" s="105">
        <f t="shared" si="893"/>
        <v>26475.1872</v>
      </c>
      <c r="M3355" s="109" t="str">
        <f t="shared" si="894"/>
        <v>FOTO</v>
      </c>
      <c r="N3355" s="110"/>
    </row>
    <row r="3356" spans="1:15" ht="12.75" customHeight="1">
      <c r="A3356" s="103" t="s">
        <v>5925</v>
      </c>
      <c r="B3356" s="13" t="s">
        <v>5848</v>
      </c>
      <c r="C3356" s="242"/>
      <c r="D3356" s="238" t="s">
        <v>9122</v>
      </c>
      <c r="E3356" s="149">
        <v>-3.8078881914011653E-2</v>
      </c>
      <c r="F3356" s="104" t="s">
        <v>5926</v>
      </c>
      <c r="G3356" s="105">
        <v>16.242999999999999</v>
      </c>
      <c r="H3356" s="106">
        <f t="shared" si="889"/>
        <v>24039.64</v>
      </c>
      <c r="I3356" s="107">
        <f t="shared" si="890"/>
        <v>29087.964399999997</v>
      </c>
      <c r="J3356" s="108">
        <f t="shared" si="891"/>
        <v>29087.964399999997</v>
      </c>
      <c r="K3356" s="105">
        <f t="shared" si="892"/>
        <v>0</v>
      </c>
      <c r="L3356" s="105">
        <f t="shared" si="893"/>
        <v>40723.15015999999</v>
      </c>
      <c r="M3356" s="109" t="str">
        <f t="shared" si="894"/>
        <v>FOTO</v>
      </c>
      <c r="N3356" s="110" t="s">
        <v>1150</v>
      </c>
    </row>
    <row r="3357" spans="1:15" ht="12.75" customHeight="1">
      <c r="A3357" s="103" t="s">
        <v>9159</v>
      </c>
      <c r="B3357" s="13"/>
      <c r="C3357" s="242"/>
      <c r="D3357" s="238"/>
      <c r="E3357" s="149"/>
      <c r="F3357" s="104" t="s">
        <v>9160</v>
      </c>
      <c r="G3357" s="105">
        <v>26.65</v>
      </c>
      <c r="H3357" s="106">
        <f t="shared" si="889"/>
        <v>39442</v>
      </c>
      <c r="I3357" s="107">
        <f t="shared" si="890"/>
        <v>47724.82</v>
      </c>
      <c r="J3357" s="108">
        <f t="shared" si="891"/>
        <v>47724.82</v>
      </c>
      <c r="K3357" s="105">
        <f t="shared" si="892"/>
        <v>0</v>
      </c>
      <c r="L3357" s="105">
        <f t="shared" si="893"/>
        <v>66814.747999999992</v>
      </c>
      <c r="M3357" s="109" t="str">
        <f t="shared" si="894"/>
        <v>FOTO</v>
      </c>
      <c r="N3357" s="110"/>
      <c r="O3357" s="101" t="s">
        <v>81</v>
      </c>
    </row>
    <row r="3358" spans="1:15" ht="12.75" customHeight="1">
      <c r="A3358" s="103" t="s">
        <v>5927</v>
      </c>
      <c r="B3358" s="13" t="s">
        <v>5848</v>
      </c>
      <c r="C3358" s="242"/>
      <c r="D3358" s="238" t="s">
        <v>9122</v>
      </c>
      <c r="E3358" s="149">
        <v>-3.3050847457627097E-2</v>
      </c>
      <c r="F3358" s="104" t="s">
        <v>5928</v>
      </c>
      <c r="G3358" s="105">
        <v>14.833</v>
      </c>
      <c r="H3358" s="106">
        <f t="shared" si="889"/>
        <v>21952.84</v>
      </c>
      <c r="I3358" s="107">
        <f t="shared" si="890"/>
        <v>26562.936399999999</v>
      </c>
      <c r="J3358" s="108">
        <f t="shared" si="891"/>
        <v>26562.936399999999</v>
      </c>
      <c r="K3358" s="105">
        <f t="shared" si="892"/>
        <v>0</v>
      </c>
      <c r="L3358" s="105">
        <f t="shared" si="893"/>
        <v>37188.110959999998</v>
      </c>
      <c r="M3358" s="109" t="str">
        <f t="shared" si="894"/>
        <v>FOTO</v>
      </c>
      <c r="N3358" s="110"/>
      <c r="O3358" s="37"/>
    </row>
    <row r="3359" spans="1:15" ht="12.75" customHeight="1">
      <c r="A3359" s="103" t="s">
        <v>5929</v>
      </c>
      <c r="B3359" s="13" t="s">
        <v>5848</v>
      </c>
      <c r="C3359" s="242"/>
      <c r="D3359" s="238" t="s">
        <v>9122</v>
      </c>
      <c r="E3359" s="149">
        <v>-3.8068359987456946E-2</v>
      </c>
      <c r="F3359" s="104" t="s">
        <v>5930</v>
      </c>
      <c r="G3359" s="105">
        <v>15.337999999999999</v>
      </c>
      <c r="H3359" s="106">
        <f t="shared" si="889"/>
        <v>22700.239999999998</v>
      </c>
      <c r="I3359" s="107">
        <f t="shared" si="890"/>
        <v>27467.290399999998</v>
      </c>
      <c r="J3359" s="108">
        <f t="shared" si="891"/>
        <v>27467.290399999998</v>
      </c>
      <c r="K3359" s="105">
        <f t="shared" si="892"/>
        <v>0</v>
      </c>
      <c r="L3359" s="105">
        <f t="shared" si="893"/>
        <v>38454.206559999991</v>
      </c>
      <c r="M3359" s="109" t="str">
        <f t="shared" si="894"/>
        <v>FOTO</v>
      </c>
      <c r="N3359" s="110" t="s">
        <v>1150</v>
      </c>
    </row>
    <row r="3360" spans="1:15" ht="12.75" customHeight="1">
      <c r="A3360" s="103" t="s">
        <v>5931</v>
      </c>
      <c r="B3360" s="13"/>
      <c r="C3360" s="242"/>
      <c r="D3360" s="238" t="s">
        <v>9122</v>
      </c>
      <c r="E3360" s="149">
        <v>-3.8031833486378952E-2</v>
      </c>
      <c r="F3360" s="104" t="s">
        <v>5932</v>
      </c>
      <c r="G3360" s="105">
        <v>12.571</v>
      </c>
      <c r="H3360" s="106">
        <f t="shared" si="889"/>
        <v>18605.079999999998</v>
      </c>
      <c r="I3360" s="107">
        <f t="shared" si="890"/>
        <v>22512.146799999999</v>
      </c>
      <c r="J3360" s="108">
        <f t="shared" si="891"/>
        <v>22512.146799999999</v>
      </c>
      <c r="K3360" s="105">
        <f t="shared" si="892"/>
        <v>0</v>
      </c>
      <c r="L3360" s="105">
        <f t="shared" si="893"/>
        <v>31517.005519999995</v>
      </c>
      <c r="M3360" s="109" t="str">
        <f t="shared" si="894"/>
        <v>FOTO</v>
      </c>
      <c r="N3360" s="110" t="s">
        <v>589</v>
      </c>
    </row>
    <row r="3361" spans="1:15" ht="12.75" customHeight="1">
      <c r="A3361" s="103" t="s">
        <v>9213</v>
      </c>
      <c r="B3361" s="13"/>
      <c r="C3361" s="242"/>
      <c r="D3361" s="238"/>
      <c r="E3361" s="149"/>
      <c r="F3361" s="104" t="s">
        <v>9214</v>
      </c>
      <c r="G3361" s="105">
        <v>13.48</v>
      </c>
      <c r="H3361" s="106">
        <f t="shared" si="889"/>
        <v>19950.400000000001</v>
      </c>
      <c r="I3361" s="107">
        <f t="shared" si="890"/>
        <v>24139.984</v>
      </c>
      <c r="J3361" s="108">
        <f t="shared" si="891"/>
        <v>24139.984</v>
      </c>
      <c r="K3361" s="105">
        <f t="shared" si="892"/>
        <v>0</v>
      </c>
      <c r="L3361" s="105">
        <f t="shared" si="893"/>
        <v>33795.977599999998</v>
      </c>
      <c r="M3361" s="109" t="str">
        <f t="shared" si="894"/>
        <v>FOTO</v>
      </c>
      <c r="N3361" s="110"/>
      <c r="O3361" s="101" t="s">
        <v>81</v>
      </c>
    </row>
    <row r="3362" spans="1:15" ht="12.75" customHeight="1" thickBot="1">
      <c r="A3362" s="154" t="s">
        <v>5933</v>
      </c>
      <c r="B3362" s="13" t="s">
        <v>5848</v>
      </c>
      <c r="C3362" s="243"/>
      <c r="D3362" s="238" t="s">
        <v>9122</v>
      </c>
      <c r="E3362" s="155">
        <v>-3.8038619703200438E-2</v>
      </c>
      <c r="F3362" s="156" t="s">
        <v>5934</v>
      </c>
      <c r="G3362" s="157">
        <v>21.521000000000001</v>
      </c>
      <c r="H3362" s="158">
        <f t="shared" si="889"/>
        <v>31851.08</v>
      </c>
      <c r="I3362" s="159">
        <f t="shared" si="890"/>
        <v>38539.806799999998</v>
      </c>
      <c r="J3362" s="160">
        <f t="shared" si="891"/>
        <v>38539.806799999998</v>
      </c>
      <c r="K3362" s="157">
        <f t="shared" si="892"/>
        <v>0</v>
      </c>
      <c r="L3362" s="157">
        <f t="shared" si="893"/>
        <v>53955.729519999993</v>
      </c>
      <c r="M3362" s="161" t="str">
        <f t="shared" si="894"/>
        <v>FOTO</v>
      </c>
      <c r="N3362" s="162"/>
    </row>
    <row r="3363" spans="1:15" ht="20.100000000000001" customHeight="1" thickBot="1">
      <c r="A3363" s="219" t="s">
        <v>5935</v>
      </c>
      <c r="B3363" s="34"/>
      <c r="C3363" s="240"/>
      <c r="D3363" s="151"/>
      <c r="E3363" s="221"/>
      <c r="F3363" s="222"/>
      <c r="G3363" s="223"/>
      <c r="H3363" s="224"/>
      <c r="I3363" s="224"/>
      <c r="J3363" s="225"/>
      <c r="K3363" s="223"/>
      <c r="L3363" s="223"/>
      <c r="M3363" s="226"/>
      <c r="N3363" s="227"/>
      <c r="O3363" s="228"/>
    </row>
    <row r="3364" spans="1:15" ht="12.75" customHeight="1">
      <c r="A3364" s="178" t="s">
        <v>5936</v>
      </c>
      <c r="B3364" s="13"/>
      <c r="C3364" s="152"/>
      <c r="D3364" s="238" t="s">
        <v>9122</v>
      </c>
      <c r="E3364" s="180">
        <v>-3.808908973531322E-2</v>
      </c>
      <c r="F3364" s="181" t="s">
        <v>5937</v>
      </c>
      <c r="G3364" s="182">
        <v>28.31</v>
      </c>
      <c r="H3364" s="183">
        <f>+G3364*H$18</f>
        <v>41898.799999999996</v>
      </c>
      <c r="I3364" s="184">
        <f>+H3364*(1+I$18)</f>
        <v>50697.547999999995</v>
      </c>
      <c r="J3364" s="185">
        <f>+I3364*(1-J$18)</f>
        <v>50697.547999999995</v>
      </c>
      <c r="K3364" s="182">
        <f>+I3364*C3364</f>
        <v>0</v>
      </c>
      <c r="L3364" s="182">
        <f>+I3364*(1+L$18)</f>
        <v>70976.56719999999</v>
      </c>
      <c r="M3364" s="186" t="str">
        <f>HYPERLINK(CONCATENATE("https://buscador.neorep.com.ar/",TRIM(A3364),"/"),"FOTO")</f>
        <v>FOTO</v>
      </c>
      <c r="N3364" s="187"/>
    </row>
    <row r="3365" spans="1:15" ht="12.75" customHeight="1" thickBot="1">
      <c r="A3365" s="154" t="s">
        <v>5938</v>
      </c>
      <c r="B3365" s="13" t="s">
        <v>4170</v>
      </c>
      <c r="C3365" s="243"/>
      <c r="D3365" s="238"/>
      <c r="E3365" s="155"/>
      <c r="F3365" s="156" t="s">
        <v>5939</v>
      </c>
      <c r="G3365" s="157">
        <v>2.3149999999999999</v>
      </c>
      <c r="H3365" s="158">
        <f>+G3365*H$18</f>
        <v>3426.2</v>
      </c>
      <c r="I3365" s="159">
        <f>+H3365*(1+I$18)</f>
        <v>4145.7019999999993</v>
      </c>
      <c r="J3365" s="160">
        <f>+I3365*(1-J$18)</f>
        <v>4145.7019999999993</v>
      </c>
      <c r="K3365" s="157">
        <f>+I3365*C3365</f>
        <v>0</v>
      </c>
      <c r="L3365" s="157">
        <f>+I3365*(1+L$18)</f>
        <v>5803.9827999999989</v>
      </c>
      <c r="M3365" s="161" t="str">
        <f>HYPERLINK(CONCATENATE("https://buscador.neorep.com.ar/",TRIM(A3365),"/"),"FOTO")</f>
        <v>FOTO</v>
      </c>
      <c r="N3365" s="162" t="s">
        <v>173</v>
      </c>
    </row>
    <row r="3366" spans="1:15" ht="20.100000000000001" customHeight="1" thickBot="1">
      <c r="A3366" s="219" t="s">
        <v>5940</v>
      </c>
      <c r="B3366" s="34"/>
      <c r="C3366" s="240"/>
      <c r="D3366" s="151"/>
      <c r="E3366" s="221"/>
      <c r="F3366" s="222"/>
      <c r="G3366" s="223"/>
      <c r="H3366" s="224"/>
      <c r="I3366" s="224"/>
      <c r="J3366" s="225"/>
      <c r="K3366" s="223"/>
      <c r="L3366" s="223"/>
      <c r="M3366" s="226"/>
      <c r="N3366" s="227"/>
      <c r="O3366" s="228"/>
    </row>
    <row r="3367" spans="1:15" ht="12.75" customHeight="1">
      <c r="A3367" s="178" t="s">
        <v>5941</v>
      </c>
      <c r="B3367" s="13"/>
      <c r="C3367" s="152"/>
      <c r="D3367" s="238" t="s">
        <v>9122</v>
      </c>
      <c r="E3367" s="180">
        <v>-3.8075780089153022E-2</v>
      </c>
      <c r="F3367" s="181" t="s">
        <v>5942</v>
      </c>
      <c r="G3367" s="182">
        <v>20.716000000000001</v>
      </c>
      <c r="H3367" s="183">
        <f>+G3367*H$18</f>
        <v>30659.68</v>
      </c>
      <c r="I3367" s="184">
        <f>+H3367*(1+I$18)</f>
        <v>37098.212800000001</v>
      </c>
      <c r="J3367" s="185">
        <f>+I3367*(1-J$18)</f>
        <v>37098.212800000001</v>
      </c>
      <c r="K3367" s="182">
        <f>+I3367*C3367</f>
        <v>0</v>
      </c>
      <c r="L3367" s="182">
        <f>+I3367*(1+L$18)</f>
        <v>51937.497920000002</v>
      </c>
      <c r="M3367" s="186" t="str">
        <f>HYPERLINK(CONCATENATE("https://buscador.neorep.com.ar/",TRIM(A3367),"/"),"FOTO")</f>
        <v>FOTO</v>
      </c>
      <c r="N3367" s="187"/>
    </row>
    <row r="3368" spans="1:15" ht="12.75" customHeight="1" thickBot="1">
      <c r="A3368" s="154" t="s">
        <v>5943</v>
      </c>
      <c r="B3368" s="13"/>
      <c r="C3368" s="243"/>
      <c r="D3368" s="238" t="s">
        <v>9122</v>
      </c>
      <c r="E3368" s="155">
        <v>-3.7993311036789268E-2</v>
      </c>
      <c r="F3368" s="156" t="s">
        <v>5944</v>
      </c>
      <c r="G3368" s="157">
        <v>14.382</v>
      </c>
      <c r="H3368" s="158">
        <f>+G3368*H$18</f>
        <v>21285.360000000001</v>
      </c>
      <c r="I3368" s="159">
        <f>+H3368*(1+I$18)</f>
        <v>25755.285599999999</v>
      </c>
      <c r="J3368" s="160">
        <f>+I3368*(1-J$18)</f>
        <v>25755.285599999999</v>
      </c>
      <c r="K3368" s="157">
        <f>+I3368*C3368</f>
        <v>0</v>
      </c>
      <c r="L3368" s="157">
        <f>+I3368*(1+L$18)</f>
        <v>36057.399839999998</v>
      </c>
      <c r="M3368" s="161" t="str">
        <f>HYPERLINK(CONCATENATE("https://buscador.neorep.com.ar/",TRIM(A3368),"/"),"FOTO")</f>
        <v>FOTO</v>
      </c>
      <c r="N3368" s="162"/>
    </row>
    <row r="3369" spans="1:15" ht="20.100000000000001" customHeight="1" thickBot="1">
      <c r="A3369" s="219" t="s">
        <v>5945</v>
      </c>
      <c r="B3369" s="34"/>
      <c r="C3369" s="240"/>
      <c r="D3369" s="151"/>
      <c r="E3369" s="221"/>
      <c r="F3369" s="222"/>
      <c r="G3369" s="223"/>
      <c r="H3369" s="224"/>
      <c r="I3369" s="224"/>
      <c r="J3369" s="225"/>
      <c r="K3369" s="223"/>
      <c r="L3369" s="223"/>
      <c r="M3369" s="226"/>
      <c r="N3369" s="227"/>
      <c r="O3369" s="228"/>
    </row>
    <row r="3370" spans="1:15" ht="12.75" customHeight="1">
      <c r="A3370" s="178" t="s">
        <v>5946</v>
      </c>
      <c r="B3370" s="13" t="s">
        <v>5947</v>
      </c>
      <c r="C3370" s="152"/>
      <c r="D3370" s="238" t="s">
        <v>9122</v>
      </c>
      <c r="E3370" s="180">
        <v>-3.2973280272882266E-2</v>
      </c>
      <c r="F3370" s="181" t="s">
        <v>5948</v>
      </c>
      <c r="G3370" s="182">
        <v>1.7010000000000001</v>
      </c>
      <c r="H3370" s="183">
        <f t="shared" ref="H3370:H3403" si="895">+G3370*H$18</f>
        <v>2517.48</v>
      </c>
      <c r="I3370" s="184">
        <f t="shared" ref="I3370:I3403" si="896">+H3370*(1+I$18)</f>
        <v>3046.1507999999999</v>
      </c>
      <c r="J3370" s="185">
        <f t="shared" ref="J3370:J3403" si="897">+I3370*(1-J$18)</f>
        <v>3046.1507999999999</v>
      </c>
      <c r="K3370" s="182">
        <f t="shared" ref="K3370:K3403" si="898">+I3370*C3370</f>
        <v>0</v>
      </c>
      <c r="L3370" s="182">
        <f t="shared" ref="L3370:L3403" si="899">+I3370*(1+L$18)</f>
        <v>4264.6111199999996</v>
      </c>
      <c r="M3370" s="186" t="str">
        <f t="shared" ref="M3370:M3403" si="900">HYPERLINK(CONCATENATE("https://buscador.neorep.com.ar/",TRIM(A3370),"/"),"FOTO")</f>
        <v>FOTO</v>
      </c>
      <c r="N3370" s="187"/>
    </row>
    <row r="3371" spans="1:15" ht="12.75" customHeight="1">
      <c r="A3371" s="103" t="s">
        <v>5949</v>
      </c>
      <c r="B3371" s="13" t="s">
        <v>5947</v>
      </c>
      <c r="C3371" s="242"/>
      <c r="D3371" s="238" t="s">
        <v>9122</v>
      </c>
      <c r="E3371" s="149">
        <v>-0.1420698924731183</v>
      </c>
      <c r="F3371" s="104" t="s">
        <v>5950</v>
      </c>
      <c r="G3371" s="105">
        <v>6.383</v>
      </c>
      <c r="H3371" s="106">
        <f t="shared" si="895"/>
        <v>9446.84</v>
      </c>
      <c r="I3371" s="107">
        <f t="shared" si="896"/>
        <v>11430.6764</v>
      </c>
      <c r="J3371" s="108">
        <f t="shared" si="897"/>
        <v>11430.6764</v>
      </c>
      <c r="K3371" s="105">
        <f t="shared" si="898"/>
        <v>0</v>
      </c>
      <c r="L3371" s="105">
        <f t="shared" si="899"/>
        <v>16002.946959999999</v>
      </c>
      <c r="M3371" s="109" t="str">
        <f t="shared" si="900"/>
        <v>FOTO</v>
      </c>
      <c r="N3371" s="110"/>
    </row>
    <row r="3372" spans="1:15" ht="12.75" customHeight="1">
      <c r="A3372" s="103" t="s">
        <v>9263</v>
      </c>
      <c r="B3372" s="13"/>
      <c r="C3372" s="242"/>
      <c r="D3372" s="238"/>
      <c r="E3372" s="149"/>
      <c r="F3372" s="104" t="s">
        <v>9264</v>
      </c>
      <c r="G3372" s="105">
        <v>6.32</v>
      </c>
      <c r="H3372" s="106">
        <f t="shared" si="895"/>
        <v>9353.6</v>
      </c>
      <c r="I3372" s="107">
        <f t="shared" si="896"/>
        <v>11317.856</v>
      </c>
      <c r="J3372" s="108">
        <f t="shared" si="897"/>
        <v>11317.856</v>
      </c>
      <c r="K3372" s="105">
        <f t="shared" si="898"/>
        <v>0</v>
      </c>
      <c r="L3372" s="105">
        <f t="shared" si="899"/>
        <v>15844.998399999999</v>
      </c>
      <c r="M3372" s="109" t="str">
        <f t="shared" si="900"/>
        <v>FOTO</v>
      </c>
      <c r="N3372" s="110"/>
    </row>
    <row r="3373" spans="1:15" ht="12.75" customHeight="1">
      <c r="A3373" s="103" t="s">
        <v>5951</v>
      </c>
      <c r="B3373" s="13" t="s">
        <v>5947</v>
      </c>
      <c r="C3373" s="242"/>
      <c r="D3373" s="238" t="s">
        <v>9122</v>
      </c>
      <c r="E3373" s="150">
        <v>-0.22087867795243843</v>
      </c>
      <c r="F3373" s="104" t="s">
        <v>5952</v>
      </c>
      <c r="G3373" s="105">
        <v>1.9330000000000001</v>
      </c>
      <c r="H3373" s="106">
        <f t="shared" si="895"/>
        <v>2860.84</v>
      </c>
      <c r="I3373" s="107">
        <f t="shared" si="896"/>
        <v>3461.6163999999999</v>
      </c>
      <c r="J3373" s="108">
        <f t="shared" si="897"/>
        <v>3461.6163999999999</v>
      </c>
      <c r="K3373" s="105">
        <f t="shared" si="898"/>
        <v>0</v>
      </c>
      <c r="L3373" s="105">
        <f t="shared" si="899"/>
        <v>4846.2629599999991</v>
      </c>
      <c r="M3373" s="109" t="str">
        <f t="shared" si="900"/>
        <v>FOTO</v>
      </c>
      <c r="N3373" s="110" t="s">
        <v>110</v>
      </c>
    </row>
    <row r="3374" spans="1:15" ht="12.75" customHeight="1">
      <c r="A3374" s="103" t="s">
        <v>5953</v>
      </c>
      <c r="B3374" s="13" t="s">
        <v>5947</v>
      </c>
      <c r="C3374" s="242"/>
      <c r="D3374" s="238"/>
      <c r="E3374" s="150"/>
      <c r="F3374" s="104" t="s">
        <v>5954</v>
      </c>
      <c r="G3374" s="105">
        <v>2.3199999999999998</v>
      </c>
      <c r="H3374" s="106">
        <f t="shared" si="895"/>
        <v>3433.6</v>
      </c>
      <c r="I3374" s="107">
        <f t="shared" si="896"/>
        <v>4154.6559999999999</v>
      </c>
      <c r="J3374" s="108">
        <f t="shared" si="897"/>
        <v>4154.6559999999999</v>
      </c>
      <c r="K3374" s="105">
        <f t="shared" si="898"/>
        <v>0</v>
      </c>
      <c r="L3374" s="105">
        <f t="shared" si="899"/>
        <v>5816.5183999999999</v>
      </c>
      <c r="M3374" s="109" t="str">
        <f t="shared" si="900"/>
        <v>FOTO</v>
      </c>
      <c r="N3374" s="110" t="s">
        <v>110</v>
      </c>
    </row>
    <row r="3375" spans="1:15" ht="12.75" customHeight="1">
      <c r="A3375" s="103" t="s">
        <v>5955</v>
      </c>
      <c r="B3375" s="13" t="s">
        <v>5947</v>
      </c>
      <c r="C3375" s="242"/>
      <c r="D3375" s="238" t="s">
        <v>9122</v>
      </c>
      <c r="E3375" s="149">
        <v>-0.14752013565069944</v>
      </c>
      <c r="F3375" s="104" t="s">
        <v>5956</v>
      </c>
      <c r="G3375" s="105">
        <v>2.0110000000000001</v>
      </c>
      <c r="H3375" s="106">
        <f t="shared" si="895"/>
        <v>2976.28</v>
      </c>
      <c r="I3375" s="107">
        <f t="shared" si="896"/>
        <v>3601.2988</v>
      </c>
      <c r="J3375" s="108">
        <f t="shared" si="897"/>
        <v>3601.2988</v>
      </c>
      <c r="K3375" s="105">
        <f t="shared" si="898"/>
        <v>0</v>
      </c>
      <c r="L3375" s="105">
        <f t="shared" si="899"/>
        <v>5041.8183199999994</v>
      </c>
      <c r="M3375" s="109" t="str">
        <f t="shared" si="900"/>
        <v>FOTO</v>
      </c>
      <c r="N3375" s="110" t="s">
        <v>110</v>
      </c>
    </row>
    <row r="3376" spans="1:15" ht="12.75" customHeight="1">
      <c r="A3376" s="103" t="s">
        <v>5959</v>
      </c>
      <c r="B3376" s="13"/>
      <c r="C3376" s="242"/>
      <c r="D3376" s="238" t="s">
        <v>9122</v>
      </c>
      <c r="E3376" s="150">
        <v>-0.39534883720930225</v>
      </c>
      <c r="F3376" s="104" t="s">
        <v>5960</v>
      </c>
      <c r="G3376" s="105">
        <v>1.742</v>
      </c>
      <c r="H3376" s="106">
        <f t="shared" si="895"/>
        <v>2578.16</v>
      </c>
      <c r="I3376" s="107">
        <f t="shared" si="896"/>
        <v>3119.5735999999997</v>
      </c>
      <c r="J3376" s="108">
        <f t="shared" si="897"/>
        <v>3119.5735999999997</v>
      </c>
      <c r="K3376" s="105">
        <f t="shared" si="898"/>
        <v>0</v>
      </c>
      <c r="L3376" s="105">
        <f t="shared" si="899"/>
        <v>4367.4030399999992</v>
      </c>
      <c r="M3376" s="109" t="str">
        <f t="shared" si="900"/>
        <v>FOTO</v>
      </c>
      <c r="N3376" s="110" t="s">
        <v>110</v>
      </c>
    </row>
    <row r="3377" spans="1:15" ht="12.75" customHeight="1">
      <c r="A3377" s="103" t="s">
        <v>5957</v>
      </c>
      <c r="B3377" s="13" t="s">
        <v>5947</v>
      </c>
      <c r="C3377" s="242"/>
      <c r="D3377" s="238" t="s">
        <v>9122</v>
      </c>
      <c r="E3377" s="149">
        <v>-9.2465753424657571E-2</v>
      </c>
      <c r="F3377" s="104" t="s">
        <v>5958</v>
      </c>
      <c r="G3377" s="105">
        <v>5.3</v>
      </c>
      <c r="H3377" s="106">
        <f t="shared" si="895"/>
        <v>7844</v>
      </c>
      <c r="I3377" s="107">
        <f t="shared" si="896"/>
        <v>9491.24</v>
      </c>
      <c r="J3377" s="108">
        <f t="shared" si="897"/>
        <v>9491.24</v>
      </c>
      <c r="K3377" s="105">
        <f t="shared" si="898"/>
        <v>0</v>
      </c>
      <c r="L3377" s="105">
        <f t="shared" si="899"/>
        <v>13287.735999999999</v>
      </c>
      <c r="M3377" s="109" t="str">
        <f t="shared" si="900"/>
        <v>FOTO</v>
      </c>
      <c r="N3377" s="110" t="s">
        <v>299</v>
      </c>
      <c r="O3377" s="36"/>
    </row>
    <row r="3378" spans="1:15" ht="12.75" customHeight="1">
      <c r="A3378" s="103" t="s">
        <v>5961</v>
      </c>
      <c r="B3378" s="13"/>
      <c r="C3378" s="242"/>
      <c r="D3378" s="238" t="s">
        <v>9122</v>
      </c>
      <c r="E3378" s="149">
        <v>-3.3333333333333326E-2</v>
      </c>
      <c r="F3378" s="104" t="s">
        <v>5962</v>
      </c>
      <c r="G3378" s="105">
        <v>2.552</v>
      </c>
      <c r="H3378" s="106">
        <f t="shared" si="895"/>
        <v>3776.96</v>
      </c>
      <c r="I3378" s="107">
        <f t="shared" si="896"/>
        <v>4570.1215999999995</v>
      </c>
      <c r="J3378" s="108">
        <f t="shared" si="897"/>
        <v>4570.1215999999995</v>
      </c>
      <c r="K3378" s="105">
        <f t="shared" si="898"/>
        <v>0</v>
      </c>
      <c r="L3378" s="105">
        <f t="shared" si="899"/>
        <v>6398.1702399999986</v>
      </c>
      <c r="M3378" s="109" t="str">
        <f t="shared" si="900"/>
        <v>FOTO</v>
      </c>
      <c r="N3378" s="110" t="s">
        <v>110</v>
      </c>
    </row>
    <row r="3379" spans="1:15" ht="12.75" customHeight="1">
      <c r="A3379" s="103" t="s">
        <v>5963</v>
      </c>
      <c r="B3379" s="13" t="s">
        <v>5947</v>
      </c>
      <c r="C3379" s="242"/>
      <c r="D3379" s="238" t="s">
        <v>9122</v>
      </c>
      <c r="E3379" s="150">
        <v>-0.40861111111111115</v>
      </c>
      <c r="F3379" s="104" t="s">
        <v>5964</v>
      </c>
      <c r="G3379" s="105">
        <v>2.129</v>
      </c>
      <c r="H3379" s="106">
        <f t="shared" si="895"/>
        <v>3150.92</v>
      </c>
      <c r="I3379" s="107">
        <f t="shared" si="896"/>
        <v>3812.6131999999998</v>
      </c>
      <c r="J3379" s="108">
        <f t="shared" si="897"/>
        <v>3812.6131999999998</v>
      </c>
      <c r="K3379" s="105">
        <f t="shared" si="898"/>
        <v>0</v>
      </c>
      <c r="L3379" s="105">
        <f t="shared" si="899"/>
        <v>5337.6584799999991</v>
      </c>
      <c r="M3379" s="109" t="str">
        <f t="shared" si="900"/>
        <v>FOTO</v>
      </c>
      <c r="N3379" s="110" t="s">
        <v>110</v>
      </c>
    </row>
    <row r="3380" spans="1:15" ht="12.75" customHeight="1">
      <c r="A3380" s="103" t="s">
        <v>5965</v>
      </c>
      <c r="B3380" s="247" t="s">
        <v>5947</v>
      </c>
      <c r="C3380" s="242"/>
      <c r="D3380" s="238" t="s">
        <v>9122</v>
      </c>
      <c r="E3380" s="249">
        <v>-0.18943974203950009</v>
      </c>
      <c r="F3380" s="104" t="s">
        <v>5966</v>
      </c>
      <c r="G3380" s="105">
        <v>2.0110000000000001</v>
      </c>
      <c r="H3380" s="106">
        <f t="shared" si="895"/>
        <v>2976.28</v>
      </c>
      <c r="I3380" s="107">
        <f t="shared" si="896"/>
        <v>3601.2988</v>
      </c>
      <c r="J3380" s="108">
        <f t="shared" si="897"/>
        <v>3601.2988</v>
      </c>
      <c r="K3380" s="105">
        <f t="shared" si="898"/>
        <v>0</v>
      </c>
      <c r="L3380" s="105">
        <f t="shared" si="899"/>
        <v>5041.8183199999994</v>
      </c>
      <c r="M3380" s="109" t="str">
        <f t="shared" si="900"/>
        <v>FOTO</v>
      </c>
      <c r="N3380" s="110" t="s">
        <v>110</v>
      </c>
    </row>
    <row r="3381" spans="1:15" ht="12.75" customHeight="1">
      <c r="A3381" s="103" t="s">
        <v>9497</v>
      </c>
      <c r="B3381" s="13"/>
      <c r="C3381" s="242"/>
      <c r="D3381" s="238"/>
      <c r="E3381" s="149"/>
      <c r="F3381" s="104" t="s">
        <v>9498</v>
      </c>
      <c r="G3381" s="105">
        <v>2.14</v>
      </c>
      <c r="H3381" s="106">
        <f t="shared" si="895"/>
        <v>3167.2000000000003</v>
      </c>
      <c r="I3381" s="107">
        <f t="shared" si="896"/>
        <v>3832.3120000000004</v>
      </c>
      <c r="J3381" s="108">
        <f t="shared" si="897"/>
        <v>3832.3120000000004</v>
      </c>
      <c r="K3381" s="105">
        <f t="shared" si="898"/>
        <v>0</v>
      </c>
      <c r="L3381" s="105">
        <f t="shared" si="899"/>
        <v>5365.2368000000006</v>
      </c>
      <c r="M3381" s="109" t="str">
        <f t="shared" si="900"/>
        <v>FOTO</v>
      </c>
      <c r="N3381" s="110"/>
      <c r="O3381" s="101" t="s">
        <v>81</v>
      </c>
    </row>
    <row r="3382" spans="1:15" ht="12.75" customHeight="1">
      <c r="A3382" s="103" t="s">
        <v>5967</v>
      </c>
      <c r="B3382" s="13" t="s">
        <v>5947</v>
      </c>
      <c r="C3382" s="242"/>
      <c r="D3382" s="238" t="s">
        <v>9122</v>
      </c>
      <c r="E3382" s="149">
        <v>-3.2377049180327799E-2</v>
      </c>
      <c r="F3382" s="104" t="s">
        <v>5968</v>
      </c>
      <c r="G3382" s="105">
        <v>2.3610000000000002</v>
      </c>
      <c r="H3382" s="106">
        <f t="shared" si="895"/>
        <v>3494.28</v>
      </c>
      <c r="I3382" s="107">
        <f t="shared" si="896"/>
        <v>4228.0788000000002</v>
      </c>
      <c r="J3382" s="108">
        <f t="shared" si="897"/>
        <v>4228.0788000000002</v>
      </c>
      <c r="K3382" s="105">
        <f t="shared" si="898"/>
        <v>0</v>
      </c>
      <c r="L3382" s="105">
        <f t="shared" si="899"/>
        <v>5919.3103199999996</v>
      </c>
      <c r="M3382" s="109" t="str">
        <f t="shared" si="900"/>
        <v>FOTO</v>
      </c>
      <c r="N3382" s="110"/>
    </row>
    <row r="3383" spans="1:15" ht="12.75" customHeight="1">
      <c r="A3383" s="103" t="s">
        <v>5969</v>
      </c>
      <c r="B3383" s="13" t="s">
        <v>5947</v>
      </c>
      <c r="C3383" s="242"/>
      <c r="D3383" s="238"/>
      <c r="E3383" s="150"/>
      <c r="F3383" s="104" t="s">
        <v>5970</v>
      </c>
      <c r="G3383" s="105">
        <v>2.63</v>
      </c>
      <c r="H3383" s="106">
        <f t="shared" si="895"/>
        <v>3892.3999999999996</v>
      </c>
      <c r="I3383" s="107">
        <f t="shared" si="896"/>
        <v>4709.8039999999992</v>
      </c>
      <c r="J3383" s="108">
        <f t="shared" si="897"/>
        <v>4709.8039999999992</v>
      </c>
      <c r="K3383" s="105">
        <f t="shared" si="898"/>
        <v>0</v>
      </c>
      <c r="L3383" s="105">
        <f t="shared" si="899"/>
        <v>6593.7255999999988</v>
      </c>
      <c r="M3383" s="109" t="str">
        <f t="shared" si="900"/>
        <v>FOTO</v>
      </c>
      <c r="N3383" s="110"/>
    </row>
    <row r="3384" spans="1:15" ht="12.75" customHeight="1">
      <c r="A3384" s="103" t="s">
        <v>5971</v>
      </c>
      <c r="B3384" s="13" t="s">
        <v>5947</v>
      </c>
      <c r="C3384" s="242"/>
      <c r="D3384" s="238" t="s">
        <v>9122</v>
      </c>
      <c r="E3384" s="150">
        <v>-0.24722222222222223</v>
      </c>
      <c r="F3384" s="104" t="s">
        <v>5972</v>
      </c>
      <c r="G3384" s="105">
        <v>1.355</v>
      </c>
      <c r="H3384" s="106">
        <f t="shared" si="895"/>
        <v>2005.3999999999999</v>
      </c>
      <c r="I3384" s="107">
        <f t="shared" si="896"/>
        <v>2426.5339999999997</v>
      </c>
      <c r="J3384" s="108">
        <f t="shared" si="897"/>
        <v>2426.5339999999997</v>
      </c>
      <c r="K3384" s="105">
        <f t="shared" si="898"/>
        <v>0</v>
      </c>
      <c r="L3384" s="105">
        <f t="shared" si="899"/>
        <v>3397.1475999999993</v>
      </c>
      <c r="M3384" s="109" t="str">
        <f t="shared" si="900"/>
        <v>FOTO</v>
      </c>
      <c r="N3384" s="110"/>
    </row>
    <row r="3385" spans="1:15" ht="12.75" customHeight="1">
      <c r="A3385" s="103" t="s">
        <v>5973</v>
      </c>
      <c r="B3385" s="13" t="s">
        <v>5947</v>
      </c>
      <c r="C3385" s="242"/>
      <c r="D3385" s="238" t="s">
        <v>9122</v>
      </c>
      <c r="E3385" s="149">
        <v>-8.0737704918032782E-2</v>
      </c>
      <c r="F3385" s="104" t="s">
        <v>5974</v>
      </c>
      <c r="G3385" s="105">
        <v>2.2429999999999999</v>
      </c>
      <c r="H3385" s="106">
        <f t="shared" si="895"/>
        <v>3319.64</v>
      </c>
      <c r="I3385" s="107">
        <f t="shared" si="896"/>
        <v>4016.7643999999996</v>
      </c>
      <c r="J3385" s="108">
        <f t="shared" si="897"/>
        <v>4016.7643999999996</v>
      </c>
      <c r="K3385" s="105">
        <f t="shared" si="898"/>
        <v>0</v>
      </c>
      <c r="L3385" s="105">
        <f t="shared" si="899"/>
        <v>5623.4701599999989</v>
      </c>
      <c r="M3385" s="109" t="str">
        <f t="shared" si="900"/>
        <v>FOTO</v>
      </c>
      <c r="N3385" s="110"/>
    </row>
    <row r="3386" spans="1:15" ht="12.75" customHeight="1">
      <c r="A3386" s="103" t="s">
        <v>5975</v>
      </c>
      <c r="B3386" s="13" t="s">
        <v>5947</v>
      </c>
      <c r="C3386" s="242"/>
      <c r="D3386" s="238" t="s">
        <v>9122</v>
      </c>
      <c r="E3386" s="149">
        <v>-3.3045549270616204E-2</v>
      </c>
      <c r="F3386" s="104" t="s">
        <v>5976</v>
      </c>
      <c r="G3386" s="105">
        <v>3.2480000000000002</v>
      </c>
      <c r="H3386" s="106">
        <f t="shared" si="895"/>
        <v>4807.04</v>
      </c>
      <c r="I3386" s="107">
        <f t="shared" si="896"/>
        <v>5816.5183999999999</v>
      </c>
      <c r="J3386" s="108">
        <f t="shared" si="897"/>
        <v>5816.5183999999999</v>
      </c>
      <c r="K3386" s="105">
        <f t="shared" si="898"/>
        <v>0</v>
      </c>
      <c r="L3386" s="105">
        <f t="shared" si="899"/>
        <v>8143.125759999999</v>
      </c>
      <c r="M3386" s="109" t="str">
        <f t="shared" si="900"/>
        <v>FOTO</v>
      </c>
      <c r="N3386" s="110"/>
    </row>
    <row r="3387" spans="1:15" ht="12.75" customHeight="1">
      <c r="A3387" s="103" t="s">
        <v>5977</v>
      </c>
      <c r="B3387" s="13" t="s">
        <v>5947</v>
      </c>
      <c r="C3387" s="242"/>
      <c r="D3387" s="238" t="s">
        <v>9122</v>
      </c>
      <c r="E3387" s="149">
        <v>-7.6515151515151536E-2</v>
      </c>
      <c r="F3387" s="104" t="s">
        <v>5978</v>
      </c>
      <c r="G3387" s="105">
        <v>2.4380000000000002</v>
      </c>
      <c r="H3387" s="106">
        <f t="shared" si="895"/>
        <v>3608.2400000000002</v>
      </c>
      <c r="I3387" s="107">
        <f t="shared" si="896"/>
        <v>4365.9704000000002</v>
      </c>
      <c r="J3387" s="108">
        <f t="shared" si="897"/>
        <v>4365.9704000000002</v>
      </c>
      <c r="K3387" s="105">
        <f t="shared" si="898"/>
        <v>0</v>
      </c>
      <c r="L3387" s="105">
        <f t="shared" si="899"/>
        <v>6112.3585599999997</v>
      </c>
      <c r="M3387" s="109" t="str">
        <f t="shared" si="900"/>
        <v>FOTO</v>
      </c>
      <c r="N3387" s="110" t="s">
        <v>110</v>
      </c>
    </row>
    <row r="3388" spans="1:15" ht="12.75" customHeight="1">
      <c r="A3388" s="103" t="s">
        <v>5979</v>
      </c>
      <c r="B3388" s="13" t="s">
        <v>5947</v>
      </c>
      <c r="C3388" s="242"/>
      <c r="D3388" s="238" t="s">
        <v>9122</v>
      </c>
      <c r="E3388" s="149">
        <v>-3.0849825378346907E-2</v>
      </c>
      <c r="F3388" s="104" t="s">
        <v>5980</v>
      </c>
      <c r="G3388" s="105">
        <v>1.665</v>
      </c>
      <c r="H3388" s="106">
        <f t="shared" si="895"/>
        <v>2464.2000000000003</v>
      </c>
      <c r="I3388" s="107">
        <f t="shared" si="896"/>
        <v>2981.6820000000002</v>
      </c>
      <c r="J3388" s="108">
        <f t="shared" si="897"/>
        <v>2981.6820000000002</v>
      </c>
      <c r="K3388" s="105">
        <f t="shared" si="898"/>
        <v>0</v>
      </c>
      <c r="L3388" s="105">
        <f t="shared" si="899"/>
        <v>4174.3548000000001</v>
      </c>
      <c r="M3388" s="109" t="str">
        <f t="shared" si="900"/>
        <v>FOTO</v>
      </c>
      <c r="N3388" s="110" t="s">
        <v>110</v>
      </c>
    </row>
    <row r="3389" spans="1:15" ht="12.75" customHeight="1">
      <c r="A3389" s="103" t="s">
        <v>5981</v>
      </c>
      <c r="B3389" s="13" t="s">
        <v>5947</v>
      </c>
      <c r="C3389" s="242"/>
      <c r="D3389" s="238" t="s">
        <v>9122</v>
      </c>
      <c r="E3389" s="150">
        <v>-0.35268647903955919</v>
      </c>
      <c r="F3389" s="104" t="s">
        <v>5982</v>
      </c>
      <c r="G3389" s="105">
        <v>3.2890000000000001</v>
      </c>
      <c r="H3389" s="106">
        <f t="shared" si="895"/>
        <v>4867.72</v>
      </c>
      <c r="I3389" s="107">
        <f t="shared" si="896"/>
        <v>5889.9412000000002</v>
      </c>
      <c r="J3389" s="108">
        <f t="shared" si="897"/>
        <v>5889.9412000000002</v>
      </c>
      <c r="K3389" s="105">
        <f t="shared" si="898"/>
        <v>0</v>
      </c>
      <c r="L3389" s="105">
        <f t="shared" si="899"/>
        <v>8245.9176800000005</v>
      </c>
      <c r="M3389" s="109" t="str">
        <f t="shared" si="900"/>
        <v>FOTO</v>
      </c>
      <c r="N3389" s="110"/>
    </row>
    <row r="3390" spans="1:15" ht="12.75" customHeight="1">
      <c r="A3390" s="103" t="s">
        <v>5983</v>
      </c>
      <c r="B3390" s="13" t="s">
        <v>5947</v>
      </c>
      <c r="C3390" s="242"/>
      <c r="D3390" s="238" t="s">
        <v>9122</v>
      </c>
      <c r="E3390" s="149">
        <v>-3.1793132683340497E-2</v>
      </c>
      <c r="F3390" s="104" t="s">
        <v>5984</v>
      </c>
      <c r="G3390" s="105">
        <v>2.2839999999999998</v>
      </c>
      <c r="H3390" s="106">
        <f t="shared" si="895"/>
        <v>3380.3199999999997</v>
      </c>
      <c r="I3390" s="107">
        <f t="shared" si="896"/>
        <v>4090.1871999999994</v>
      </c>
      <c r="J3390" s="108">
        <f t="shared" si="897"/>
        <v>4090.1871999999994</v>
      </c>
      <c r="K3390" s="105">
        <f t="shared" si="898"/>
        <v>0</v>
      </c>
      <c r="L3390" s="105">
        <f t="shared" si="899"/>
        <v>5726.2620799999986</v>
      </c>
      <c r="M3390" s="109" t="str">
        <f t="shared" si="900"/>
        <v>FOTO</v>
      </c>
      <c r="N3390" s="110"/>
    </row>
    <row r="3391" spans="1:15" ht="12.75" customHeight="1">
      <c r="A3391" s="103" t="s">
        <v>5985</v>
      </c>
      <c r="B3391" s="13" t="s">
        <v>5947</v>
      </c>
      <c r="C3391" s="242"/>
      <c r="D3391" s="238" t="s">
        <v>9122</v>
      </c>
      <c r="E3391" s="150">
        <v>-0.255</v>
      </c>
      <c r="F3391" s="104" t="s">
        <v>5986</v>
      </c>
      <c r="G3391" s="105">
        <v>2.98</v>
      </c>
      <c r="H3391" s="106">
        <f t="shared" si="895"/>
        <v>4410.3999999999996</v>
      </c>
      <c r="I3391" s="107">
        <f t="shared" si="896"/>
        <v>5336.5839999999998</v>
      </c>
      <c r="J3391" s="108">
        <f t="shared" si="897"/>
        <v>5336.5839999999998</v>
      </c>
      <c r="K3391" s="105">
        <f t="shared" si="898"/>
        <v>0</v>
      </c>
      <c r="L3391" s="105">
        <f t="shared" si="899"/>
        <v>7471.217599999999</v>
      </c>
      <c r="M3391" s="109" t="str">
        <f t="shared" si="900"/>
        <v>FOTO</v>
      </c>
      <c r="N3391" s="110" t="s">
        <v>299</v>
      </c>
    </row>
    <row r="3392" spans="1:15" ht="12.75" customHeight="1">
      <c r="A3392" s="103" t="s">
        <v>5987</v>
      </c>
      <c r="B3392" s="13" t="s">
        <v>5947</v>
      </c>
      <c r="C3392" s="242"/>
      <c r="D3392" s="238" t="s">
        <v>9122</v>
      </c>
      <c r="E3392" s="149">
        <v>-9.9534342258440045E-2</v>
      </c>
      <c r="F3392" s="104" t="s">
        <v>5988</v>
      </c>
      <c r="G3392" s="105">
        <v>1.5469999999999999</v>
      </c>
      <c r="H3392" s="106">
        <f t="shared" si="895"/>
        <v>2289.56</v>
      </c>
      <c r="I3392" s="107">
        <f t="shared" si="896"/>
        <v>2770.3676</v>
      </c>
      <c r="J3392" s="108">
        <f t="shared" si="897"/>
        <v>2770.3676</v>
      </c>
      <c r="K3392" s="105">
        <f t="shared" si="898"/>
        <v>0</v>
      </c>
      <c r="L3392" s="105">
        <f t="shared" si="899"/>
        <v>3878.5146399999999</v>
      </c>
      <c r="M3392" s="109" t="str">
        <f t="shared" si="900"/>
        <v>FOTO</v>
      </c>
      <c r="N3392" s="110"/>
    </row>
    <row r="3393" spans="1:15" s="12" customFormat="1" ht="12.75" customHeight="1">
      <c r="A3393" s="103" t="s">
        <v>5989</v>
      </c>
      <c r="B3393" s="13" t="s">
        <v>5947</v>
      </c>
      <c r="C3393" s="242"/>
      <c r="D3393" s="238" t="s">
        <v>9122</v>
      </c>
      <c r="E3393" s="150">
        <v>-0.31363636363636371</v>
      </c>
      <c r="F3393" s="104" t="s">
        <v>5990</v>
      </c>
      <c r="G3393" s="105">
        <v>1.51</v>
      </c>
      <c r="H3393" s="116">
        <f t="shared" si="895"/>
        <v>2234.8000000000002</v>
      </c>
      <c r="I3393" s="117">
        <f t="shared" si="896"/>
        <v>2704.1080000000002</v>
      </c>
      <c r="J3393" s="118">
        <f t="shared" si="897"/>
        <v>2704.1080000000002</v>
      </c>
      <c r="K3393" s="119">
        <f t="shared" si="898"/>
        <v>0</v>
      </c>
      <c r="L3393" s="119">
        <f t="shared" si="899"/>
        <v>3785.7512000000002</v>
      </c>
      <c r="M3393" s="109" t="str">
        <f t="shared" si="900"/>
        <v>FOTO</v>
      </c>
      <c r="N3393" s="110" t="s">
        <v>110</v>
      </c>
    </row>
    <row r="3394" spans="1:15" ht="12.75" customHeight="1">
      <c r="A3394" s="103" t="s">
        <v>5991</v>
      </c>
      <c r="B3394" s="13" t="s">
        <v>5947</v>
      </c>
      <c r="C3394" s="242"/>
      <c r="D3394" s="238" t="s">
        <v>9122</v>
      </c>
      <c r="E3394" s="150">
        <v>-0.3234183191690273</v>
      </c>
      <c r="F3394" s="104" t="s">
        <v>5992</v>
      </c>
      <c r="G3394" s="105">
        <v>1.4330000000000001</v>
      </c>
      <c r="H3394" s="106">
        <f t="shared" si="895"/>
        <v>2120.84</v>
      </c>
      <c r="I3394" s="107">
        <f t="shared" si="896"/>
        <v>2566.2164000000002</v>
      </c>
      <c r="J3394" s="108">
        <f t="shared" si="897"/>
        <v>2566.2164000000002</v>
      </c>
      <c r="K3394" s="105">
        <f t="shared" si="898"/>
        <v>0</v>
      </c>
      <c r="L3394" s="105">
        <f t="shared" si="899"/>
        <v>3592.7029600000001</v>
      </c>
      <c r="M3394" s="109" t="str">
        <f t="shared" si="900"/>
        <v>FOTO</v>
      </c>
      <c r="N3394" s="110" t="s">
        <v>110</v>
      </c>
    </row>
    <row r="3395" spans="1:15" ht="12.75" customHeight="1">
      <c r="A3395" s="103" t="s">
        <v>5993</v>
      </c>
      <c r="B3395" s="13" t="s">
        <v>5947</v>
      </c>
      <c r="C3395" s="242"/>
      <c r="D3395" s="238" t="s">
        <v>9122</v>
      </c>
      <c r="E3395" s="149">
        <v>-6.2307692307692286E-2</v>
      </c>
      <c r="F3395" s="104" t="s">
        <v>5994</v>
      </c>
      <c r="G3395" s="105">
        <v>2.4380000000000002</v>
      </c>
      <c r="H3395" s="106">
        <f t="shared" si="895"/>
        <v>3608.2400000000002</v>
      </c>
      <c r="I3395" s="107">
        <f t="shared" si="896"/>
        <v>4365.9704000000002</v>
      </c>
      <c r="J3395" s="108">
        <f t="shared" si="897"/>
        <v>4365.9704000000002</v>
      </c>
      <c r="K3395" s="105">
        <f t="shared" si="898"/>
        <v>0</v>
      </c>
      <c r="L3395" s="105">
        <f t="shared" si="899"/>
        <v>6112.3585599999997</v>
      </c>
      <c r="M3395" s="109" t="str">
        <f t="shared" si="900"/>
        <v>FOTO</v>
      </c>
      <c r="N3395" s="110" t="s">
        <v>110</v>
      </c>
    </row>
    <row r="3396" spans="1:15" ht="12.75" customHeight="1">
      <c r="A3396" s="103" t="s">
        <v>5995</v>
      </c>
      <c r="B3396" s="13" t="s">
        <v>5947</v>
      </c>
      <c r="C3396" s="242"/>
      <c r="D3396" s="238" t="s">
        <v>9122</v>
      </c>
      <c r="E3396" s="150">
        <v>-0.33123220821472144</v>
      </c>
      <c r="F3396" s="104" t="s">
        <v>5996</v>
      </c>
      <c r="G3396" s="105">
        <v>3.2890000000000001</v>
      </c>
      <c r="H3396" s="106">
        <f t="shared" si="895"/>
        <v>4867.72</v>
      </c>
      <c r="I3396" s="107">
        <f t="shared" si="896"/>
        <v>5889.9412000000002</v>
      </c>
      <c r="J3396" s="108">
        <f t="shared" si="897"/>
        <v>5889.9412000000002</v>
      </c>
      <c r="K3396" s="105">
        <f t="shared" si="898"/>
        <v>0</v>
      </c>
      <c r="L3396" s="105">
        <f t="shared" si="899"/>
        <v>8245.9176800000005</v>
      </c>
      <c r="M3396" s="109" t="str">
        <f t="shared" si="900"/>
        <v>FOTO</v>
      </c>
      <c r="N3396" s="110"/>
    </row>
    <row r="3397" spans="1:15" ht="12.75" customHeight="1">
      <c r="A3397" s="103" t="s">
        <v>5997</v>
      </c>
      <c r="B3397" s="13" t="s">
        <v>5947</v>
      </c>
      <c r="C3397" s="242"/>
      <c r="D3397" s="238" t="s">
        <v>9122</v>
      </c>
      <c r="E3397" s="149">
        <v>-0.14643119941133187</v>
      </c>
      <c r="F3397" s="104" t="s">
        <v>5998</v>
      </c>
      <c r="G3397" s="105">
        <v>2.3199999999999998</v>
      </c>
      <c r="H3397" s="106">
        <f t="shared" si="895"/>
        <v>3433.6</v>
      </c>
      <c r="I3397" s="107">
        <f t="shared" si="896"/>
        <v>4154.6559999999999</v>
      </c>
      <c r="J3397" s="108">
        <f t="shared" si="897"/>
        <v>4154.6559999999999</v>
      </c>
      <c r="K3397" s="105">
        <f t="shared" si="898"/>
        <v>0</v>
      </c>
      <c r="L3397" s="105">
        <f t="shared" si="899"/>
        <v>5816.5183999999999</v>
      </c>
      <c r="M3397" s="109" t="str">
        <f t="shared" si="900"/>
        <v>FOTO</v>
      </c>
      <c r="N3397" s="110" t="s">
        <v>110</v>
      </c>
    </row>
    <row r="3398" spans="1:15" ht="12.75" customHeight="1">
      <c r="A3398" s="103" t="s">
        <v>5999</v>
      </c>
      <c r="B3398" s="13" t="s">
        <v>5947</v>
      </c>
      <c r="C3398" s="242"/>
      <c r="D3398" s="238" t="s">
        <v>9122</v>
      </c>
      <c r="E3398" s="149">
        <v>-0.13000000000000012</v>
      </c>
      <c r="F3398" s="104" t="s">
        <v>6000</v>
      </c>
      <c r="G3398" s="105">
        <v>1.3919999999999999</v>
      </c>
      <c r="H3398" s="106">
        <f t="shared" si="895"/>
        <v>2060.16</v>
      </c>
      <c r="I3398" s="107">
        <f t="shared" si="896"/>
        <v>2492.7936</v>
      </c>
      <c r="J3398" s="108">
        <f t="shared" si="897"/>
        <v>2492.7936</v>
      </c>
      <c r="K3398" s="105">
        <f t="shared" si="898"/>
        <v>0</v>
      </c>
      <c r="L3398" s="105">
        <f t="shared" si="899"/>
        <v>3489.91104</v>
      </c>
      <c r="M3398" s="109" t="str">
        <f t="shared" si="900"/>
        <v>FOTO</v>
      </c>
      <c r="N3398" s="110"/>
    </row>
    <row r="3399" spans="1:15" ht="12.75" customHeight="1">
      <c r="A3399" s="103" t="s">
        <v>6001</v>
      </c>
      <c r="B3399" s="13" t="s">
        <v>5947</v>
      </c>
      <c r="C3399" s="242"/>
      <c r="D3399" s="238" t="s">
        <v>9122</v>
      </c>
      <c r="E3399" s="149">
        <v>-3.3152173913043592E-2</v>
      </c>
      <c r="F3399" s="104" t="s">
        <v>6002</v>
      </c>
      <c r="G3399" s="105">
        <v>1.7789999999999999</v>
      </c>
      <c r="H3399" s="106">
        <f t="shared" si="895"/>
        <v>2632.92</v>
      </c>
      <c r="I3399" s="107">
        <f t="shared" si="896"/>
        <v>3185.8332</v>
      </c>
      <c r="J3399" s="108">
        <f t="shared" si="897"/>
        <v>3185.8332</v>
      </c>
      <c r="K3399" s="105">
        <f t="shared" si="898"/>
        <v>0</v>
      </c>
      <c r="L3399" s="105">
        <f t="shared" si="899"/>
        <v>4460.1664799999999</v>
      </c>
      <c r="M3399" s="109" t="str">
        <f t="shared" si="900"/>
        <v>FOTO</v>
      </c>
      <c r="N3399" s="110" t="s">
        <v>110</v>
      </c>
      <c r="O3399" s="37"/>
    </row>
    <row r="3400" spans="1:15" ht="12.75" customHeight="1">
      <c r="A3400" s="103" t="s">
        <v>6003</v>
      </c>
      <c r="B3400" s="13" t="s">
        <v>5947</v>
      </c>
      <c r="C3400" s="242"/>
      <c r="D3400" s="238" t="s">
        <v>9122</v>
      </c>
      <c r="E3400" s="150">
        <v>-0.19892857142857145</v>
      </c>
      <c r="F3400" s="104" t="s">
        <v>6004</v>
      </c>
      <c r="G3400" s="105">
        <v>2.2429999999999999</v>
      </c>
      <c r="H3400" s="106">
        <f t="shared" si="895"/>
        <v>3319.64</v>
      </c>
      <c r="I3400" s="107">
        <f t="shared" si="896"/>
        <v>4016.7643999999996</v>
      </c>
      <c r="J3400" s="108">
        <f t="shared" si="897"/>
        <v>4016.7643999999996</v>
      </c>
      <c r="K3400" s="105">
        <f t="shared" si="898"/>
        <v>0</v>
      </c>
      <c r="L3400" s="105">
        <f t="shared" si="899"/>
        <v>5623.4701599999989</v>
      </c>
      <c r="M3400" s="109" t="str">
        <f t="shared" si="900"/>
        <v>FOTO</v>
      </c>
      <c r="N3400" s="110"/>
    </row>
    <row r="3401" spans="1:15" ht="12.75" customHeight="1">
      <c r="A3401" s="103" t="s">
        <v>6005</v>
      </c>
      <c r="B3401" s="13" t="s">
        <v>5947</v>
      </c>
      <c r="C3401" s="242"/>
      <c r="D3401" s="238" t="s">
        <v>9122</v>
      </c>
      <c r="E3401" s="149">
        <v>-3.2307692307692371E-2</v>
      </c>
      <c r="F3401" s="104" t="s">
        <v>6006</v>
      </c>
      <c r="G3401" s="105">
        <v>2.516</v>
      </c>
      <c r="H3401" s="106">
        <f t="shared" si="895"/>
        <v>3723.68</v>
      </c>
      <c r="I3401" s="107">
        <f t="shared" si="896"/>
        <v>4505.6527999999998</v>
      </c>
      <c r="J3401" s="108">
        <f t="shared" si="897"/>
        <v>4505.6527999999998</v>
      </c>
      <c r="K3401" s="105">
        <f t="shared" si="898"/>
        <v>0</v>
      </c>
      <c r="L3401" s="105">
        <f t="shared" si="899"/>
        <v>6307.9139199999991</v>
      </c>
      <c r="M3401" s="109" t="str">
        <f t="shared" si="900"/>
        <v>FOTO</v>
      </c>
      <c r="N3401" s="110" t="s">
        <v>110</v>
      </c>
    </row>
    <row r="3402" spans="1:15" ht="12.75" customHeight="1">
      <c r="A3402" s="103" t="s">
        <v>6007</v>
      </c>
      <c r="B3402" s="13" t="s">
        <v>5947</v>
      </c>
      <c r="C3402" s="242"/>
      <c r="D3402" s="238" t="s">
        <v>9122</v>
      </c>
      <c r="E3402" s="149">
        <v>-9.3041197346088511E-2</v>
      </c>
      <c r="F3402" s="104" t="s">
        <v>6008</v>
      </c>
      <c r="G3402" s="105">
        <v>5.8780000000000001</v>
      </c>
      <c r="H3402" s="106">
        <f t="shared" si="895"/>
        <v>8699.44</v>
      </c>
      <c r="I3402" s="107">
        <f t="shared" si="896"/>
        <v>10526.322400000001</v>
      </c>
      <c r="J3402" s="108">
        <f t="shared" si="897"/>
        <v>10526.322400000001</v>
      </c>
      <c r="K3402" s="105">
        <f t="shared" si="898"/>
        <v>0</v>
      </c>
      <c r="L3402" s="105">
        <f t="shared" si="899"/>
        <v>14736.851360000001</v>
      </c>
      <c r="M3402" s="109" t="str">
        <f t="shared" si="900"/>
        <v>FOTO</v>
      </c>
      <c r="N3402" s="110"/>
    </row>
    <row r="3403" spans="1:15" ht="12.75" customHeight="1" thickBot="1">
      <c r="A3403" s="154" t="s">
        <v>6009</v>
      </c>
      <c r="B3403" s="13" t="s">
        <v>5947</v>
      </c>
      <c r="C3403" s="243"/>
      <c r="D3403" s="238" t="s">
        <v>9122</v>
      </c>
      <c r="E3403" s="155">
        <v>-3.2779040555090178E-2</v>
      </c>
      <c r="F3403" s="156" t="s">
        <v>6010</v>
      </c>
      <c r="G3403" s="157">
        <v>8.0850000000000009</v>
      </c>
      <c r="H3403" s="158">
        <f t="shared" si="895"/>
        <v>11965.800000000001</v>
      </c>
      <c r="I3403" s="159">
        <f t="shared" si="896"/>
        <v>14478.618</v>
      </c>
      <c r="J3403" s="160">
        <f t="shared" si="897"/>
        <v>14478.618</v>
      </c>
      <c r="K3403" s="157">
        <f t="shared" si="898"/>
        <v>0</v>
      </c>
      <c r="L3403" s="157">
        <f t="shared" si="899"/>
        <v>20270.065200000001</v>
      </c>
      <c r="M3403" s="161" t="str">
        <f t="shared" si="900"/>
        <v>FOTO</v>
      </c>
      <c r="N3403" s="162"/>
    </row>
    <row r="3404" spans="1:15" ht="20.100000000000001" customHeight="1" thickBot="1">
      <c r="A3404" s="219" t="s">
        <v>6011</v>
      </c>
      <c r="B3404" s="34"/>
      <c r="C3404" s="240"/>
      <c r="D3404" s="151"/>
      <c r="E3404" s="221"/>
      <c r="F3404" s="222"/>
      <c r="G3404" s="223"/>
      <c r="H3404" s="224"/>
      <c r="I3404" s="224"/>
      <c r="J3404" s="225"/>
      <c r="K3404" s="223"/>
      <c r="L3404" s="223"/>
      <c r="M3404" s="226"/>
      <c r="N3404" s="227"/>
      <c r="O3404" s="228"/>
    </row>
    <row r="3405" spans="1:15" ht="12.75" customHeight="1">
      <c r="A3405" s="178" t="s">
        <v>6012</v>
      </c>
      <c r="B3405" s="14"/>
      <c r="C3405" s="152"/>
      <c r="D3405" s="238" t="s">
        <v>9122</v>
      </c>
      <c r="E3405" s="200">
        <v>-0.15097744360902265</v>
      </c>
      <c r="F3405" s="181" t="s">
        <v>6013</v>
      </c>
      <c r="G3405" s="182">
        <v>5.6459999999999999</v>
      </c>
      <c r="H3405" s="183">
        <f t="shared" ref="H3405:H3431" si="901">+G3405*H$18</f>
        <v>8356.08</v>
      </c>
      <c r="I3405" s="184">
        <f t="shared" ref="I3405:I3431" si="902">+H3405*(1+I$18)</f>
        <v>10110.8568</v>
      </c>
      <c r="J3405" s="185">
        <f t="shared" ref="J3405:J3431" si="903">+I3405*(1-J$18)</f>
        <v>10110.8568</v>
      </c>
      <c r="K3405" s="182">
        <f t="shared" ref="K3405:K3431" si="904">+I3405*C3405</f>
        <v>0</v>
      </c>
      <c r="L3405" s="182">
        <f t="shared" ref="L3405:L3431" si="905">+I3405*(1+L$18)</f>
        <v>14155.199519999998</v>
      </c>
      <c r="M3405" s="186" t="str">
        <f t="shared" ref="M3405:M3431" si="906">HYPERLINK(CONCATENATE("https://buscador.neorep.com.ar/",TRIM(A3405),"/"),"FOTO")</f>
        <v>FOTO</v>
      </c>
      <c r="N3405" s="187"/>
    </row>
    <row r="3406" spans="1:15" ht="12.75" customHeight="1">
      <c r="A3406" s="103" t="s">
        <v>6014</v>
      </c>
      <c r="B3406" s="13" t="s">
        <v>5947</v>
      </c>
      <c r="C3406" s="242"/>
      <c r="D3406" s="238" t="s">
        <v>9122</v>
      </c>
      <c r="E3406" s="150">
        <v>-0.28395061728395077</v>
      </c>
      <c r="F3406" s="104" t="s">
        <v>6015</v>
      </c>
      <c r="G3406" s="105">
        <v>2.3199999999999998</v>
      </c>
      <c r="H3406" s="106">
        <f t="shared" si="901"/>
        <v>3433.6</v>
      </c>
      <c r="I3406" s="107">
        <f t="shared" si="902"/>
        <v>4154.6559999999999</v>
      </c>
      <c r="J3406" s="108">
        <f t="shared" si="903"/>
        <v>4154.6559999999999</v>
      </c>
      <c r="K3406" s="105">
        <f t="shared" si="904"/>
        <v>0</v>
      </c>
      <c r="L3406" s="105">
        <f t="shared" si="905"/>
        <v>5816.5183999999999</v>
      </c>
      <c r="M3406" s="109" t="str">
        <f t="shared" si="906"/>
        <v>FOTO</v>
      </c>
      <c r="N3406" s="110" t="s">
        <v>299</v>
      </c>
    </row>
    <row r="3407" spans="1:15" ht="12.75" customHeight="1">
      <c r="A3407" s="103" t="s">
        <v>6016</v>
      </c>
      <c r="B3407" s="13" t="s">
        <v>5947</v>
      </c>
      <c r="C3407" s="242"/>
      <c r="D3407" s="238" t="s">
        <v>9122</v>
      </c>
      <c r="E3407" s="149">
        <v>-3.2673267326732702E-2</v>
      </c>
      <c r="F3407" s="104" t="s">
        <v>6017</v>
      </c>
      <c r="G3407" s="105">
        <v>3.9079999999999999</v>
      </c>
      <c r="H3407" s="106">
        <f t="shared" si="901"/>
        <v>5783.84</v>
      </c>
      <c r="I3407" s="107">
        <f t="shared" si="902"/>
        <v>6998.4463999999998</v>
      </c>
      <c r="J3407" s="108">
        <f t="shared" si="903"/>
        <v>6998.4463999999998</v>
      </c>
      <c r="K3407" s="105">
        <f t="shared" si="904"/>
        <v>0</v>
      </c>
      <c r="L3407" s="105">
        <f t="shared" si="905"/>
        <v>9797.8249599999999</v>
      </c>
      <c r="M3407" s="109" t="str">
        <f t="shared" si="906"/>
        <v>FOTO</v>
      </c>
      <c r="N3407" s="110"/>
    </row>
    <row r="3408" spans="1:15" ht="12.75" customHeight="1">
      <c r="A3408" s="103" t="s">
        <v>6018</v>
      </c>
      <c r="B3408" s="13" t="s">
        <v>5947</v>
      </c>
      <c r="C3408" s="242"/>
      <c r="D3408" s="238" t="s">
        <v>9122</v>
      </c>
      <c r="E3408" s="150">
        <v>-0.2393930879460523</v>
      </c>
      <c r="F3408" s="104" t="s">
        <v>6019</v>
      </c>
      <c r="G3408" s="105">
        <v>2.7069999999999999</v>
      </c>
      <c r="H3408" s="106">
        <f t="shared" si="901"/>
        <v>4006.3599999999997</v>
      </c>
      <c r="I3408" s="107">
        <f t="shared" si="902"/>
        <v>4847.6955999999991</v>
      </c>
      <c r="J3408" s="108">
        <f t="shared" si="903"/>
        <v>4847.6955999999991</v>
      </c>
      <c r="K3408" s="105">
        <f t="shared" si="904"/>
        <v>0</v>
      </c>
      <c r="L3408" s="105">
        <f t="shared" si="905"/>
        <v>6786.773839999998</v>
      </c>
      <c r="M3408" s="109" t="str">
        <f t="shared" si="906"/>
        <v>FOTO</v>
      </c>
      <c r="N3408" s="110" t="s">
        <v>299</v>
      </c>
    </row>
    <row r="3409" spans="1:15" ht="12.75" customHeight="1">
      <c r="A3409" s="103" t="s">
        <v>6020</v>
      </c>
      <c r="B3409" s="13" t="s">
        <v>5947</v>
      </c>
      <c r="C3409" s="242"/>
      <c r="D3409" s="238" t="s">
        <v>9122</v>
      </c>
      <c r="E3409" s="149">
        <v>-3.2826086956521672E-2</v>
      </c>
      <c r="F3409" s="104" t="s">
        <v>6021</v>
      </c>
      <c r="G3409" s="105">
        <v>4.4489999999999998</v>
      </c>
      <c r="H3409" s="106">
        <f t="shared" si="901"/>
        <v>6584.5199999999995</v>
      </c>
      <c r="I3409" s="107">
        <f t="shared" si="902"/>
        <v>7967.2691999999988</v>
      </c>
      <c r="J3409" s="108">
        <f t="shared" si="903"/>
        <v>7967.2691999999988</v>
      </c>
      <c r="K3409" s="105">
        <f t="shared" si="904"/>
        <v>0</v>
      </c>
      <c r="L3409" s="105">
        <f t="shared" si="905"/>
        <v>11154.176879999997</v>
      </c>
      <c r="M3409" s="109" t="str">
        <f t="shared" si="906"/>
        <v>FOTO</v>
      </c>
      <c r="N3409" s="110" t="s">
        <v>299</v>
      </c>
    </row>
    <row r="3410" spans="1:15" ht="12.75" customHeight="1">
      <c r="A3410" s="103" t="s">
        <v>6022</v>
      </c>
      <c r="B3410" s="13" t="s">
        <v>5947</v>
      </c>
      <c r="C3410" s="242"/>
      <c r="D3410" s="238" t="s">
        <v>9122</v>
      </c>
      <c r="E3410" s="149">
        <v>-3.279999999999994E-2</v>
      </c>
      <c r="F3410" s="104" t="s">
        <v>6023</v>
      </c>
      <c r="G3410" s="105">
        <v>4.8360000000000003</v>
      </c>
      <c r="H3410" s="106">
        <f t="shared" si="901"/>
        <v>7157.2800000000007</v>
      </c>
      <c r="I3410" s="107">
        <f t="shared" si="902"/>
        <v>8660.3088000000007</v>
      </c>
      <c r="J3410" s="108">
        <f t="shared" si="903"/>
        <v>8660.3088000000007</v>
      </c>
      <c r="K3410" s="105">
        <f t="shared" si="904"/>
        <v>0</v>
      </c>
      <c r="L3410" s="105">
        <f t="shared" si="905"/>
        <v>12124.43232</v>
      </c>
      <c r="M3410" s="109" t="str">
        <f t="shared" si="906"/>
        <v>FOTO</v>
      </c>
      <c r="N3410" s="110"/>
    </row>
    <row r="3411" spans="1:15" ht="12.75" customHeight="1">
      <c r="A3411" s="103" t="s">
        <v>6024</v>
      </c>
      <c r="B3411" s="13" t="s">
        <v>5947</v>
      </c>
      <c r="C3411" s="242"/>
      <c r="D3411" s="238" t="s">
        <v>9122</v>
      </c>
      <c r="E3411" s="149">
        <v>-3.2981190414841488E-2</v>
      </c>
      <c r="F3411" s="104" t="s">
        <v>6025</v>
      </c>
      <c r="G3411" s="105">
        <v>3.7530000000000001</v>
      </c>
      <c r="H3411" s="106">
        <f t="shared" si="901"/>
        <v>5554.4400000000005</v>
      </c>
      <c r="I3411" s="107">
        <f t="shared" si="902"/>
        <v>6720.8724000000002</v>
      </c>
      <c r="J3411" s="108">
        <f t="shared" si="903"/>
        <v>6720.8724000000002</v>
      </c>
      <c r="K3411" s="105">
        <f t="shared" si="904"/>
        <v>0</v>
      </c>
      <c r="L3411" s="105">
        <f t="shared" si="905"/>
        <v>9409.2213599999995</v>
      </c>
      <c r="M3411" s="109" t="str">
        <f t="shared" si="906"/>
        <v>FOTO</v>
      </c>
      <c r="N3411" s="110" t="s">
        <v>299</v>
      </c>
    </row>
    <row r="3412" spans="1:15" ht="12.75" customHeight="1">
      <c r="A3412" s="103" t="s">
        <v>6026</v>
      </c>
      <c r="B3412" s="13"/>
      <c r="C3412" s="242"/>
      <c r="D3412" s="238" t="s">
        <v>9122</v>
      </c>
      <c r="E3412" s="150">
        <v>-0.44733707673983314</v>
      </c>
      <c r="F3412" s="104" t="s">
        <v>6027</v>
      </c>
      <c r="G3412" s="105">
        <v>3.2480000000000002</v>
      </c>
      <c r="H3412" s="106">
        <f t="shared" si="901"/>
        <v>4807.04</v>
      </c>
      <c r="I3412" s="107">
        <f t="shared" si="902"/>
        <v>5816.5183999999999</v>
      </c>
      <c r="J3412" s="108">
        <f t="shared" si="903"/>
        <v>5816.5183999999999</v>
      </c>
      <c r="K3412" s="105">
        <f t="shared" si="904"/>
        <v>0</v>
      </c>
      <c r="L3412" s="105">
        <f t="shared" si="905"/>
        <v>8143.125759999999</v>
      </c>
      <c r="M3412" s="109" t="str">
        <f t="shared" si="906"/>
        <v>FOTO</v>
      </c>
      <c r="N3412" s="110"/>
      <c r="O3412" s="36"/>
    </row>
    <row r="3413" spans="1:15" ht="12.75" customHeight="1">
      <c r="A3413" s="103" t="s">
        <v>6028</v>
      </c>
      <c r="B3413" s="13" t="s">
        <v>5947</v>
      </c>
      <c r="C3413" s="242"/>
      <c r="D3413" s="238" t="s">
        <v>9122</v>
      </c>
      <c r="E3413" s="149">
        <v>-3.3250000000000002E-2</v>
      </c>
      <c r="F3413" s="104" t="s">
        <v>6029</v>
      </c>
      <c r="G3413" s="105">
        <v>3.867</v>
      </c>
      <c r="H3413" s="106">
        <f t="shared" si="901"/>
        <v>5723.16</v>
      </c>
      <c r="I3413" s="107">
        <f t="shared" si="902"/>
        <v>6925.0235999999995</v>
      </c>
      <c r="J3413" s="108">
        <f t="shared" si="903"/>
        <v>6925.0235999999995</v>
      </c>
      <c r="K3413" s="105">
        <f t="shared" si="904"/>
        <v>0</v>
      </c>
      <c r="L3413" s="105">
        <f t="shared" si="905"/>
        <v>9695.0330399999984</v>
      </c>
      <c r="M3413" s="109" t="str">
        <f t="shared" si="906"/>
        <v>FOTO</v>
      </c>
      <c r="N3413" s="110"/>
    </row>
    <row r="3414" spans="1:15" ht="12.75" customHeight="1">
      <c r="A3414" s="111" t="s">
        <v>6030</v>
      </c>
      <c r="B3414" s="13" t="s">
        <v>5947</v>
      </c>
      <c r="C3414" s="242"/>
      <c r="D3414" s="238" t="s">
        <v>9122</v>
      </c>
      <c r="E3414" s="150">
        <v>-0.24939999999999996</v>
      </c>
      <c r="F3414" s="104" t="s">
        <v>6031</v>
      </c>
      <c r="G3414" s="105">
        <v>3.7530000000000001</v>
      </c>
      <c r="H3414" s="106">
        <f t="shared" si="901"/>
        <v>5554.4400000000005</v>
      </c>
      <c r="I3414" s="107">
        <f t="shared" si="902"/>
        <v>6720.8724000000002</v>
      </c>
      <c r="J3414" s="108">
        <f t="shared" si="903"/>
        <v>6720.8724000000002</v>
      </c>
      <c r="K3414" s="105">
        <f t="shared" si="904"/>
        <v>0</v>
      </c>
      <c r="L3414" s="105">
        <f t="shared" si="905"/>
        <v>9409.2213599999995</v>
      </c>
      <c r="M3414" s="109" t="str">
        <f t="shared" si="906"/>
        <v>FOTO</v>
      </c>
      <c r="N3414" s="110"/>
    </row>
    <row r="3415" spans="1:15" ht="12.75" customHeight="1">
      <c r="A3415" s="103" t="s">
        <v>6032</v>
      </c>
      <c r="B3415" s="13" t="s">
        <v>5947</v>
      </c>
      <c r="C3415" s="242"/>
      <c r="D3415" s="238" t="s">
        <v>9122</v>
      </c>
      <c r="E3415" s="150">
        <v>-0.26136587285967328</v>
      </c>
      <c r="F3415" s="104" t="s">
        <v>6033</v>
      </c>
      <c r="G3415" s="105">
        <v>3.7530000000000001</v>
      </c>
      <c r="H3415" s="106">
        <f t="shared" si="901"/>
        <v>5554.4400000000005</v>
      </c>
      <c r="I3415" s="107">
        <f t="shared" si="902"/>
        <v>6720.8724000000002</v>
      </c>
      <c r="J3415" s="108">
        <f t="shared" si="903"/>
        <v>6720.8724000000002</v>
      </c>
      <c r="K3415" s="105">
        <f t="shared" si="904"/>
        <v>0</v>
      </c>
      <c r="L3415" s="105">
        <f t="shared" si="905"/>
        <v>9409.2213599999995</v>
      </c>
      <c r="M3415" s="109" t="str">
        <f t="shared" si="906"/>
        <v>FOTO</v>
      </c>
      <c r="N3415" s="110" t="s">
        <v>299</v>
      </c>
    </row>
    <row r="3416" spans="1:15" ht="12.75" customHeight="1">
      <c r="A3416" s="103" t="s">
        <v>6034</v>
      </c>
      <c r="B3416" s="13" t="s">
        <v>5947</v>
      </c>
      <c r="C3416" s="242"/>
      <c r="D3416" s="238" t="s">
        <v>9122</v>
      </c>
      <c r="E3416" s="150">
        <v>-0.1612132352941178</v>
      </c>
      <c r="F3416" s="104" t="s">
        <v>6035</v>
      </c>
      <c r="G3416" s="105">
        <v>4.5629999999999997</v>
      </c>
      <c r="H3416" s="106">
        <f t="shared" si="901"/>
        <v>6753.24</v>
      </c>
      <c r="I3416" s="107">
        <f t="shared" si="902"/>
        <v>8171.4203999999991</v>
      </c>
      <c r="J3416" s="108">
        <f t="shared" si="903"/>
        <v>8171.4203999999991</v>
      </c>
      <c r="K3416" s="105">
        <f t="shared" si="904"/>
        <v>0</v>
      </c>
      <c r="L3416" s="105">
        <f t="shared" si="905"/>
        <v>11439.988559999998</v>
      </c>
      <c r="M3416" s="109" t="str">
        <f t="shared" si="906"/>
        <v>FOTO</v>
      </c>
      <c r="N3416" s="110"/>
    </row>
    <row r="3417" spans="1:15" ht="12.75" customHeight="1">
      <c r="A3417" s="103" t="s">
        <v>6036</v>
      </c>
      <c r="B3417" s="13"/>
      <c r="C3417" s="242"/>
      <c r="D3417" s="238" t="s">
        <v>9122</v>
      </c>
      <c r="E3417" s="149">
        <v>-3.3327021397462464E-2</v>
      </c>
      <c r="F3417" s="104" t="s">
        <v>6037</v>
      </c>
      <c r="G3417" s="105">
        <v>5.1050000000000004</v>
      </c>
      <c r="H3417" s="106">
        <f t="shared" si="901"/>
        <v>7555.4000000000005</v>
      </c>
      <c r="I3417" s="107">
        <f t="shared" si="902"/>
        <v>9142.0339999999997</v>
      </c>
      <c r="J3417" s="108">
        <f t="shared" si="903"/>
        <v>9142.0339999999997</v>
      </c>
      <c r="K3417" s="105">
        <f t="shared" si="904"/>
        <v>0</v>
      </c>
      <c r="L3417" s="105">
        <f t="shared" si="905"/>
        <v>12798.847599999999</v>
      </c>
      <c r="M3417" s="109" t="str">
        <f t="shared" si="906"/>
        <v>FOTO</v>
      </c>
      <c r="N3417" s="110" t="s">
        <v>299</v>
      </c>
    </row>
    <row r="3418" spans="1:15" ht="12.75" customHeight="1">
      <c r="A3418" s="103" t="s">
        <v>6038</v>
      </c>
      <c r="B3418" s="13" t="s">
        <v>5947</v>
      </c>
      <c r="C3418" s="242"/>
      <c r="D3418" s="238" t="s">
        <v>9122</v>
      </c>
      <c r="E3418" s="149">
        <v>-3.2342986084994307E-2</v>
      </c>
      <c r="F3418" s="104" t="s">
        <v>6039</v>
      </c>
      <c r="G3418" s="105">
        <v>5.1459999999999999</v>
      </c>
      <c r="H3418" s="106">
        <f t="shared" si="901"/>
        <v>7616.08</v>
      </c>
      <c r="I3418" s="107">
        <f t="shared" si="902"/>
        <v>9215.4567999999999</v>
      </c>
      <c r="J3418" s="108">
        <f t="shared" si="903"/>
        <v>9215.4567999999999</v>
      </c>
      <c r="K3418" s="105">
        <f t="shared" si="904"/>
        <v>0</v>
      </c>
      <c r="L3418" s="105">
        <f t="shared" si="905"/>
        <v>12901.639519999999</v>
      </c>
      <c r="M3418" s="109" t="str">
        <f t="shared" si="906"/>
        <v>FOTO</v>
      </c>
      <c r="N3418" s="110" t="s">
        <v>299</v>
      </c>
    </row>
    <row r="3419" spans="1:15" ht="12.75" customHeight="1">
      <c r="A3419" s="103" t="s">
        <v>6040</v>
      </c>
      <c r="B3419" s="13" t="s">
        <v>5947</v>
      </c>
      <c r="C3419" s="242"/>
      <c r="D3419" s="238" t="s">
        <v>9122</v>
      </c>
      <c r="E3419" s="149">
        <v>-3.2867545758709094E-2</v>
      </c>
      <c r="F3419" s="104" t="s">
        <v>6041</v>
      </c>
      <c r="G3419" s="105">
        <v>4.9139999999999997</v>
      </c>
      <c r="H3419" s="106">
        <f t="shared" si="901"/>
        <v>7272.7199999999993</v>
      </c>
      <c r="I3419" s="107">
        <f t="shared" si="902"/>
        <v>8799.9911999999986</v>
      </c>
      <c r="J3419" s="108">
        <f t="shared" si="903"/>
        <v>8799.9911999999986</v>
      </c>
      <c r="K3419" s="105">
        <f t="shared" si="904"/>
        <v>0</v>
      </c>
      <c r="L3419" s="105">
        <f t="shared" si="905"/>
        <v>12319.987679999997</v>
      </c>
      <c r="M3419" s="109" t="str">
        <f t="shared" si="906"/>
        <v>FOTO</v>
      </c>
      <c r="N3419" s="110"/>
    </row>
    <row r="3420" spans="1:15" ht="12.75" customHeight="1">
      <c r="A3420" s="103" t="s">
        <v>6042</v>
      </c>
      <c r="B3420" s="13" t="s">
        <v>5947</v>
      </c>
      <c r="C3420" s="242"/>
      <c r="D3420" s="238" t="s">
        <v>9122</v>
      </c>
      <c r="E3420" s="150">
        <v>-0.36913043478260865</v>
      </c>
      <c r="F3420" s="104" t="s">
        <v>6043</v>
      </c>
      <c r="G3420" s="105">
        <v>2.9020000000000001</v>
      </c>
      <c r="H3420" s="106">
        <f t="shared" si="901"/>
        <v>4294.96</v>
      </c>
      <c r="I3420" s="107">
        <f t="shared" si="902"/>
        <v>5196.9016000000001</v>
      </c>
      <c r="J3420" s="108">
        <f t="shared" si="903"/>
        <v>5196.9016000000001</v>
      </c>
      <c r="K3420" s="105">
        <f t="shared" si="904"/>
        <v>0</v>
      </c>
      <c r="L3420" s="105">
        <f t="shared" si="905"/>
        <v>7275.6622399999997</v>
      </c>
      <c r="M3420" s="109" t="str">
        <f t="shared" si="906"/>
        <v>FOTO</v>
      </c>
      <c r="N3420" s="110" t="s">
        <v>299</v>
      </c>
    </row>
    <row r="3421" spans="1:15" ht="12.75" customHeight="1">
      <c r="A3421" s="103" t="s">
        <v>6044</v>
      </c>
      <c r="B3421" s="13" t="s">
        <v>5947</v>
      </c>
      <c r="C3421" s="242"/>
      <c r="D3421" s="238" t="s">
        <v>9122</v>
      </c>
      <c r="E3421" s="150">
        <v>-0.25233333333333341</v>
      </c>
      <c r="F3421" s="104" t="s">
        <v>6045</v>
      </c>
      <c r="G3421" s="105">
        <v>4.4859999999999998</v>
      </c>
      <c r="H3421" s="106">
        <f t="shared" si="901"/>
        <v>6639.28</v>
      </c>
      <c r="I3421" s="107">
        <f t="shared" si="902"/>
        <v>8033.5287999999991</v>
      </c>
      <c r="J3421" s="108">
        <f t="shared" si="903"/>
        <v>8033.5287999999991</v>
      </c>
      <c r="K3421" s="105">
        <f t="shared" si="904"/>
        <v>0</v>
      </c>
      <c r="L3421" s="105">
        <f t="shared" si="905"/>
        <v>11246.940319999998</v>
      </c>
      <c r="M3421" s="109" t="str">
        <f t="shared" si="906"/>
        <v>FOTO</v>
      </c>
      <c r="N3421" s="110" t="s">
        <v>299</v>
      </c>
    </row>
    <row r="3422" spans="1:15" ht="12.75" customHeight="1">
      <c r="A3422" s="103" t="s">
        <v>6046</v>
      </c>
      <c r="B3422" s="13" t="s">
        <v>5947</v>
      </c>
      <c r="C3422" s="242"/>
      <c r="D3422" s="238" t="s">
        <v>9122</v>
      </c>
      <c r="E3422" s="149">
        <v>-3.2312447316662052E-2</v>
      </c>
      <c r="F3422" s="104" t="s">
        <v>6047</v>
      </c>
      <c r="G3422" s="105">
        <v>3.444</v>
      </c>
      <c r="H3422" s="106">
        <f t="shared" si="901"/>
        <v>5097.12</v>
      </c>
      <c r="I3422" s="107">
        <f t="shared" si="902"/>
        <v>6167.5151999999998</v>
      </c>
      <c r="J3422" s="108">
        <f t="shared" si="903"/>
        <v>6167.5151999999998</v>
      </c>
      <c r="K3422" s="105">
        <f t="shared" si="904"/>
        <v>0</v>
      </c>
      <c r="L3422" s="105">
        <f t="shared" si="905"/>
        <v>8634.521279999999</v>
      </c>
      <c r="M3422" s="109" t="str">
        <f t="shared" si="906"/>
        <v>FOTO</v>
      </c>
      <c r="N3422" s="110" t="s">
        <v>299</v>
      </c>
    </row>
    <row r="3423" spans="1:15" ht="12.75" customHeight="1">
      <c r="A3423" s="103" t="s">
        <v>6048</v>
      </c>
      <c r="B3423" s="13" t="s">
        <v>5947</v>
      </c>
      <c r="C3423" s="242"/>
      <c r="D3423" s="238" t="s">
        <v>9122</v>
      </c>
      <c r="E3423" s="149">
        <v>-6.8750000000000089E-2</v>
      </c>
      <c r="F3423" s="104" t="s">
        <v>6049</v>
      </c>
      <c r="G3423" s="105">
        <v>2.98</v>
      </c>
      <c r="H3423" s="106">
        <f t="shared" si="901"/>
        <v>4410.3999999999996</v>
      </c>
      <c r="I3423" s="107">
        <f t="shared" si="902"/>
        <v>5336.5839999999998</v>
      </c>
      <c r="J3423" s="108">
        <f t="shared" si="903"/>
        <v>5336.5839999999998</v>
      </c>
      <c r="K3423" s="105">
        <f t="shared" si="904"/>
        <v>0</v>
      </c>
      <c r="L3423" s="105">
        <f t="shared" si="905"/>
        <v>7471.217599999999</v>
      </c>
      <c r="M3423" s="109" t="str">
        <f t="shared" si="906"/>
        <v>FOTO</v>
      </c>
      <c r="N3423" s="110"/>
    </row>
    <row r="3424" spans="1:15" ht="12.75" customHeight="1">
      <c r="A3424" s="103" t="s">
        <v>6050</v>
      </c>
      <c r="B3424" s="13"/>
      <c r="C3424" s="242"/>
      <c r="D3424" s="238" t="s">
        <v>9122</v>
      </c>
      <c r="E3424" s="149">
        <v>-0.12799024836202955</v>
      </c>
      <c r="F3424" s="104" t="s">
        <v>6051</v>
      </c>
      <c r="G3424" s="105">
        <v>5.7229999999999999</v>
      </c>
      <c r="H3424" s="106">
        <f t="shared" si="901"/>
        <v>8470.0399999999991</v>
      </c>
      <c r="I3424" s="107">
        <f t="shared" si="902"/>
        <v>10248.748399999999</v>
      </c>
      <c r="J3424" s="108">
        <f t="shared" si="903"/>
        <v>10248.748399999999</v>
      </c>
      <c r="K3424" s="105">
        <f t="shared" si="904"/>
        <v>0</v>
      </c>
      <c r="L3424" s="105">
        <f t="shared" si="905"/>
        <v>14348.247759999997</v>
      </c>
      <c r="M3424" s="109" t="str">
        <f t="shared" si="906"/>
        <v>FOTO</v>
      </c>
      <c r="N3424" s="110"/>
      <c r="O3424" s="36"/>
    </row>
    <row r="3425" spans="1:15" ht="12.75" customHeight="1">
      <c r="A3425" s="103" t="s">
        <v>6052</v>
      </c>
      <c r="B3425" s="13" t="s">
        <v>5947</v>
      </c>
      <c r="C3425" s="242"/>
      <c r="D3425" s="238" t="s">
        <v>9122</v>
      </c>
      <c r="E3425" s="149">
        <v>-3.2331396817378177E-2</v>
      </c>
      <c r="F3425" s="104" t="s">
        <v>6053</v>
      </c>
      <c r="G3425" s="105">
        <v>3.831</v>
      </c>
      <c r="H3425" s="106">
        <f t="shared" si="901"/>
        <v>5669.88</v>
      </c>
      <c r="I3425" s="107">
        <f t="shared" si="902"/>
        <v>6860.5547999999999</v>
      </c>
      <c r="J3425" s="108">
        <f t="shared" si="903"/>
        <v>6860.5547999999999</v>
      </c>
      <c r="K3425" s="105">
        <f t="shared" si="904"/>
        <v>0</v>
      </c>
      <c r="L3425" s="105">
        <f t="shared" si="905"/>
        <v>9604.7767199999998</v>
      </c>
      <c r="M3425" s="109" t="str">
        <f t="shared" si="906"/>
        <v>FOTO</v>
      </c>
      <c r="N3425" s="110" t="s">
        <v>299</v>
      </c>
    </row>
    <row r="3426" spans="1:15" ht="12.75" customHeight="1">
      <c r="A3426" s="111" t="s">
        <v>6054</v>
      </c>
      <c r="B3426" s="13" t="s">
        <v>5947</v>
      </c>
      <c r="C3426" s="242"/>
      <c r="D3426" s="238" t="s">
        <v>9122</v>
      </c>
      <c r="E3426" s="149">
        <v>-6.3124999999999987E-2</v>
      </c>
      <c r="F3426" s="126" t="s">
        <v>6055</v>
      </c>
      <c r="G3426" s="105">
        <v>5.9960000000000004</v>
      </c>
      <c r="H3426" s="106">
        <f t="shared" si="901"/>
        <v>8874.08</v>
      </c>
      <c r="I3426" s="107">
        <f t="shared" si="902"/>
        <v>10737.6368</v>
      </c>
      <c r="J3426" s="108">
        <f t="shared" si="903"/>
        <v>10737.6368</v>
      </c>
      <c r="K3426" s="105">
        <f t="shared" si="904"/>
        <v>0</v>
      </c>
      <c r="L3426" s="105">
        <f t="shared" si="905"/>
        <v>15032.691519999998</v>
      </c>
      <c r="M3426" s="109" t="str">
        <f t="shared" si="906"/>
        <v>FOTO</v>
      </c>
      <c r="N3426" s="110"/>
    </row>
    <row r="3427" spans="1:15" ht="12.75" customHeight="1">
      <c r="A3427" s="103" t="s">
        <v>6056</v>
      </c>
      <c r="B3427" s="13" t="s">
        <v>5947</v>
      </c>
      <c r="C3427" s="242"/>
      <c r="D3427" s="238" t="s">
        <v>9122</v>
      </c>
      <c r="E3427" s="149">
        <v>-8.0619609223728239E-2</v>
      </c>
      <c r="F3427" s="104" t="s">
        <v>6057</v>
      </c>
      <c r="G3427" s="105">
        <v>5.2229999999999999</v>
      </c>
      <c r="H3427" s="106">
        <f t="shared" si="901"/>
        <v>7730.04</v>
      </c>
      <c r="I3427" s="107">
        <f t="shared" si="902"/>
        <v>9353.3483999999989</v>
      </c>
      <c r="J3427" s="108">
        <f t="shared" si="903"/>
        <v>9353.3483999999989</v>
      </c>
      <c r="K3427" s="105">
        <f t="shared" si="904"/>
        <v>0</v>
      </c>
      <c r="L3427" s="105">
        <f t="shared" si="905"/>
        <v>13094.687759999997</v>
      </c>
      <c r="M3427" s="109" t="str">
        <f t="shared" si="906"/>
        <v>FOTO</v>
      </c>
      <c r="N3427" s="110" t="s">
        <v>299</v>
      </c>
    </row>
    <row r="3428" spans="1:15" ht="12.75" customHeight="1">
      <c r="A3428" s="103" t="s">
        <v>6058</v>
      </c>
      <c r="B3428" s="13" t="s">
        <v>5947</v>
      </c>
      <c r="C3428" s="242"/>
      <c r="D3428" s="238" t="s">
        <v>9122</v>
      </c>
      <c r="E3428" s="149">
        <v>-3.2331396817378177E-2</v>
      </c>
      <c r="F3428" s="104" t="s">
        <v>6059</v>
      </c>
      <c r="G3428" s="105">
        <v>3.831</v>
      </c>
      <c r="H3428" s="106">
        <f t="shared" si="901"/>
        <v>5669.88</v>
      </c>
      <c r="I3428" s="107">
        <f t="shared" si="902"/>
        <v>6860.5547999999999</v>
      </c>
      <c r="J3428" s="108">
        <f t="shared" si="903"/>
        <v>6860.5547999999999</v>
      </c>
      <c r="K3428" s="105">
        <f t="shared" si="904"/>
        <v>0</v>
      </c>
      <c r="L3428" s="105">
        <f t="shared" si="905"/>
        <v>9604.7767199999998</v>
      </c>
      <c r="M3428" s="109" t="str">
        <f t="shared" si="906"/>
        <v>FOTO</v>
      </c>
      <c r="N3428" s="110" t="s">
        <v>299</v>
      </c>
    </row>
    <row r="3429" spans="1:15" ht="12.75" customHeight="1">
      <c r="A3429" s="103" t="s">
        <v>6060</v>
      </c>
      <c r="B3429" s="13" t="s">
        <v>5947</v>
      </c>
      <c r="C3429" s="242"/>
      <c r="D3429" s="238" t="s">
        <v>9122</v>
      </c>
      <c r="E3429" s="149">
        <v>-5.3846153846153877E-2</v>
      </c>
      <c r="F3429" s="104" t="s">
        <v>6061</v>
      </c>
      <c r="G3429" s="105">
        <v>3.444</v>
      </c>
      <c r="H3429" s="106">
        <f t="shared" si="901"/>
        <v>5097.12</v>
      </c>
      <c r="I3429" s="107">
        <f t="shared" si="902"/>
        <v>6167.5151999999998</v>
      </c>
      <c r="J3429" s="108">
        <f t="shared" si="903"/>
        <v>6167.5151999999998</v>
      </c>
      <c r="K3429" s="105">
        <f t="shared" si="904"/>
        <v>0</v>
      </c>
      <c r="L3429" s="105">
        <f t="shared" si="905"/>
        <v>8634.521279999999</v>
      </c>
      <c r="M3429" s="109" t="str">
        <f t="shared" si="906"/>
        <v>FOTO</v>
      </c>
      <c r="N3429" s="110" t="s">
        <v>299</v>
      </c>
    </row>
    <row r="3430" spans="1:15" ht="12.75" customHeight="1">
      <c r="A3430" s="103" t="s">
        <v>6062</v>
      </c>
      <c r="B3430" s="13" t="s">
        <v>5947</v>
      </c>
      <c r="C3430" s="242"/>
      <c r="D3430" s="238" t="s">
        <v>9122</v>
      </c>
      <c r="E3430" s="149">
        <v>-3.2776008492569009E-2</v>
      </c>
      <c r="F3430" s="104" t="s">
        <v>6063</v>
      </c>
      <c r="G3430" s="105">
        <v>7.2889999999999997</v>
      </c>
      <c r="H3430" s="106">
        <f t="shared" si="901"/>
        <v>10787.72</v>
      </c>
      <c r="I3430" s="107">
        <f t="shared" si="902"/>
        <v>13053.141199999998</v>
      </c>
      <c r="J3430" s="108">
        <f t="shared" si="903"/>
        <v>13053.141199999998</v>
      </c>
      <c r="K3430" s="105">
        <f t="shared" si="904"/>
        <v>0</v>
      </c>
      <c r="L3430" s="105">
        <f t="shared" si="905"/>
        <v>18274.397679999995</v>
      </c>
      <c r="M3430" s="109" t="str">
        <f t="shared" si="906"/>
        <v>FOTO</v>
      </c>
      <c r="N3430" s="110"/>
    </row>
    <row r="3431" spans="1:15" ht="12.75" customHeight="1" thickBot="1">
      <c r="A3431" s="154" t="s">
        <v>6064</v>
      </c>
      <c r="B3431" s="13"/>
      <c r="C3431" s="243"/>
      <c r="D3431" s="238" t="s">
        <v>9122</v>
      </c>
      <c r="E3431" s="155">
        <v>-3.2559812915992081E-2</v>
      </c>
      <c r="F3431" s="156" t="s">
        <v>6065</v>
      </c>
      <c r="G3431" s="157">
        <v>5.3780000000000001</v>
      </c>
      <c r="H3431" s="158">
        <f t="shared" si="901"/>
        <v>7959.4400000000005</v>
      </c>
      <c r="I3431" s="159">
        <f t="shared" si="902"/>
        <v>9630.9223999999995</v>
      </c>
      <c r="J3431" s="160">
        <f t="shared" si="903"/>
        <v>9630.9223999999995</v>
      </c>
      <c r="K3431" s="157">
        <f t="shared" si="904"/>
        <v>0</v>
      </c>
      <c r="L3431" s="157">
        <f t="shared" si="905"/>
        <v>13483.291359999999</v>
      </c>
      <c r="M3431" s="161" t="str">
        <f t="shared" si="906"/>
        <v>FOTO</v>
      </c>
      <c r="N3431" s="162" t="s">
        <v>299</v>
      </c>
    </row>
    <row r="3432" spans="1:15" ht="20.100000000000001" customHeight="1" thickBot="1">
      <c r="A3432" s="219" t="s">
        <v>6066</v>
      </c>
      <c r="B3432" s="34"/>
      <c r="C3432" s="240"/>
      <c r="D3432" s="151"/>
      <c r="E3432" s="221"/>
      <c r="F3432" s="222"/>
      <c r="G3432" s="223"/>
      <c r="H3432" s="224"/>
      <c r="I3432" s="224"/>
      <c r="J3432" s="225"/>
      <c r="K3432" s="223"/>
      <c r="L3432" s="223"/>
      <c r="M3432" s="226"/>
      <c r="N3432" s="227"/>
      <c r="O3432" s="228"/>
    </row>
    <row r="3433" spans="1:15" ht="12.75" customHeight="1">
      <c r="A3433" s="178" t="s">
        <v>9420</v>
      </c>
      <c r="B3433" s="13"/>
      <c r="C3433" s="152"/>
      <c r="D3433" s="238"/>
      <c r="E3433" s="180"/>
      <c r="F3433" s="181" t="s">
        <v>9421</v>
      </c>
      <c r="G3433" s="182">
        <v>1.044225</v>
      </c>
      <c r="H3433" s="183">
        <f t="shared" ref="H3433:H3444" si="907">+G3433*H$18</f>
        <v>1545.453</v>
      </c>
      <c r="I3433" s="184">
        <f t="shared" ref="I3433:I3444" si="908">+H3433*(1+I$18)</f>
        <v>1869.9981299999999</v>
      </c>
      <c r="J3433" s="185">
        <f t="shared" ref="J3433:J3444" si="909">+I3433*(1-J$18)</f>
        <v>1869.9981299999999</v>
      </c>
      <c r="K3433" s="182">
        <f t="shared" ref="K3433:K3444" si="910">+I3433*C3433</f>
        <v>0</v>
      </c>
      <c r="L3433" s="182">
        <f t="shared" ref="L3433:L3444" si="911">+I3433*(1+L$18)</f>
        <v>2617.9973819999996</v>
      </c>
      <c r="M3433" s="186" t="str">
        <f t="shared" ref="M3433:M3444" si="912">HYPERLINK(CONCATENATE("https://buscador.neorep.com.ar/",TRIM(A3433),"/"),"FOTO")</f>
        <v>FOTO</v>
      </c>
      <c r="N3433" s="187"/>
      <c r="O3433" s="101" t="s">
        <v>81</v>
      </c>
    </row>
    <row r="3434" spans="1:15" ht="12.75" customHeight="1">
      <c r="A3434" s="103" t="s">
        <v>9434</v>
      </c>
      <c r="B3434" s="247"/>
      <c r="C3434" s="179"/>
      <c r="D3434" s="238"/>
      <c r="E3434" s="248"/>
      <c r="F3434" s="104" t="s">
        <v>9435</v>
      </c>
      <c r="G3434" s="182">
        <v>1.04</v>
      </c>
      <c r="H3434" s="106">
        <f t="shared" ref="H3434" si="913">+G3434*H$18</f>
        <v>1539.2</v>
      </c>
      <c r="I3434" s="107">
        <f t="shared" ref="I3434" si="914">+H3434*(1+I$18)</f>
        <v>1862.432</v>
      </c>
      <c r="J3434" s="108">
        <f t="shared" ref="J3434" si="915">+I3434*(1-J$18)</f>
        <v>1862.432</v>
      </c>
      <c r="K3434" s="105">
        <f t="shared" ref="K3434" si="916">+I3434*C3434</f>
        <v>0</v>
      </c>
      <c r="L3434" s="105">
        <f t="shared" ref="L3434" si="917">+I3434*(1+L$18)</f>
        <v>2607.4047999999998</v>
      </c>
      <c r="M3434" s="109" t="str">
        <f t="shared" ref="M3434" si="918">HYPERLINK(CONCATENATE("https://buscador.neorep.com.ar/",TRIM(A3434),"/"),"FOTO")</f>
        <v>FOTO</v>
      </c>
      <c r="N3434" s="187"/>
      <c r="O3434" s="101" t="s">
        <v>81</v>
      </c>
    </row>
    <row r="3435" spans="1:15" ht="12.75" customHeight="1">
      <c r="A3435" s="178" t="s">
        <v>9428</v>
      </c>
      <c r="B3435" s="13"/>
      <c r="C3435" s="179"/>
      <c r="D3435" s="238"/>
      <c r="E3435" s="180"/>
      <c r="F3435" s="181" t="s">
        <v>9429</v>
      </c>
      <c r="G3435" s="182">
        <v>1.044225</v>
      </c>
      <c r="H3435" s="106">
        <f t="shared" si="907"/>
        <v>1545.453</v>
      </c>
      <c r="I3435" s="107">
        <f t="shared" si="908"/>
        <v>1869.9981299999999</v>
      </c>
      <c r="J3435" s="108">
        <f t="shared" si="909"/>
        <v>1869.9981299999999</v>
      </c>
      <c r="K3435" s="105">
        <f t="shared" si="910"/>
        <v>0</v>
      </c>
      <c r="L3435" s="105">
        <f t="shared" si="911"/>
        <v>2617.9973819999996</v>
      </c>
      <c r="M3435" s="109" t="str">
        <f t="shared" si="912"/>
        <v>FOTO</v>
      </c>
      <c r="N3435" s="187"/>
      <c r="O3435" s="101" t="s">
        <v>81</v>
      </c>
    </row>
    <row r="3436" spans="1:15" ht="12.75" customHeight="1">
      <c r="A3436" s="178" t="s">
        <v>9426</v>
      </c>
      <c r="B3436" s="13"/>
      <c r="C3436" s="179"/>
      <c r="D3436" s="238"/>
      <c r="E3436" s="180"/>
      <c r="F3436" s="181" t="s">
        <v>9427</v>
      </c>
      <c r="G3436" s="182">
        <v>1.121575</v>
      </c>
      <c r="H3436" s="106">
        <f t="shared" si="907"/>
        <v>1659.931</v>
      </c>
      <c r="I3436" s="107">
        <f t="shared" si="908"/>
        <v>2008.5165099999999</v>
      </c>
      <c r="J3436" s="108">
        <f t="shared" si="909"/>
        <v>2008.5165099999999</v>
      </c>
      <c r="K3436" s="105">
        <f t="shared" si="910"/>
        <v>0</v>
      </c>
      <c r="L3436" s="105">
        <f t="shared" si="911"/>
        <v>2811.9231139999997</v>
      </c>
      <c r="M3436" s="109" t="str">
        <f t="shared" si="912"/>
        <v>FOTO</v>
      </c>
      <c r="N3436" s="187"/>
      <c r="O3436" s="101" t="s">
        <v>81</v>
      </c>
    </row>
    <row r="3437" spans="1:15" ht="12.75" customHeight="1">
      <c r="A3437" s="178" t="s">
        <v>9416</v>
      </c>
      <c r="B3437" s="13"/>
      <c r="C3437" s="179"/>
      <c r="D3437" s="238"/>
      <c r="E3437" s="180"/>
      <c r="F3437" s="181" t="s">
        <v>9417</v>
      </c>
      <c r="G3437" s="182">
        <v>1.121575</v>
      </c>
      <c r="H3437" s="106">
        <f t="shared" si="907"/>
        <v>1659.931</v>
      </c>
      <c r="I3437" s="107">
        <f t="shared" si="908"/>
        <v>2008.5165099999999</v>
      </c>
      <c r="J3437" s="108">
        <f t="shared" si="909"/>
        <v>2008.5165099999999</v>
      </c>
      <c r="K3437" s="105">
        <f t="shared" si="910"/>
        <v>0</v>
      </c>
      <c r="L3437" s="105">
        <f t="shared" si="911"/>
        <v>2811.9231139999997</v>
      </c>
      <c r="M3437" s="109" t="str">
        <f t="shared" si="912"/>
        <v>FOTO</v>
      </c>
      <c r="N3437" s="187"/>
      <c r="O3437" s="101" t="s">
        <v>81</v>
      </c>
    </row>
    <row r="3438" spans="1:15" ht="12.75" customHeight="1">
      <c r="A3438" s="178" t="s">
        <v>9422</v>
      </c>
      <c r="B3438" s="13"/>
      <c r="C3438" s="179"/>
      <c r="D3438" s="238"/>
      <c r="E3438" s="180"/>
      <c r="F3438" s="181" t="s">
        <v>9423</v>
      </c>
      <c r="G3438" s="182">
        <v>1.121575</v>
      </c>
      <c r="H3438" s="106">
        <f t="shared" si="907"/>
        <v>1659.931</v>
      </c>
      <c r="I3438" s="107">
        <f t="shared" si="908"/>
        <v>2008.5165099999999</v>
      </c>
      <c r="J3438" s="108">
        <f t="shared" si="909"/>
        <v>2008.5165099999999</v>
      </c>
      <c r="K3438" s="105">
        <f t="shared" si="910"/>
        <v>0</v>
      </c>
      <c r="L3438" s="105">
        <f t="shared" si="911"/>
        <v>2811.9231139999997</v>
      </c>
      <c r="M3438" s="109" t="str">
        <f t="shared" si="912"/>
        <v>FOTO</v>
      </c>
      <c r="N3438" s="187"/>
      <c r="O3438" s="101" t="s">
        <v>81</v>
      </c>
    </row>
    <row r="3439" spans="1:15" ht="12.75" customHeight="1">
      <c r="A3439" s="198" t="s">
        <v>6074</v>
      </c>
      <c r="B3439" s="13" t="s">
        <v>6068</v>
      </c>
      <c r="C3439" s="179"/>
      <c r="D3439" s="238"/>
      <c r="E3439" s="180"/>
      <c r="F3439" s="181" t="s">
        <v>6075</v>
      </c>
      <c r="G3439" s="182">
        <v>1.9610000000000001</v>
      </c>
      <c r="H3439" s="106">
        <f t="shared" si="907"/>
        <v>2902.28</v>
      </c>
      <c r="I3439" s="107">
        <f t="shared" si="908"/>
        <v>3511.7588000000001</v>
      </c>
      <c r="J3439" s="108">
        <f t="shared" si="909"/>
        <v>3511.7588000000001</v>
      </c>
      <c r="K3439" s="105">
        <f t="shared" si="910"/>
        <v>0</v>
      </c>
      <c r="L3439" s="105">
        <f t="shared" si="911"/>
        <v>4916.4623199999996</v>
      </c>
      <c r="M3439" s="109" t="str">
        <f t="shared" si="912"/>
        <v>FOTO</v>
      </c>
      <c r="N3439" s="187"/>
    </row>
    <row r="3440" spans="1:15" ht="12.75" customHeight="1">
      <c r="A3440" s="198" t="s">
        <v>6072</v>
      </c>
      <c r="B3440" s="13" t="s">
        <v>6068</v>
      </c>
      <c r="C3440" s="179"/>
      <c r="D3440" s="238"/>
      <c r="E3440" s="180"/>
      <c r="F3440" s="181" t="s">
        <v>6073</v>
      </c>
      <c r="G3440" s="182">
        <v>2.12</v>
      </c>
      <c r="H3440" s="106">
        <f t="shared" si="907"/>
        <v>3137.6000000000004</v>
      </c>
      <c r="I3440" s="107">
        <f t="shared" si="908"/>
        <v>3796.4960000000005</v>
      </c>
      <c r="J3440" s="108">
        <f t="shared" si="909"/>
        <v>3796.4960000000005</v>
      </c>
      <c r="K3440" s="105">
        <f t="shared" si="910"/>
        <v>0</v>
      </c>
      <c r="L3440" s="105">
        <f t="shared" si="911"/>
        <v>5315.0944000000009</v>
      </c>
      <c r="M3440" s="109" t="str">
        <f t="shared" si="912"/>
        <v>FOTO</v>
      </c>
      <c r="N3440" s="187"/>
    </row>
    <row r="3441" spans="1:15" ht="12.75" customHeight="1">
      <c r="A3441" s="178" t="s">
        <v>6070</v>
      </c>
      <c r="B3441" s="13" t="s">
        <v>6068</v>
      </c>
      <c r="C3441" s="179"/>
      <c r="D3441" s="238"/>
      <c r="E3441" s="180"/>
      <c r="F3441" s="181" t="s">
        <v>6071</v>
      </c>
      <c r="G3441" s="182">
        <v>2.0790000000000002</v>
      </c>
      <c r="H3441" s="106">
        <f t="shared" si="907"/>
        <v>3076.92</v>
      </c>
      <c r="I3441" s="107">
        <f t="shared" si="908"/>
        <v>3723.0731999999998</v>
      </c>
      <c r="J3441" s="108">
        <f t="shared" si="909"/>
        <v>3723.0731999999998</v>
      </c>
      <c r="K3441" s="105">
        <f t="shared" si="910"/>
        <v>0</v>
      </c>
      <c r="L3441" s="105">
        <f t="shared" si="911"/>
        <v>5212.3024799999994</v>
      </c>
      <c r="M3441" s="109" t="str">
        <f t="shared" si="912"/>
        <v>FOTO</v>
      </c>
      <c r="N3441" s="187"/>
    </row>
    <row r="3442" spans="1:15" ht="12.75" customHeight="1">
      <c r="A3442" s="103" t="s">
        <v>9418</v>
      </c>
      <c r="B3442" s="13"/>
      <c r="C3442" s="242"/>
      <c r="D3442" s="238"/>
      <c r="E3442" s="149"/>
      <c r="F3442" s="104" t="s">
        <v>9419</v>
      </c>
      <c r="G3442" s="105">
        <v>1.121575</v>
      </c>
      <c r="H3442" s="106">
        <f t="shared" si="907"/>
        <v>1659.931</v>
      </c>
      <c r="I3442" s="107">
        <f t="shared" si="908"/>
        <v>2008.5165099999999</v>
      </c>
      <c r="J3442" s="108">
        <f t="shared" si="909"/>
        <v>2008.5165099999999</v>
      </c>
      <c r="K3442" s="105">
        <f t="shared" si="910"/>
        <v>0</v>
      </c>
      <c r="L3442" s="105">
        <f t="shared" si="911"/>
        <v>2811.9231139999997</v>
      </c>
      <c r="M3442" s="109" t="str">
        <f t="shared" si="912"/>
        <v>FOTO</v>
      </c>
      <c r="N3442" s="110"/>
      <c r="O3442" s="101" t="s">
        <v>81</v>
      </c>
    </row>
    <row r="3443" spans="1:15" ht="12.75" customHeight="1">
      <c r="A3443" s="103" t="s">
        <v>9424</v>
      </c>
      <c r="B3443" s="13"/>
      <c r="C3443" s="242"/>
      <c r="D3443" s="238"/>
      <c r="E3443" s="149"/>
      <c r="F3443" s="104" t="s">
        <v>9425</v>
      </c>
      <c r="G3443" s="105">
        <v>1.121575</v>
      </c>
      <c r="H3443" s="106">
        <f t="shared" si="907"/>
        <v>1659.931</v>
      </c>
      <c r="I3443" s="107">
        <f t="shared" si="908"/>
        <v>2008.5165099999999</v>
      </c>
      <c r="J3443" s="108">
        <f t="shared" si="909"/>
        <v>2008.5165099999999</v>
      </c>
      <c r="K3443" s="105">
        <f t="shared" si="910"/>
        <v>0</v>
      </c>
      <c r="L3443" s="105">
        <f t="shared" si="911"/>
        <v>2811.9231139999997</v>
      </c>
      <c r="M3443" s="109" t="str">
        <f t="shared" si="912"/>
        <v>FOTO</v>
      </c>
      <c r="N3443" s="110"/>
      <c r="O3443" s="101" t="s">
        <v>81</v>
      </c>
    </row>
    <row r="3444" spans="1:15" ht="12.75" customHeight="1" thickBot="1">
      <c r="A3444" s="154" t="s">
        <v>6067</v>
      </c>
      <c r="B3444" s="13" t="s">
        <v>6068</v>
      </c>
      <c r="C3444" s="243"/>
      <c r="D3444" s="238"/>
      <c r="E3444" s="155"/>
      <c r="F3444" s="156" t="s">
        <v>6069</v>
      </c>
      <c r="G3444" s="157">
        <v>2.0790000000000002</v>
      </c>
      <c r="H3444" s="158">
        <f t="shared" si="907"/>
        <v>3076.92</v>
      </c>
      <c r="I3444" s="159">
        <f t="shared" si="908"/>
        <v>3723.0731999999998</v>
      </c>
      <c r="J3444" s="160">
        <f t="shared" si="909"/>
        <v>3723.0731999999998</v>
      </c>
      <c r="K3444" s="157">
        <f t="shared" si="910"/>
        <v>0</v>
      </c>
      <c r="L3444" s="157">
        <f t="shared" si="911"/>
        <v>5212.3024799999994</v>
      </c>
      <c r="M3444" s="161" t="str">
        <f t="shared" si="912"/>
        <v>FOTO</v>
      </c>
      <c r="N3444" s="162"/>
    </row>
    <row r="3445" spans="1:15" ht="20.100000000000001" customHeight="1" thickBot="1">
      <c r="A3445" s="219" t="s">
        <v>6076</v>
      </c>
      <c r="B3445" s="34"/>
      <c r="C3445" s="240"/>
      <c r="D3445" s="151"/>
      <c r="E3445" s="221"/>
      <c r="F3445" s="222"/>
      <c r="G3445" s="223"/>
      <c r="H3445" s="224"/>
      <c r="I3445" s="224"/>
      <c r="J3445" s="225"/>
      <c r="K3445" s="223"/>
      <c r="L3445" s="223"/>
      <c r="M3445" s="226"/>
      <c r="N3445" s="227"/>
      <c r="O3445" s="228"/>
    </row>
    <row r="3446" spans="1:15" ht="12.75" customHeight="1">
      <c r="A3446" s="178" t="s">
        <v>6077</v>
      </c>
      <c r="B3446" s="13" t="s">
        <v>5947</v>
      </c>
      <c r="C3446" s="152"/>
      <c r="D3446" s="238" t="s">
        <v>9122</v>
      </c>
      <c r="E3446" s="180">
        <v>-3.2288698955365569E-2</v>
      </c>
      <c r="F3446" s="181" t="s">
        <v>6078</v>
      </c>
      <c r="G3446" s="182">
        <v>3.0569999999999999</v>
      </c>
      <c r="H3446" s="183">
        <f t="shared" ref="H3446:H3469" si="919">+G3446*H$18</f>
        <v>4524.3599999999997</v>
      </c>
      <c r="I3446" s="184">
        <f t="shared" ref="I3446:I3469" si="920">+H3446*(1+I$18)</f>
        <v>5474.4755999999998</v>
      </c>
      <c r="J3446" s="185">
        <f t="shared" ref="J3446:J3469" si="921">+I3446*(1-J$18)</f>
        <v>5474.4755999999998</v>
      </c>
      <c r="K3446" s="182">
        <f t="shared" ref="K3446:K3469" si="922">+I3446*C3446</f>
        <v>0</v>
      </c>
      <c r="L3446" s="182">
        <f t="shared" ref="L3446:L3469" si="923">+I3446*(1+L$18)</f>
        <v>7664.2658399999991</v>
      </c>
      <c r="M3446" s="186" t="str">
        <f t="shared" ref="M3446:M3469" si="924">HYPERLINK(CONCATENATE("https://buscador.neorep.com.ar/",TRIM(A3446),"/"),"FOTO")</f>
        <v>FOTO</v>
      </c>
      <c r="N3446" s="187"/>
    </row>
    <row r="3447" spans="1:15" ht="12.75" customHeight="1">
      <c r="A3447" s="103" t="s">
        <v>9463</v>
      </c>
      <c r="B3447" s="13"/>
      <c r="C3447" s="242"/>
      <c r="D3447" s="238"/>
      <c r="E3447" s="149"/>
      <c r="F3447" s="104" t="s">
        <v>9464</v>
      </c>
      <c r="G3447" s="105">
        <v>2.98</v>
      </c>
      <c r="H3447" s="106">
        <f t="shared" si="919"/>
        <v>4410.3999999999996</v>
      </c>
      <c r="I3447" s="107">
        <f t="shared" si="920"/>
        <v>5336.5839999999998</v>
      </c>
      <c r="J3447" s="108">
        <f t="shared" si="921"/>
        <v>5336.5839999999998</v>
      </c>
      <c r="K3447" s="105">
        <f t="shared" si="922"/>
        <v>0</v>
      </c>
      <c r="L3447" s="105">
        <f t="shared" si="923"/>
        <v>7471.217599999999</v>
      </c>
      <c r="M3447" s="109" t="str">
        <f t="shared" si="924"/>
        <v>FOTO</v>
      </c>
      <c r="N3447" s="110"/>
      <c r="O3447" s="101" t="s">
        <v>81</v>
      </c>
    </row>
    <row r="3448" spans="1:15" ht="12.75" customHeight="1">
      <c r="A3448" s="103" t="s">
        <v>6079</v>
      </c>
      <c r="B3448" s="13" t="s">
        <v>5947</v>
      </c>
      <c r="C3448" s="242"/>
      <c r="D3448" s="238" t="s">
        <v>9122</v>
      </c>
      <c r="E3448" s="150">
        <v>-0.32325000000000004</v>
      </c>
      <c r="F3448" s="104" t="s">
        <v>6080</v>
      </c>
      <c r="G3448" s="105">
        <v>2.7069999999999999</v>
      </c>
      <c r="H3448" s="106">
        <f t="shared" si="919"/>
        <v>4006.3599999999997</v>
      </c>
      <c r="I3448" s="107">
        <f t="shared" si="920"/>
        <v>4847.6955999999991</v>
      </c>
      <c r="J3448" s="108">
        <f t="shared" si="921"/>
        <v>4847.6955999999991</v>
      </c>
      <c r="K3448" s="105">
        <f t="shared" si="922"/>
        <v>0</v>
      </c>
      <c r="L3448" s="105">
        <f t="shared" si="923"/>
        <v>6786.773839999998</v>
      </c>
      <c r="M3448" s="109" t="str">
        <f t="shared" si="924"/>
        <v>FOTO</v>
      </c>
      <c r="N3448" s="110" t="s">
        <v>299</v>
      </c>
    </row>
    <row r="3449" spans="1:15" ht="12.75" customHeight="1">
      <c r="A3449" s="103" t="s">
        <v>6081</v>
      </c>
      <c r="B3449" s="13" t="s">
        <v>5947</v>
      </c>
      <c r="C3449" s="242"/>
      <c r="D3449" s="238" t="s">
        <v>9122</v>
      </c>
      <c r="E3449" s="150">
        <v>-0.45220588235294124</v>
      </c>
      <c r="F3449" s="104" t="s">
        <v>6082</v>
      </c>
      <c r="G3449" s="105">
        <v>2.98</v>
      </c>
      <c r="H3449" s="106">
        <f t="shared" si="919"/>
        <v>4410.3999999999996</v>
      </c>
      <c r="I3449" s="107">
        <f t="shared" si="920"/>
        <v>5336.5839999999998</v>
      </c>
      <c r="J3449" s="108">
        <f t="shared" si="921"/>
        <v>5336.5839999999998</v>
      </c>
      <c r="K3449" s="105">
        <f t="shared" si="922"/>
        <v>0</v>
      </c>
      <c r="L3449" s="105">
        <f t="shared" si="923"/>
        <v>7471.217599999999</v>
      </c>
      <c r="M3449" s="109" t="str">
        <f t="shared" si="924"/>
        <v>FOTO</v>
      </c>
      <c r="N3449" s="110" t="s">
        <v>299</v>
      </c>
    </row>
    <row r="3450" spans="1:15" ht="12.75" customHeight="1">
      <c r="A3450" s="103" t="s">
        <v>6083</v>
      </c>
      <c r="B3450" s="13" t="s">
        <v>5947</v>
      </c>
      <c r="C3450" s="242"/>
      <c r="D3450" s="238" t="s">
        <v>9122</v>
      </c>
      <c r="E3450" s="150">
        <v>-0.38119999999999998</v>
      </c>
      <c r="F3450" s="104" t="s">
        <v>6084</v>
      </c>
      <c r="G3450" s="105">
        <v>3.0939999999999999</v>
      </c>
      <c r="H3450" s="106">
        <f t="shared" si="919"/>
        <v>4579.12</v>
      </c>
      <c r="I3450" s="107">
        <f t="shared" si="920"/>
        <v>5540.7352000000001</v>
      </c>
      <c r="J3450" s="108">
        <f t="shared" si="921"/>
        <v>5540.7352000000001</v>
      </c>
      <c r="K3450" s="105">
        <f t="shared" si="922"/>
        <v>0</v>
      </c>
      <c r="L3450" s="105">
        <f t="shared" si="923"/>
        <v>7757.0292799999997</v>
      </c>
      <c r="M3450" s="109" t="str">
        <f t="shared" si="924"/>
        <v>FOTO</v>
      </c>
      <c r="N3450" s="110" t="s">
        <v>299</v>
      </c>
    </row>
    <row r="3451" spans="1:15" ht="12.75" customHeight="1">
      <c r="A3451" s="103" t="s">
        <v>6085</v>
      </c>
      <c r="B3451" s="13" t="s">
        <v>5947</v>
      </c>
      <c r="C3451" s="242"/>
      <c r="D3451" s="238" t="s">
        <v>9122</v>
      </c>
      <c r="E3451" s="150">
        <v>-0.51935483870967736</v>
      </c>
      <c r="F3451" s="104" t="s">
        <v>6086</v>
      </c>
      <c r="G3451" s="105">
        <v>2.98</v>
      </c>
      <c r="H3451" s="106">
        <f t="shared" si="919"/>
        <v>4410.3999999999996</v>
      </c>
      <c r="I3451" s="107">
        <f t="shared" si="920"/>
        <v>5336.5839999999998</v>
      </c>
      <c r="J3451" s="108">
        <f t="shared" si="921"/>
        <v>5336.5839999999998</v>
      </c>
      <c r="K3451" s="105">
        <f t="shared" si="922"/>
        <v>0</v>
      </c>
      <c r="L3451" s="105">
        <f t="shared" si="923"/>
        <v>7471.217599999999</v>
      </c>
      <c r="M3451" s="109" t="str">
        <f t="shared" si="924"/>
        <v>FOTO</v>
      </c>
      <c r="N3451" s="110" t="s">
        <v>299</v>
      </c>
    </row>
    <row r="3452" spans="1:15" ht="12.75" customHeight="1">
      <c r="A3452" s="103" t="s">
        <v>6087</v>
      </c>
      <c r="B3452" s="13" t="s">
        <v>5947</v>
      </c>
      <c r="C3452" s="242"/>
      <c r="D3452" s="238" t="s">
        <v>9122</v>
      </c>
      <c r="E3452" s="150">
        <v>-0.15354166666666669</v>
      </c>
      <c r="F3452" s="104" t="s">
        <v>6088</v>
      </c>
      <c r="G3452" s="105">
        <v>4.0629999999999997</v>
      </c>
      <c r="H3452" s="106">
        <f t="shared" si="919"/>
        <v>6013.24</v>
      </c>
      <c r="I3452" s="107">
        <f t="shared" si="920"/>
        <v>7276.0203999999994</v>
      </c>
      <c r="J3452" s="108">
        <f t="shared" si="921"/>
        <v>7276.0203999999994</v>
      </c>
      <c r="K3452" s="105">
        <f t="shared" si="922"/>
        <v>0</v>
      </c>
      <c r="L3452" s="105">
        <f t="shared" si="923"/>
        <v>10186.428559999998</v>
      </c>
      <c r="M3452" s="109" t="str">
        <f t="shared" si="924"/>
        <v>FOTO</v>
      </c>
      <c r="N3452" s="110"/>
    </row>
    <row r="3453" spans="1:15" ht="12.75" customHeight="1">
      <c r="A3453" s="103" t="s">
        <v>6089</v>
      </c>
      <c r="B3453" s="13" t="s">
        <v>5947</v>
      </c>
      <c r="C3453" s="242"/>
      <c r="D3453" s="238" t="s">
        <v>9122</v>
      </c>
      <c r="E3453" s="150">
        <v>-0.3470833333333333</v>
      </c>
      <c r="F3453" s="104" t="s">
        <v>6090</v>
      </c>
      <c r="G3453" s="105">
        <v>3.1339999999999999</v>
      </c>
      <c r="H3453" s="106">
        <f t="shared" si="919"/>
        <v>4638.32</v>
      </c>
      <c r="I3453" s="107">
        <f t="shared" si="920"/>
        <v>5612.3671999999997</v>
      </c>
      <c r="J3453" s="108">
        <f t="shared" si="921"/>
        <v>5612.3671999999997</v>
      </c>
      <c r="K3453" s="105">
        <f t="shared" si="922"/>
        <v>0</v>
      </c>
      <c r="L3453" s="105">
        <f t="shared" si="923"/>
        <v>7857.3140799999992</v>
      </c>
      <c r="M3453" s="109" t="str">
        <f t="shared" si="924"/>
        <v>FOTO</v>
      </c>
      <c r="N3453" s="110"/>
    </row>
    <row r="3454" spans="1:15" ht="12.75" customHeight="1">
      <c r="A3454" s="103" t="s">
        <v>6091</v>
      </c>
      <c r="B3454" s="13" t="s">
        <v>5947</v>
      </c>
      <c r="C3454" s="242"/>
      <c r="D3454" s="238" t="s">
        <v>9122</v>
      </c>
      <c r="E3454" s="149">
        <v>-3.312499999999996E-2</v>
      </c>
      <c r="F3454" s="104" t="s">
        <v>6092</v>
      </c>
      <c r="G3454" s="105">
        <v>4.641</v>
      </c>
      <c r="H3454" s="106">
        <f t="shared" si="919"/>
        <v>6868.68</v>
      </c>
      <c r="I3454" s="107">
        <f t="shared" si="920"/>
        <v>8311.1028000000006</v>
      </c>
      <c r="J3454" s="108">
        <f t="shared" si="921"/>
        <v>8311.1028000000006</v>
      </c>
      <c r="K3454" s="105">
        <f t="shared" si="922"/>
        <v>0</v>
      </c>
      <c r="L3454" s="105">
        <f t="shared" si="923"/>
        <v>11635.54392</v>
      </c>
      <c r="M3454" s="109" t="str">
        <f t="shared" si="924"/>
        <v>FOTO</v>
      </c>
      <c r="N3454" s="110" t="s">
        <v>299</v>
      </c>
    </row>
    <row r="3455" spans="1:15" ht="12.75" customHeight="1">
      <c r="A3455" s="103" t="s">
        <v>6093</v>
      </c>
      <c r="B3455" s="13" t="s">
        <v>5947</v>
      </c>
      <c r="C3455" s="242"/>
      <c r="D3455" s="238" t="s">
        <v>9122</v>
      </c>
      <c r="E3455" s="150">
        <v>-0.27983337417299692</v>
      </c>
      <c r="F3455" s="104" t="s">
        <v>6094</v>
      </c>
      <c r="G3455" s="105">
        <v>2.9390000000000001</v>
      </c>
      <c r="H3455" s="106">
        <f t="shared" si="919"/>
        <v>4349.72</v>
      </c>
      <c r="I3455" s="107">
        <f t="shared" si="920"/>
        <v>5263.1612000000005</v>
      </c>
      <c r="J3455" s="108">
        <f t="shared" si="921"/>
        <v>5263.1612000000005</v>
      </c>
      <c r="K3455" s="105">
        <f t="shared" si="922"/>
        <v>0</v>
      </c>
      <c r="L3455" s="105">
        <f t="shared" si="923"/>
        <v>7368.4256800000003</v>
      </c>
      <c r="M3455" s="109" t="str">
        <f t="shared" si="924"/>
        <v>FOTO</v>
      </c>
      <c r="N3455" s="110"/>
    </row>
    <row r="3456" spans="1:15" ht="12.75" customHeight="1">
      <c r="A3456" s="103" t="s">
        <v>6097</v>
      </c>
      <c r="B3456" s="13" t="s">
        <v>5947</v>
      </c>
      <c r="C3456" s="242"/>
      <c r="D3456" s="238" t="s">
        <v>9122</v>
      </c>
      <c r="E3456" s="150">
        <v>-0.20723596701250335</v>
      </c>
      <c r="F3456" s="104" t="s">
        <v>6098</v>
      </c>
      <c r="G3456" s="105">
        <v>2.98</v>
      </c>
      <c r="H3456" s="106">
        <f t="shared" si="919"/>
        <v>4410.3999999999996</v>
      </c>
      <c r="I3456" s="107">
        <f t="shared" si="920"/>
        <v>5336.5839999999998</v>
      </c>
      <c r="J3456" s="108">
        <f t="shared" si="921"/>
        <v>5336.5839999999998</v>
      </c>
      <c r="K3456" s="105">
        <f t="shared" si="922"/>
        <v>0</v>
      </c>
      <c r="L3456" s="105">
        <f t="shared" si="923"/>
        <v>7471.217599999999</v>
      </c>
      <c r="M3456" s="109" t="str">
        <f t="shared" si="924"/>
        <v>FOTO</v>
      </c>
      <c r="N3456" s="110" t="s">
        <v>299</v>
      </c>
    </row>
    <row r="3457" spans="1:15" ht="12.75" customHeight="1">
      <c r="A3457" s="103" t="s">
        <v>6099</v>
      </c>
      <c r="B3457" s="13" t="s">
        <v>5947</v>
      </c>
      <c r="C3457" s="242"/>
      <c r="D3457" s="238" t="s">
        <v>9122</v>
      </c>
      <c r="E3457" s="149">
        <v>-3.2903225806451553E-2</v>
      </c>
      <c r="F3457" s="104" t="s">
        <v>6100</v>
      </c>
      <c r="G3457" s="105">
        <v>5.9960000000000004</v>
      </c>
      <c r="H3457" s="106">
        <f t="shared" si="919"/>
        <v>8874.08</v>
      </c>
      <c r="I3457" s="107">
        <f t="shared" si="920"/>
        <v>10737.6368</v>
      </c>
      <c r="J3457" s="108">
        <f t="shared" si="921"/>
        <v>10737.6368</v>
      </c>
      <c r="K3457" s="105">
        <f t="shared" si="922"/>
        <v>0</v>
      </c>
      <c r="L3457" s="105">
        <f t="shared" si="923"/>
        <v>15032.691519999998</v>
      </c>
      <c r="M3457" s="109" t="str">
        <f t="shared" si="924"/>
        <v>FOTO</v>
      </c>
      <c r="N3457" s="110"/>
    </row>
    <row r="3458" spans="1:15" ht="12.75" customHeight="1">
      <c r="A3458" s="103" t="s">
        <v>6101</v>
      </c>
      <c r="B3458" s="13" t="s">
        <v>5947</v>
      </c>
      <c r="C3458" s="242"/>
      <c r="D3458" s="238" t="s">
        <v>9122</v>
      </c>
      <c r="E3458" s="150">
        <v>-0.51935483870967736</v>
      </c>
      <c r="F3458" s="104" t="s">
        <v>6102</v>
      </c>
      <c r="G3458" s="105">
        <v>2.98</v>
      </c>
      <c r="H3458" s="106">
        <f t="shared" si="919"/>
        <v>4410.3999999999996</v>
      </c>
      <c r="I3458" s="107">
        <f t="shared" si="920"/>
        <v>5336.5839999999998</v>
      </c>
      <c r="J3458" s="108">
        <f t="shared" si="921"/>
        <v>5336.5839999999998</v>
      </c>
      <c r="K3458" s="105">
        <f t="shared" si="922"/>
        <v>0</v>
      </c>
      <c r="L3458" s="105">
        <f t="shared" si="923"/>
        <v>7471.217599999999</v>
      </c>
      <c r="M3458" s="109" t="str">
        <f t="shared" si="924"/>
        <v>FOTO</v>
      </c>
      <c r="N3458" s="110"/>
    </row>
    <row r="3459" spans="1:15" ht="12.75" customHeight="1">
      <c r="A3459" s="103" t="s">
        <v>6103</v>
      </c>
      <c r="B3459" s="13" t="s">
        <v>5947</v>
      </c>
      <c r="C3459" s="242"/>
      <c r="D3459" s="238" t="s">
        <v>9122</v>
      </c>
      <c r="E3459" s="149">
        <v>-0.1167364547646238</v>
      </c>
      <c r="F3459" s="104" t="s">
        <v>6104</v>
      </c>
      <c r="G3459" s="105">
        <v>6.9610000000000003</v>
      </c>
      <c r="H3459" s="106">
        <f t="shared" si="919"/>
        <v>10302.280000000001</v>
      </c>
      <c r="I3459" s="107">
        <f t="shared" si="920"/>
        <v>12465.7588</v>
      </c>
      <c r="J3459" s="108">
        <f t="shared" si="921"/>
        <v>12465.7588</v>
      </c>
      <c r="K3459" s="105">
        <f t="shared" si="922"/>
        <v>0</v>
      </c>
      <c r="L3459" s="105">
        <f t="shared" si="923"/>
        <v>17452.062319999997</v>
      </c>
      <c r="M3459" s="109" t="str">
        <f t="shared" si="924"/>
        <v>FOTO</v>
      </c>
      <c r="N3459" s="110" t="s">
        <v>299</v>
      </c>
    </row>
    <row r="3460" spans="1:15" ht="12.75" customHeight="1">
      <c r="A3460" s="111" t="s">
        <v>6095</v>
      </c>
      <c r="B3460" s="13" t="s">
        <v>5947</v>
      </c>
      <c r="C3460" s="242"/>
      <c r="D3460" s="238" t="s">
        <v>9122</v>
      </c>
      <c r="E3460" s="150">
        <v>-0.26524999999999999</v>
      </c>
      <c r="F3460" s="104" t="s">
        <v>6096</v>
      </c>
      <c r="G3460" s="105">
        <v>2.9390000000000001</v>
      </c>
      <c r="H3460" s="106">
        <f t="shared" si="919"/>
        <v>4349.72</v>
      </c>
      <c r="I3460" s="107">
        <f t="shared" si="920"/>
        <v>5263.1612000000005</v>
      </c>
      <c r="J3460" s="108">
        <f t="shared" si="921"/>
        <v>5263.1612000000005</v>
      </c>
      <c r="K3460" s="105">
        <f t="shared" si="922"/>
        <v>0</v>
      </c>
      <c r="L3460" s="105">
        <f t="shared" si="923"/>
        <v>7368.4256800000003</v>
      </c>
      <c r="M3460" s="109" t="str">
        <f t="shared" si="924"/>
        <v>FOTO</v>
      </c>
      <c r="N3460" s="110"/>
    </row>
    <row r="3461" spans="1:15" ht="12.75" customHeight="1">
      <c r="A3461" s="103" t="s">
        <v>6105</v>
      </c>
      <c r="B3461" s="13" t="s">
        <v>5947</v>
      </c>
      <c r="C3461" s="242"/>
      <c r="D3461" s="238" t="s">
        <v>9122</v>
      </c>
      <c r="E3461" s="150">
        <v>-0.20909090909090911</v>
      </c>
      <c r="F3461" s="104" t="s">
        <v>6106</v>
      </c>
      <c r="G3461" s="105">
        <v>3.48</v>
      </c>
      <c r="H3461" s="106">
        <f t="shared" si="919"/>
        <v>5150.3999999999996</v>
      </c>
      <c r="I3461" s="107">
        <f t="shared" si="920"/>
        <v>6231.9839999999995</v>
      </c>
      <c r="J3461" s="108">
        <f t="shared" si="921"/>
        <v>6231.9839999999995</v>
      </c>
      <c r="K3461" s="105">
        <f t="shared" si="922"/>
        <v>0</v>
      </c>
      <c r="L3461" s="105">
        <f t="shared" si="923"/>
        <v>8724.7775999999994</v>
      </c>
      <c r="M3461" s="109" t="str">
        <f t="shared" si="924"/>
        <v>FOTO</v>
      </c>
      <c r="N3461" s="110"/>
    </row>
    <row r="3462" spans="1:15" ht="12.75" customHeight="1">
      <c r="A3462" s="103" t="s">
        <v>6107</v>
      </c>
      <c r="B3462" s="13" t="s">
        <v>5947</v>
      </c>
      <c r="C3462" s="242"/>
      <c r="D3462" s="238" t="s">
        <v>9122</v>
      </c>
      <c r="E3462" s="150">
        <v>-0.20863636363636362</v>
      </c>
      <c r="F3462" s="104" t="s">
        <v>6108</v>
      </c>
      <c r="G3462" s="105">
        <v>5.2229999999999999</v>
      </c>
      <c r="H3462" s="106">
        <f t="shared" si="919"/>
        <v>7730.04</v>
      </c>
      <c r="I3462" s="107">
        <f t="shared" si="920"/>
        <v>9353.3483999999989</v>
      </c>
      <c r="J3462" s="108">
        <f t="shared" si="921"/>
        <v>9353.3483999999989</v>
      </c>
      <c r="K3462" s="105">
        <f t="shared" si="922"/>
        <v>0</v>
      </c>
      <c r="L3462" s="105">
        <f t="shared" si="923"/>
        <v>13094.687759999997</v>
      </c>
      <c r="M3462" s="109" t="str">
        <f t="shared" si="924"/>
        <v>FOTO</v>
      </c>
      <c r="N3462" s="110" t="s">
        <v>299</v>
      </c>
      <c r="O3462" s="37"/>
    </row>
    <row r="3463" spans="1:15" ht="12.75" customHeight="1">
      <c r="A3463" s="103" t="s">
        <v>6109</v>
      </c>
      <c r="B3463" s="13" t="s">
        <v>5947</v>
      </c>
      <c r="C3463" s="242"/>
      <c r="D3463" s="238" t="s">
        <v>9122</v>
      </c>
      <c r="E3463" s="150">
        <v>-0.3002380952380953</v>
      </c>
      <c r="F3463" s="104" t="s">
        <v>6110</v>
      </c>
      <c r="G3463" s="105">
        <v>2.9390000000000001</v>
      </c>
      <c r="H3463" s="106">
        <f t="shared" si="919"/>
        <v>4349.72</v>
      </c>
      <c r="I3463" s="107">
        <f t="shared" si="920"/>
        <v>5263.1612000000005</v>
      </c>
      <c r="J3463" s="108">
        <f t="shared" si="921"/>
        <v>5263.1612000000005</v>
      </c>
      <c r="K3463" s="105">
        <f t="shared" si="922"/>
        <v>0</v>
      </c>
      <c r="L3463" s="105">
        <f t="shared" si="923"/>
        <v>7368.4256800000003</v>
      </c>
      <c r="M3463" s="109" t="str">
        <f t="shared" si="924"/>
        <v>FOTO</v>
      </c>
      <c r="N3463" s="110" t="s">
        <v>299</v>
      </c>
    </row>
    <row r="3464" spans="1:15" ht="12.75" customHeight="1">
      <c r="A3464" s="103" t="s">
        <v>6111</v>
      </c>
      <c r="B3464" s="13" t="s">
        <v>5947</v>
      </c>
      <c r="C3464" s="242"/>
      <c r="D3464" s="238" t="s">
        <v>9122</v>
      </c>
      <c r="E3464" s="150">
        <v>-0.46275395033860056</v>
      </c>
      <c r="F3464" s="104" t="s">
        <v>6112</v>
      </c>
      <c r="G3464" s="105">
        <v>3.0939999999999999</v>
      </c>
      <c r="H3464" s="106">
        <f t="shared" si="919"/>
        <v>4579.12</v>
      </c>
      <c r="I3464" s="107">
        <f t="shared" si="920"/>
        <v>5540.7352000000001</v>
      </c>
      <c r="J3464" s="108">
        <f t="shared" si="921"/>
        <v>5540.7352000000001</v>
      </c>
      <c r="K3464" s="105">
        <f t="shared" si="922"/>
        <v>0</v>
      </c>
      <c r="L3464" s="105">
        <f t="shared" si="923"/>
        <v>7757.0292799999997</v>
      </c>
      <c r="M3464" s="109" t="str">
        <f t="shared" si="924"/>
        <v>FOTO</v>
      </c>
      <c r="N3464" s="110"/>
    </row>
    <row r="3465" spans="1:15" ht="12.75" customHeight="1">
      <c r="A3465" s="103" t="s">
        <v>6113</v>
      </c>
      <c r="B3465" s="13" t="s">
        <v>5947</v>
      </c>
      <c r="C3465" s="242"/>
      <c r="D3465" s="238" t="s">
        <v>9122</v>
      </c>
      <c r="E3465" s="149">
        <v>-3.2960633589564359E-2</v>
      </c>
      <c r="F3465" s="104" t="s">
        <v>6114</v>
      </c>
      <c r="G3465" s="105">
        <v>8.3030000000000008</v>
      </c>
      <c r="H3465" s="106">
        <f t="shared" si="919"/>
        <v>12288.44</v>
      </c>
      <c r="I3465" s="107">
        <f t="shared" si="920"/>
        <v>14869.0124</v>
      </c>
      <c r="J3465" s="108">
        <f t="shared" si="921"/>
        <v>14869.0124</v>
      </c>
      <c r="K3465" s="105">
        <f t="shared" si="922"/>
        <v>0</v>
      </c>
      <c r="L3465" s="105">
        <f t="shared" si="923"/>
        <v>20816.617359999997</v>
      </c>
      <c r="M3465" s="109" t="str">
        <f t="shared" si="924"/>
        <v>FOTO</v>
      </c>
      <c r="N3465" s="110"/>
    </row>
    <row r="3466" spans="1:15" ht="12.75" customHeight="1">
      <c r="A3466" s="111" t="s">
        <v>6117</v>
      </c>
      <c r="B3466" s="13" t="s">
        <v>5947</v>
      </c>
      <c r="C3466" s="242"/>
      <c r="D3466" s="238" t="s">
        <v>9122</v>
      </c>
      <c r="E3466" s="149">
        <v>-3.2940610723731556E-2</v>
      </c>
      <c r="F3466" s="122" t="s">
        <v>6118</v>
      </c>
      <c r="G3466" s="105">
        <v>8.0440000000000005</v>
      </c>
      <c r="H3466" s="106">
        <f t="shared" si="919"/>
        <v>11905.12</v>
      </c>
      <c r="I3466" s="107">
        <f t="shared" si="920"/>
        <v>14405.1952</v>
      </c>
      <c r="J3466" s="108">
        <f t="shared" si="921"/>
        <v>14405.1952</v>
      </c>
      <c r="K3466" s="105">
        <f t="shared" si="922"/>
        <v>0</v>
      </c>
      <c r="L3466" s="105">
        <f t="shared" si="923"/>
        <v>20167.273279999998</v>
      </c>
      <c r="M3466" s="109" t="str">
        <f t="shared" si="924"/>
        <v>FOTO</v>
      </c>
      <c r="N3466" s="110"/>
    </row>
    <row r="3467" spans="1:15" ht="12.75" customHeight="1">
      <c r="A3467" s="103" t="s">
        <v>6115</v>
      </c>
      <c r="B3467" s="13" t="s">
        <v>5947</v>
      </c>
      <c r="C3467" s="242"/>
      <c r="D3467" s="238" t="s">
        <v>9122</v>
      </c>
      <c r="E3467" s="149">
        <v>-3.312499999999996E-2</v>
      </c>
      <c r="F3467" s="104" t="s">
        <v>6116</v>
      </c>
      <c r="G3467" s="105">
        <v>4.641</v>
      </c>
      <c r="H3467" s="106">
        <f t="shared" si="919"/>
        <v>6868.68</v>
      </c>
      <c r="I3467" s="107">
        <f t="shared" si="920"/>
        <v>8311.1028000000006</v>
      </c>
      <c r="J3467" s="108">
        <f t="shared" si="921"/>
        <v>8311.1028000000006</v>
      </c>
      <c r="K3467" s="105">
        <f t="shared" si="922"/>
        <v>0</v>
      </c>
      <c r="L3467" s="105">
        <f t="shared" si="923"/>
        <v>11635.54392</v>
      </c>
      <c r="M3467" s="109" t="str">
        <f t="shared" si="924"/>
        <v>FOTO</v>
      </c>
      <c r="N3467" s="110" t="s">
        <v>299</v>
      </c>
    </row>
    <row r="3468" spans="1:15" ht="12.75" customHeight="1">
      <c r="A3468" s="103" t="s">
        <v>6119</v>
      </c>
      <c r="B3468" s="13" t="s">
        <v>5947</v>
      </c>
      <c r="C3468" s="242"/>
      <c r="D3468" s="238" t="s">
        <v>9122</v>
      </c>
      <c r="E3468" s="150">
        <v>-0.39391677551782045</v>
      </c>
      <c r="F3468" s="104" t="s">
        <v>6120</v>
      </c>
      <c r="G3468" s="105">
        <v>3.2480000000000002</v>
      </c>
      <c r="H3468" s="106">
        <f t="shared" si="919"/>
        <v>4807.04</v>
      </c>
      <c r="I3468" s="107">
        <f t="shared" si="920"/>
        <v>5816.5183999999999</v>
      </c>
      <c r="J3468" s="108">
        <f t="shared" si="921"/>
        <v>5816.5183999999999</v>
      </c>
      <c r="K3468" s="105">
        <f t="shared" si="922"/>
        <v>0</v>
      </c>
      <c r="L3468" s="105">
        <f t="shared" si="923"/>
        <v>8143.125759999999</v>
      </c>
      <c r="M3468" s="109" t="str">
        <f t="shared" si="924"/>
        <v>FOTO</v>
      </c>
      <c r="N3468" s="110" t="s">
        <v>299</v>
      </c>
    </row>
    <row r="3469" spans="1:15" ht="12.75" customHeight="1" thickBot="1">
      <c r="A3469" s="154" t="s">
        <v>6121</v>
      </c>
      <c r="B3469" s="13" t="s">
        <v>5947</v>
      </c>
      <c r="C3469" s="243"/>
      <c r="D3469" s="238" t="s">
        <v>9122</v>
      </c>
      <c r="E3469" s="155">
        <v>-3.2690588685991617E-2</v>
      </c>
      <c r="F3469" s="156" t="s">
        <v>6122</v>
      </c>
      <c r="G3469" s="157">
        <v>7.5750000000000002</v>
      </c>
      <c r="H3469" s="158">
        <f t="shared" si="919"/>
        <v>11211</v>
      </c>
      <c r="I3469" s="159">
        <f t="shared" si="920"/>
        <v>13565.31</v>
      </c>
      <c r="J3469" s="160">
        <f t="shared" si="921"/>
        <v>13565.31</v>
      </c>
      <c r="K3469" s="157">
        <f t="shared" si="922"/>
        <v>0</v>
      </c>
      <c r="L3469" s="157">
        <f t="shared" si="923"/>
        <v>18991.433999999997</v>
      </c>
      <c r="M3469" s="161" t="str">
        <f t="shared" si="924"/>
        <v>FOTO</v>
      </c>
      <c r="N3469" s="162"/>
    </row>
    <row r="3470" spans="1:15" ht="20.100000000000001" customHeight="1" thickBot="1">
      <c r="A3470" s="219" t="s">
        <v>6123</v>
      </c>
      <c r="B3470" s="34"/>
      <c r="C3470" s="240"/>
      <c r="D3470" s="151"/>
      <c r="E3470" s="221"/>
      <c r="F3470" s="222"/>
      <c r="G3470" s="223"/>
      <c r="H3470" s="224"/>
      <c r="I3470" s="224"/>
      <c r="J3470" s="225"/>
      <c r="K3470" s="223"/>
      <c r="L3470" s="223"/>
      <c r="M3470" s="226"/>
      <c r="N3470" s="227"/>
      <c r="O3470" s="228"/>
    </row>
    <row r="3471" spans="1:15" ht="12.75" customHeight="1">
      <c r="A3471" s="178" t="s">
        <v>6124</v>
      </c>
      <c r="B3471" s="13"/>
      <c r="C3471" s="152"/>
      <c r="D3471" s="238" t="s">
        <v>9122</v>
      </c>
      <c r="E3471" s="180">
        <v>-3.2826086956521672E-2</v>
      </c>
      <c r="F3471" s="181" t="s">
        <v>6125</v>
      </c>
      <c r="G3471" s="182">
        <v>4.4489999999999998</v>
      </c>
      <c r="H3471" s="183">
        <f t="shared" ref="H3471:H3478" si="925">+G3471*H$18</f>
        <v>6584.5199999999995</v>
      </c>
      <c r="I3471" s="184">
        <f t="shared" ref="I3471:I3478" si="926">+H3471*(1+I$18)</f>
        <v>7967.2691999999988</v>
      </c>
      <c r="J3471" s="185">
        <f t="shared" ref="J3471:J3478" si="927">+I3471*(1-J$18)</f>
        <v>7967.2691999999988</v>
      </c>
      <c r="K3471" s="182">
        <f t="shared" ref="K3471:K3478" si="928">+I3471*C3471</f>
        <v>0</v>
      </c>
      <c r="L3471" s="182">
        <f t="shared" ref="L3471:L3478" si="929">+I3471*(1+L$18)</f>
        <v>11154.176879999997</v>
      </c>
      <c r="M3471" s="186" t="str">
        <f t="shared" ref="M3471:M3478" si="930">HYPERLINK(CONCATENATE("https://buscador.neorep.com.ar/",TRIM(A3471),"/"),"FOTO")</f>
        <v>FOTO</v>
      </c>
      <c r="N3471" s="187" t="s">
        <v>299</v>
      </c>
      <c r="O3471" s="36"/>
    </row>
    <row r="3472" spans="1:15" ht="12.75" customHeight="1">
      <c r="A3472" s="103" t="s">
        <v>6126</v>
      </c>
      <c r="B3472" s="13"/>
      <c r="C3472" s="242"/>
      <c r="D3472" s="238" t="s">
        <v>9122</v>
      </c>
      <c r="E3472" s="149">
        <v>-3.3181818181818312E-2</v>
      </c>
      <c r="F3472" s="104" t="s">
        <v>6127</v>
      </c>
      <c r="G3472" s="105">
        <v>8.5079999999999991</v>
      </c>
      <c r="H3472" s="106">
        <f t="shared" si="925"/>
        <v>12591.839999999998</v>
      </c>
      <c r="I3472" s="107">
        <f t="shared" si="926"/>
        <v>15236.126399999997</v>
      </c>
      <c r="J3472" s="108">
        <f t="shared" si="927"/>
        <v>15236.126399999997</v>
      </c>
      <c r="K3472" s="105">
        <f t="shared" si="928"/>
        <v>0</v>
      </c>
      <c r="L3472" s="105">
        <f t="shared" si="929"/>
        <v>21330.576959999995</v>
      </c>
      <c r="M3472" s="109" t="str">
        <f t="shared" si="930"/>
        <v>FOTO</v>
      </c>
      <c r="N3472" s="110" t="s">
        <v>299</v>
      </c>
    </row>
    <row r="3473" spans="1:15" ht="12.75" customHeight="1">
      <c r="A3473" s="103" t="s">
        <v>6128</v>
      </c>
      <c r="B3473" s="13"/>
      <c r="C3473" s="242"/>
      <c r="D3473" s="238" t="s">
        <v>9122</v>
      </c>
      <c r="E3473" s="149">
        <v>-3.2873229204504195E-2</v>
      </c>
      <c r="F3473" s="104" t="s">
        <v>6129</v>
      </c>
      <c r="G3473" s="105">
        <v>15.975</v>
      </c>
      <c r="H3473" s="106">
        <f t="shared" si="925"/>
        <v>23643</v>
      </c>
      <c r="I3473" s="107">
        <f t="shared" si="926"/>
        <v>28608.03</v>
      </c>
      <c r="J3473" s="108">
        <f t="shared" si="927"/>
        <v>28608.03</v>
      </c>
      <c r="K3473" s="105">
        <f t="shared" si="928"/>
        <v>0</v>
      </c>
      <c r="L3473" s="105">
        <f t="shared" si="929"/>
        <v>40051.241999999998</v>
      </c>
      <c r="M3473" s="109" t="str">
        <f t="shared" si="930"/>
        <v>FOTO</v>
      </c>
      <c r="N3473" s="110"/>
    </row>
    <row r="3474" spans="1:15" ht="12.75" customHeight="1">
      <c r="A3474" s="103" t="s">
        <v>6130</v>
      </c>
      <c r="B3474" s="13"/>
      <c r="C3474" s="242"/>
      <c r="D3474" s="238" t="s">
        <v>9122</v>
      </c>
      <c r="E3474" s="149">
        <v>-3.2894736842105199E-2</v>
      </c>
      <c r="F3474" s="104" t="s">
        <v>6131</v>
      </c>
      <c r="G3474" s="105">
        <v>6.6150000000000002</v>
      </c>
      <c r="H3474" s="106">
        <f t="shared" si="925"/>
        <v>9790.2000000000007</v>
      </c>
      <c r="I3474" s="107">
        <f t="shared" si="926"/>
        <v>11846.142</v>
      </c>
      <c r="J3474" s="108">
        <f t="shared" si="927"/>
        <v>11846.142</v>
      </c>
      <c r="K3474" s="105">
        <f t="shared" si="928"/>
        <v>0</v>
      </c>
      <c r="L3474" s="105">
        <f t="shared" si="929"/>
        <v>16584.5988</v>
      </c>
      <c r="M3474" s="109" t="str">
        <f t="shared" si="930"/>
        <v>FOTO</v>
      </c>
      <c r="N3474" s="110" t="s">
        <v>299</v>
      </c>
    </row>
    <row r="3475" spans="1:15" ht="12.75" customHeight="1">
      <c r="A3475" s="103" t="s">
        <v>6132</v>
      </c>
      <c r="B3475" s="13"/>
      <c r="C3475" s="242"/>
      <c r="D3475" s="238" t="s">
        <v>9122</v>
      </c>
      <c r="E3475" s="149">
        <v>-3.2631578947368345E-2</v>
      </c>
      <c r="F3475" s="104" t="s">
        <v>6133</v>
      </c>
      <c r="G3475" s="105">
        <v>3.6760000000000002</v>
      </c>
      <c r="H3475" s="106">
        <f t="shared" si="925"/>
        <v>5440.4800000000005</v>
      </c>
      <c r="I3475" s="107">
        <f t="shared" si="926"/>
        <v>6582.9808000000003</v>
      </c>
      <c r="J3475" s="108">
        <f t="shared" si="927"/>
        <v>6582.9808000000003</v>
      </c>
      <c r="K3475" s="105">
        <f t="shared" si="928"/>
        <v>0</v>
      </c>
      <c r="L3475" s="105">
        <f t="shared" si="929"/>
        <v>9216.1731199999995</v>
      </c>
      <c r="M3475" s="109" t="str">
        <f t="shared" si="930"/>
        <v>FOTO</v>
      </c>
      <c r="N3475" s="110"/>
    </row>
    <row r="3476" spans="1:15" ht="12.75" customHeight="1">
      <c r="A3476" s="103" t="s">
        <v>6134</v>
      </c>
      <c r="B3476" s="13"/>
      <c r="C3476" s="242"/>
      <c r="D3476" s="238" t="s">
        <v>9122</v>
      </c>
      <c r="E3476" s="149">
        <v>-3.2591317181158597E-2</v>
      </c>
      <c r="F3476" s="104" t="s">
        <v>6135</v>
      </c>
      <c r="G3476" s="105">
        <v>7.8659999999999997</v>
      </c>
      <c r="H3476" s="106">
        <f t="shared" si="925"/>
        <v>11641.68</v>
      </c>
      <c r="I3476" s="107">
        <f t="shared" si="926"/>
        <v>14086.4328</v>
      </c>
      <c r="J3476" s="108">
        <f t="shared" si="927"/>
        <v>14086.4328</v>
      </c>
      <c r="K3476" s="105">
        <f t="shared" si="928"/>
        <v>0</v>
      </c>
      <c r="L3476" s="105">
        <f t="shared" si="929"/>
        <v>19721.00592</v>
      </c>
      <c r="M3476" s="109" t="str">
        <f t="shared" si="930"/>
        <v>FOTO</v>
      </c>
      <c r="N3476" s="110" t="s">
        <v>589</v>
      </c>
    </row>
    <row r="3477" spans="1:15" ht="12.75" customHeight="1">
      <c r="A3477" s="103" t="s">
        <v>6136</v>
      </c>
      <c r="B3477" s="13"/>
      <c r="C3477" s="242"/>
      <c r="D3477" s="238" t="s">
        <v>9122</v>
      </c>
      <c r="E3477" s="149">
        <v>-6.5238291443483032E-2</v>
      </c>
      <c r="F3477" s="104" t="s">
        <v>6137</v>
      </c>
      <c r="G3477" s="105">
        <v>6.806</v>
      </c>
      <c r="H3477" s="106">
        <f t="shared" si="925"/>
        <v>10072.879999999999</v>
      </c>
      <c r="I3477" s="107">
        <f t="shared" si="926"/>
        <v>12188.184799999999</v>
      </c>
      <c r="J3477" s="108">
        <f t="shared" si="927"/>
        <v>12188.184799999999</v>
      </c>
      <c r="K3477" s="105">
        <f t="shared" si="928"/>
        <v>0</v>
      </c>
      <c r="L3477" s="105">
        <f t="shared" si="929"/>
        <v>17063.458719999999</v>
      </c>
      <c r="M3477" s="109" t="str">
        <f t="shared" si="930"/>
        <v>FOTO</v>
      </c>
      <c r="N3477" s="110"/>
      <c r="O3477" s="101" t="s">
        <v>81</v>
      </c>
    </row>
    <row r="3478" spans="1:15" ht="12.75" customHeight="1" thickBot="1">
      <c r="A3478" s="167" t="s">
        <v>6138</v>
      </c>
      <c r="B3478" s="17"/>
      <c r="C3478" s="243"/>
      <c r="D3478" s="238" t="s">
        <v>9122</v>
      </c>
      <c r="E3478" s="155">
        <v>-7.8197674418604701E-2</v>
      </c>
      <c r="F3478" s="175" t="s">
        <v>6139</v>
      </c>
      <c r="G3478" s="157">
        <v>3.1709999999999998</v>
      </c>
      <c r="H3478" s="158">
        <f t="shared" si="925"/>
        <v>4693.08</v>
      </c>
      <c r="I3478" s="159">
        <f t="shared" si="926"/>
        <v>5678.6268</v>
      </c>
      <c r="J3478" s="160">
        <f t="shared" si="927"/>
        <v>5678.6268</v>
      </c>
      <c r="K3478" s="157">
        <f t="shared" si="928"/>
        <v>0</v>
      </c>
      <c r="L3478" s="157">
        <f t="shared" si="929"/>
        <v>7950.0775199999998</v>
      </c>
      <c r="M3478" s="161" t="str">
        <f t="shared" si="930"/>
        <v>FOTO</v>
      </c>
      <c r="N3478" s="162"/>
    </row>
    <row r="3479" spans="1:15" ht="20.100000000000001" customHeight="1" thickBot="1">
      <c r="A3479" s="219" t="s">
        <v>6140</v>
      </c>
      <c r="B3479" s="34"/>
      <c r="C3479" s="240"/>
      <c r="D3479" s="151"/>
      <c r="E3479" s="221"/>
      <c r="F3479" s="222"/>
      <c r="G3479" s="223"/>
      <c r="H3479" s="224"/>
      <c r="I3479" s="224"/>
      <c r="J3479" s="225"/>
      <c r="K3479" s="223"/>
      <c r="L3479" s="223"/>
      <c r="M3479" s="226"/>
      <c r="N3479" s="227"/>
      <c r="O3479" s="228"/>
    </row>
    <row r="3480" spans="1:15" ht="12.75" customHeight="1">
      <c r="A3480" s="178" t="s">
        <v>6141</v>
      </c>
      <c r="B3480" s="13"/>
      <c r="C3480" s="152"/>
      <c r="D3480" s="238" t="s">
        <v>9122</v>
      </c>
      <c r="E3480" s="180">
        <v>-0.10284331518451295</v>
      </c>
      <c r="F3480" s="181" t="s">
        <v>6142</v>
      </c>
      <c r="G3480" s="182">
        <v>4.4489999999999998</v>
      </c>
      <c r="H3480" s="183">
        <f t="shared" ref="H3480:H3496" si="931">+G3480*H$18</f>
        <v>6584.5199999999995</v>
      </c>
      <c r="I3480" s="184">
        <f t="shared" ref="I3480:I3496" si="932">+H3480*(1+I$18)</f>
        <v>7967.2691999999988</v>
      </c>
      <c r="J3480" s="185">
        <f t="shared" ref="J3480:J3496" si="933">+I3480*(1-J$18)</f>
        <v>7967.2691999999988</v>
      </c>
      <c r="K3480" s="182">
        <f t="shared" ref="K3480:K3496" si="934">+I3480*C3480</f>
        <v>0</v>
      </c>
      <c r="L3480" s="182">
        <f t="shared" ref="L3480:L3496" si="935">+I3480*(1+L$18)</f>
        <v>11154.176879999997</v>
      </c>
      <c r="M3480" s="186" t="str">
        <f t="shared" ref="M3480:M3496" si="936">HYPERLINK(CONCATENATE("https://buscador.neorep.com.ar/",TRIM(A3480),"/"),"FOTO")</f>
        <v>FOTO</v>
      </c>
      <c r="N3480" s="187"/>
    </row>
    <row r="3481" spans="1:15" ht="12.75" customHeight="1">
      <c r="A3481" s="103" t="s">
        <v>6143</v>
      </c>
      <c r="B3481" s="13"/>
      <c r="C3481" s="242"/>
      <c r="D3481" s="238" t="s">
        <v>9122</v>
      </c>
      <c r="E3481" s="149">
        <v>-3.3125000000000071E-2</v>
      </c>
      <c r="F3481" s="104" t="s">
        <v>6144</v>
      </c>
      <c r="G3481" s="105">
        <v>3.0939999999999999</v>
      </c>
      <c r="H3481" s="106">
        <f t="shared" si="931"/>
        <v>4579.12</v>
      </c>
      <c r="I3481" s="107">
        <f t="shared" si="932"/>
        <v>5540.7352000000001</v>
      </c>
      <c r="J3481" s="108">
        <f t="shared" si="933"/>
        <v>5540.7352000000001</v>
      </c>
      <c r="K3481" s="105">
        <f t="shared" si="934"/>
        <v>0</v>
      </c>
      <c r="L3481" s="105">
        <f t="shared" si="935"/>
        <v>7757.0292799999997</v>
      </c>
      <c r="M3481" s="109" t="str">
        <f t="shared" si="936"/>
        <v>FOTO</v>
      </c>
      <c r="N3481" s="110" t="s">
        <v>299</v>
      </c>
    </row>
    <row r="3482" spans="1:15" ht="12.75" customHeight="1">
      <c r="A3482" s="103" t="s">
        <v>6145</v>
      </c>
      <c r="B3482" s="13"/>
      <c r="C3482" s="242"/>
      <c r="D3482" s="238" t="s">
        <v>9122</v>
      </c>
      <c r="E3482" s="149">
        <v>-3.3214285714285752E-2</v>
      </c>
      <c r="F3482" s="104" t="s">
        <v>6146</v>
      </c>
      <c r="G3482" s="105">
        <v>2.7069999999999999</v>
      </c>
      <c r="H3482" s="106">
        <f t="shared" si="931"/>
        <v>4006.3599999999997</v>
      </c>
      <c r="I3482" s="107">
        <f t="shared" si="932"/>
        <v>4847.6955999999991</v>
      </c>
      <c r="J3482" s="108">
        <f t="shared" si="933"/>
        <v>4847.6955999999991</v>
      </c>
      <c r="K3482" s="105">
        <f t="shared" si="934"/>
        <v>0</v>
      </c>
      <c r="L3482" s="105">
        <f t="shared" si="935"/>
        <v>6786.773839999998</v>
      </c>
      <c r="M3482" s="109" t="str">
        <f t="shared" si="936"/>
        <v>FOTO</v>
      </c>
      <c r="N3482" s="110"/>
    </row>
    <row r="3483" spans="1:15" ht="12.75" customHeight="1">
      <c r="A3483" s="103" t="s">
        <v>6147</v>
      </c>
      <c r="B3483" s="13"/>
      <c r="C3483" s="242"/>
      <c r="D3483" s="238" t="s">
        <v>9122</v>
      </c>
      <c r="E3483" s="149">
        <v>-0.11810154525386318</v>
      </c>
      <c r="F3483" s="104" t="s">
        <v>6148</v>
      </c>
      <c r="G3483" s="105">
        <v>2.3969999999999998</v>
      </c>
      <c r="H3483" s="106">
        <f t="shared" si="931"/>
        <v>3547.5599999999995</v>
      </c>
      <c r="I3483" s="107">
        <f t="shared" si="932"/>
        <v>4292.547599999999</v>
      </c>
      <c r="J3483" s="108">
        <f t="shared" si="933"/>
        <v>4292.547599999999</v>
      </c>
      <c r="K3483" s="105">
        <f t="shared" si="934"/>
        <v>0</v>
      </c>
      <c r="L3483" s="105">
        <f t="shared" si="935"/>
        <v>6009.5666399999982</v>
      </c>
      <c r="M3483" s="109" t="str">
        <f t="shared" si="936"/>
        <v>FOTO</v>
      </c>
      <c r="N3483" s="110" t="s">
        <v>299</v>
      </c>
    </row>
    <row r="3484" spans="1:15" ht="12.75" customHeight="1">
      <c r="A3484" s="103" t="s">
        <v>6155</v>
      </c>
      <c r="B3484" s="247"/>
      <c r="C3484" s="242"/>
      <c r="D3484" s="238"/>
      <c r="E3484" s="248"/>
      <c r="F3484" s="104" t="s">
        <v>6156</v>
      </c>
      <c r="G3484" s="105">
        <v>2.629</v>
      </c>
      <c r="H3484" s="106">
        <f t="shared" si="931"/>
        <v>3890.92</v>
      </c>
      <c r="I3484" s="107">
        <f t="shared" si="932"/>
        <v>4708.0132000000003</v>
      </c>
      <c r="J3484" s="108">
        <f t="shared" si="933"/>
        <v>4708.0132000000003</v>
      </c>
      <c r="K3484" s="105">
        <f t="shared" si="934"/>
        <v>0</v>
      </c>
      <c r="L3484" s="105">
        <f t="shared" si="935"/>
        <v>6591.2184800000005</v>
      </c>
      <c r="M3484" s="109" t="str">
        <f t="shared" si="936"/>
        <v>FOTO</v>
      </c>
      <c r="N3484" s="110"/>
      <c r="O3484" s="101" t="s">
        <v>81</v>
      </c>
    </row>
    <row r="3485" spans="1:15" ht="12.75" customHeight="1">
      <c r="A3485" s="103" t="s">
        <v>6149</v>
      </c>
      <c r="B3485" s="13"/>
      <c r="C3485" s="242"/>
      <c r="D3485" s="238" t="s">
        <v>9122</v>
      </c>
      <c r="E3485" s="149">
        <v>-0.11766623207301175</v>
      </c>
      <c r="F3485" s="104" t="s">
        <v>6150</v>
      </c>
      <c r="G3485" s="105">
        <v>2.7069999999999999</v>
      </c>
      <c r="H3485" s="106">
        <f t="shared" si="931"/>
        <v>4006.3599999999997</v>
      </c>
      <c r="I3485" s="107">
        <f t="shared" si="932"/>
        <v>4847.6955999999991</v>
      </c>
      <c r="J3485" s="108">
        <f t="shared" si="933"/>
        <v>4847.6955999999991</v>
      </c>
      <c r="K3485" s="105">
        <f t="shared" si="934"/>
        <v>0</v>
      </c>
      <c r="L3485" s="105">
        <f t="shared" si="935"/>
        <v>6786.773839999998</v>
      </c>
      <c r="M3485" s="109" t="str">
        <f t="shared" si="936"/>
        <v>FOTO</v>
      </c>
      <c r="N3485" s="110" t="s">
        <v>110</v>
      </c>
      <c r="O3485" s="37"/>
    </row>
    <row r="3486" spans="1:15" ht="12.75" customHeight="1">
      <c r="A3486" s="103" t="s">
        <v>6151</v>
      </c>
      <c r="B3486" s="13"/>
      <c r="C3486" s="242"/>
      <c r="D3486" s="238" t="s">
        <v>9122</v>
      </c>
      <c r="E3486" s="149">
        <v>-3.3214285714285752E-2</v>
      </c>
      <c r="F3486" s="104" t="s">
        <v>6152</v>
      </c>
      <c r="G3486" s="105">
        <v>2.7069999999999999</v>
      </c>
      <c r="H3486" s="106">
        <f t="shared" si="931"/>
        <v>4006.3599999999997</v>
      </c>
      <c r="I3486" s="107">
        <f t="shared" si="932"/>
        <v>4847.6955999999991</v>
      </c>
      <c r="J3486" s="108">
        <f t="shared" si="933"/>
        <v>4847.6955999999991</v>
      </c>
      <c r="K3486" s="105">
        <f t="shared" si="934"/>
        <v>0</v>
      </c>
      <c r="L3486" s="105">
        <f t="shared" si="935"/>
        <v>6786.773839999998</v>
      </c>
      <c r="M3486" s="109" t="str">
        <f t="shared" si="936"/>
        <v>FOTO</v>
      </c>
      <c r="N3486" s="110" t="s">
        <v>110</v>
      </c>
    </row>
    <row r="3487" spans="1:15" ht="12.75" customHeight="1">
      <c r="A3487" s="103" t="s">
        <v>6153</v>
      </c>
      <c r="B3487" s="13"/>
      <c r="C3487" s="242"/>
      <c r="D3487" s="238" t="s">
        <v>9122</v>
      </c>
      <c r="E3487" s="149">
        <v>-7.1199878030187569E-2</v>
      </c>
      <c r="F3487" s="104" t="s">
        <v>6154</v>
      </c>
      <c r="G3487" s="105">
        <v>12.183999999999999</v>
      </c>
      <c r="H3487" s="106">
        <f t="shared" si="931"/>
        <v>18032.32</v>
      </c>
      <c r="I3487" s="107">
        <f t="shared" si="932"/>
        <v>21819.107199999999</v>
      </c>
      <c r="J3487" s="108">
        <f t="shared" si="933"/>
        <v>21819.107199999999</v>
      </c>
      <c r="K3487" s="105">
        <f t="shared" si="934"/>
        <v>0</v>
      </c>
      <c r="L3487" s="105">
        <f t="shared" si="935"/>
        <v>30546.750079999994</v>
      </c>
      <c r="M3487" s="109" t="str">
        <f t="shared" si="936"/>
        <v>FOTO</v>
      </c>
      <c r="N3487" s="110"/>
    </row>
    <row r="3488" spans="1:15" ht="12.75" customHeight="1">
      <c r="A3488" s="103" t="s">
        <v>6157</v>
      </c>
      <c r="B3488" s="13"/>
      <c r="C3488" s="242"/>
      <c r="D3488" s="238" t="s">
        <v>9122</v>
      </c>
      <c r="E3488" s="149">
        <v>-3.2647058823529362E-2</v>
      </c>
      <c r="F3488" s="104" t="s">
        <v>6158</v>
      </c>
      <c r="G3488" s="105">
        <v>3.2890000000000001</v>
      </c>
      <c r="H3488" s="106">
        <f t="shared" si="931"/>
        <v>4867.72</v>
      </c>
      <c r="I3488" s="107">
        <f t="shared" si="932"/>
        <v>5889.9412000000002</v>
      </c>
      <c r="J3488" s="108">
        <f t="shared" si="933"/>
        <v>5889.9412000000002</v>
      </c>
      <c r="K3488" s="105">
        <f t="shared" si="934"/>
        <v>0</v>
      </c>
      <c r="L3488" s="105">
        <f t="shared" si="935"/>
        <v>8245.9176800000005</v>
      </c>
      <c r="M3488" s="109" t="str">
        <f t="shared" si="936"/>
        <v>FOTO</v>
      </c>
      <c r="N3488" s="110" t="s">
        <v>299</v>
      </c>
    </row>
    <row r="3489" spans="1:15" ht="12.75" customHeight="1">
      <c r="A3489" s="103" t="s">
        <v>6159</v>
      </c>
      <c r="B3489" s="13"/>
      <c r="C3489" s="242"/>
      <c r="D3489" s="238" t="s">
        <v>9122</v>
      </c>
      <c r="E3489" s="149">
        <v>-3.2647058823529362E-2</v>
      </c>
      <c r="F3489" s="104" t="s">
        <v>6160</v>
      </c>
      <c r="G3489" s="105">
        <v>3.2890000000000001</v>
      </c>
      <c r="H3489" s="106">
        <f t="shared" si="931"/>
        <v>4867.72</v>
      </c>
      <c r="I3489" s="107">
        <f t="shared" si="932"/>
        <v>5889.9412000000002</v>
      </c>
      <c r="J3489" s="108">
        <f t="shared" si="933"/>
        <v>5889.9412000000002</v>
      </c>
      <c r="K3489" s="105">
        <f t="shared" si="934"/>
        <v>0</v>
      </c>
      <c r="L3489" s="105">
        <f t="shared" si="935"/>
        <v>8245.9176800000005</v>
      </c>
      <c r="M3489" s="109" t="str">
        <f t="shared" si="936"/>
        <v>FOTO</v>
      </c>
      <c r="N3489" s="110"/>
    </row>
    <row r="3490" spans="1:15" ht="12.75" customHeight="1">
      <c r="A3490" s="103" t="s">
        <v>6161</v>
      </c>
      <c r="B3490" s="13"/>
      <c r="C3490" s="242"/>
      <c r="D3490" s="238" t="s">
        <v>9122</v>
      </c>
      <c r="E3490" s="149">
        <v>-3.279999999999994E-2</v>
      </c>
      <c r="F3490" s="104" t="s">
        <v>6162</v>
      </c>
      <c r="G3490" s="105">
        <v>4.8360000000000003</v>
      </c>
      <c r="H3490" s="106">
        <f t="shared" si="931"/>
        <v>7157.2800000000007</v>
      </c>
      <c r="I3490" s="107">
        <f t="shared" si="932"/>
        <v>8660.3088000000007</v>
      </c>
      <c r="J3490" s="108">
        <f t="shared" si="933"/>
        <v>8660.3088000000007</v>
      </c>
      <c r="K3490" s="105">
        <f t="shared" si="934"/>
        <v>0</v>
      </c>
      <c r="L3490" s="105">
        <f t="shared" si="935"/>
        <v>12124.43232</v>
      </c>
      <c r="M3490" s="109" t="str">
        <f t="shared" si="936"/>
        <v>FOTO</v>
      </c>
      <c r="N3490" s="110"/>
    </row>
    <row r="3491" spans="1:15" ht="12.75" customHeight="1">
      <c r="A3491" s="103" t="s">
        <v>6163</v>
      </c>
      <c r="B3491" s="13"/>
      <c r="C3491" s="242"/>
      <c r="D3491" s="238" t="s">
        <v>9122</v>
      </c>
      <c r="E3491" s="149">
        <v>-3.2803468208092545E-2</v>
      </c>
      <c r="F3491" s="104" t="s">
        <v>6164</v>
      </c>
      <c r="G3491" s="105">
        <v>6.6929999999999996</v>
      </c>
      <c r="H3491" s="106">
        <f t="shared" si="931"/>
        <v>9905.64</v>
      </c>
      <c r="I3491" s="107">
        <f t="shared" si="932"/>
        <v>11985.8244</v>
      </c>
      <c r="J3491" s="108">
        <f t="shared" si="933"/>
        <v>11985.8244</v>
      </c>
      <c r="K3491" s="105">
        <f t="shared" si="934"/>
        <v>0</v>
      </c>
      <c r="L3491" s="105">
        <f t="shared" si="935"/>
        <v>16780.154159999998</v>
      </c>
      <c r="M3491" s="109" t="str">
        <f t="shared" si="936"/>
        <v>FOTO</v>
      </c>
      <c r="N3491" s="110"/>
      <c r="O3491" s="101" t="s">
        <v>81</v>
      </c>
    </row>
    <row r="3492" spans="1:15" ht="12.75" customHeight="1">
      <c r="A3492" s="103" t="s">
        <v>6165</v>
      </c>
      <c r="B3492" s="13"/>
      <c r="C3492" s="242"/>
      <c r="D3492" s="238" t="s">
        <v>9122</v>
      </c>
      <c r="E3492" s="149">
        <v>-8.3225972687451688E-2</v>
      </c>
      <c r="F3492" s="104" t="s">
        <v>6166</v>
      </c>
      <c r="G3492" s="105">
        <v>3.5579999999999998</v>
      </c>
      <c r="H3492" s="106">
        <f t="shared" si="931"/>
        <v>5265.84</v>
      </c>
      <c r="I3492" s="107">
        <f t="shared" si="932"/>
        <v>6371.6664000000001</v>
      </c>
      <c r="J3492" s="108">
        <f t="shared" si="933"/>
        <v>6371.6664000000001</v>
      </c>
      <c r="K3492" s="105">
        <f t="shared" si="934"/>
        <v>0</v>
      </c>
      <c r="L3492" s="105">
        <f t="shared" si="935"/>
        <v>8920.3329599999997</v>
      </c>
      <c r="M3492" s="109" t="str">
        <f t="shared" si="936"/>
        <v>FOTO</v>
      </c>
      <c r="N3492" s="110"/>
    </row>
    <row r="3493" spans="1:15" ht="12.75" customHeight="1">
      <c r="A3493" s="103" t="s">
        <v>6167</v>
      </c>
      <c r="B3493" s="13"/>
      <c r="C3493" s="242"/>
      <c r="D3493" s="238" t="s">
        <v>9122</v>
      </c>
      <c r="E3493" s="150">
        <v>-0.3414835164835166</v>
      </c>
      <c r="F3493" s="104" t="s">
        <v>6168</v>
      </c>
      <c r="G3493" s="105">
        <v>2.3969999999999998</v>
      </c>
      <c r="H3493" s="106">
        <f t="shared" si="931"/>
        <v>3547.5599999999995</v>
      </c>
      <c r="I3493" s="107">
        <f t="shared" si="932"/>
        <v>4292.547599999999</v>
      </c>
      <c r="J3493" s="108">
        <f t="shared" si="933"/>
        <v>4292.547599999999</v>
      </c>
      <c r="K3493" s="105">
        <f t="shared" si="934"/>
        <v>0</v>
      </c>
      <c r="L3493" s="105">
        <f t="shared" si="935"/>
        <v>6009.5666399999982</v>
      </c>
      <c r="M3493" s="109" t="str">
        <f t="shared" si="936"/>
        <v>FOTO</v>
      </c>
      <c r="N3493" s="110"/>
    </row>
    <row r="3494" spans="1:15" ht="12.75" customHeight="1">
      <c r="A3494" s="103" t="s">
        <v>6169</v>
      </c>
      <c r="B3494" s="13"/>
      <c r="C3494" s="242"/>
      <c r="D3494" s="238" t="s">
        <v>9122</v>
      </c>
      <c r="E3494" s="149">
        <v>-3.322368421052635E-2</v>
      </c>
      <c r="F3494" s="104" t="s">
        <v>6170</v>
      </c>
      <c r="G3494" s="105">
        <v>2.9390000000000001</v>
      </c>
      <c r="H3494" s="106">
        <f t="shared" si="931"/>
        <v>4349.72</v>
      </c>
      <c r="I3494" s="107">
        <f t="shared" si="932"/>
        <v>5263.1612000000005</v>
      </c>
      <c r="J3494" s="108">
        <f t="shared" si="933"/>
        <v>5263.1612000000005</v>
      </c>
      <c r="K3494" s="105">
        <f t="shared" si="934"/>
        <v>0</v>
      </c>
      <c r="L3494" s="105">
        <f t="shared" si="935"/>
        <v>7368.4256800000003</v>
      </c>
      <c r="M3494" s="109" t="str">
        <f t="shared" si="936"/>
        <v>FOTO</v>
      </c>
      <c r="N3494" s="110"/>
    </row>
    <row r="3495" spans="1:15" ht="12.75" customHeight="1">
      <c r="A3495" s="103" t="s">
        <v>6171</v>
      </c>
      <c r="B3495" s="13"/>
      <c r="C3495" s="242"/>
      <c r="D3495" s="238" t="s">
        <v>9122</v>
      </c>
      <c r="E3495" s="149">
        <v>-3.322368421052635E-2</v>
      </c>
      <c r="F3495" s="104" t="s">
        <v>6172</v>
      </c>
      <c r="G3495" s="105">
        <v>2.9390000000000001</v>
      </c>
      <c r="H3495" s="106">
        <f t="shared" si="931"/>
        <v>4349.72</v>
      </c>
      <c r="I3495" s="107">
        <f t="shared" si="932"/>
        <v>5263.1612000000005</v>
      </c>
      <c r="J3495" s="108">
        <f t="shared" si="933"/>
        <v>5263.1612000000005</v>
      </c>
      <c r="K3495" s="105">
        <f t="shared" si="934"/>
        <v>0</v>
      </c>
      <c r="L3495" s="105">
        <f t="shared" si="935"/>
        <v>7368.4256800000003</v>
      </c>
      <c r="M3495" s="109" t="str">
        <f t="shared" si="936"/>
        <v>FOTO</v>
      </c>
      <c r="N3495" s="110"/>
    </row>
    <row r="3496" spans="1:15" ht="12.75" customHeight="1" thickBot="1">
      <c r="A3496" s="154" t="s">
        <v>9509</v>
      </c>
      <c r="B3496" s="13"/>
      <c r="C3496" s="243"/>
      <c r="D3496" s="238"/>
      <c r="E3496" s="155"/>
      <c r="F3496" s="156" t="s">
        <v>9510</v>
      </c>
      <c r="G3496" s="157">
        <v>1.87</v>
      </c>
      <c r="H3496" s="158">
        <f t="shared" si="931"/>
        <v>2767.6000000000004</v>
      </c>
      <c r="I3496" s="159">
        <f t="shared" si="932"/>
        <v>3348.7960000000003</v>
      </c>
      <c r="J3496" s="160">
        <f t="shared" si="933"/>
        <v>3348.7960000000003</v>
      </c>
      <c r="K3496" s="157">
        <f t="shared" si="934"/>
        <v>0</v>
      </c>
      <c r="L3496" s="157">
        <f t="shared" si="935"/>
        <v>4688.3144000000002</v>
      </c>
      <c r="M3496" s="161" t="str">
        <f t="shared" si="936"/>
        <v>FOTO</v>
      </c>
      <c r="N3496" s="162"/>
      <c r="O3496" s="101" t="s">
        <v>81</v>
      </c>
    </row>
    <row r="3497" spans="1:15" ht="20.100000000000001" customHeight="1" thickBot="1">
      <c r="A3497" s="219" t="s">
        <v>6173</v>
      </c>
      <c r="B3497" s="34"/>
      <c r="C3497" s="240"/>
      <c r="D3497" s="151"/>
      <c r="E3497" s="221"/>
      <c r="F3497" s="222"/>
      <c r="G3497" s="223"/>
      <c r="H3497" s="224"/>
      <c r="I3497" s="224"/>
      <c r="J3497" s="225"/>
      <c r="K3497" s="223"/>
      <c r="L3497" s="223"/>
      <c r="M3497" s="226"/>
      <c r="N3497" s="227"/>
      <c r="O3497" s="228"/>
    </row>
    <row r="3498" spans="1:15" ht="12.75" customHeight="1">
      <c r="A3498" s="178" t="s">
        <v>6174</v>
      </c>
      <c r="B3498" s="13"/>
      <c r="C3498" s="152"/>
      <c r="D3498" s="238" t="s">
        <v>9122</v>
      </c>
      <c r="E3498" s="180">
        <v>-3.0952380952380953E-2</v>
      </c>
      <c r="F3498" s="181" t="s">
        <v>6175</v>
      </c>
      <c r="G3498" s="182">
        <v>0.81399999999999995</v>
      </c>
      <c r="H3498" s="183">
        <f>+G3498*H$18</f>
        <v>1204.72</v>
      </c>
      <c r="I3498" s="184">
        <f>+H3498*(1+I$18)</f>
        <v>1457.7112</v>
      </c>
      <c r="J3498" s="185">
        <f>+I3498*(1-J$18)</f>
        <v>1457.7112</v>
      </c>
      <c r="K3498" s="182">
        <f>+I3498*C3498</f>
        <v>0</v>
      </c>
      <c r="L3498" s="182">
        <f>+I3498*(1+L$18)</f>
        <v>2040.7956799999997</v>
      </c>
      <c r="M3498" s="186" t="str">
        <f>HYPERLINK(CONCATENATE("https://buscador.neorep.com.ar/",TRIM(A3498),"/"),"FOTO")</f>
        <v>FOTO</v>
      </c>
      <c r="N3498" s="187"/>
      <c r="O3498" s="37"/>
    </row>
    <row r="3499" spans="1:15" ht="12.75" customHeight="1">
      <c r="A3499" s="103" t="s">
        <v>6176</v>
      </c>
      <c r="B3499" s="13"/>
      <c r="C3499" s="242"/>
      <c r="D3499" s="238" t="s">
        <v>9122</v>
      </c>
      <c r="E3499" s="149">
        <v>-3.31395348837209E-2</v>
      </c>
      <c r="F3499" s="104" t="s">
        <v>6177</v>
      </c>
      <c r="G3499" s="105">
        <v>3.3260000000000001</v>
      </c>
      <c r="H3499" s="106">
        <f>+G3499*H$18</f>
        <v>4922.4800000000005</v>
      </c>
      <c r="I3499" s="107">
        <f>+H3499*(1+I$18)</f>
        <v>5956.2008000000005</v>
      </c>
      <c r="J3499" s="108">
        <f>+I3499*(1-J$18)</f>
        <v>5956.2008000000005</v>
      </c>
      <c r="K3499" s="105">
        <f>+I3499*C3499</f>
        <v>0</v>
      </c>
      <c r="L3499" s="105">
        <f>+I3499*(1+L$18)</f>
        <v>8338.6811200000011</v>
      </c>
      <c r="M3499" s="109" t="str">
        <f>HYPERLINK(CONCATENATE("https://buscador.neorep.com.ar/",TRIM(A3499),"/"),"FOTO")</f>
        <v>FOTO</v>
      </c>
      <c r="N3499" s="110"/>
    </row>
    <row r="3500" spans="1:15" ht="12.75" customHeight="1">
      <c r="A3500" s="103" t="s">
        <v>6178</v>
      </c>
      <c r="B3500" s="13"/>
      <c r="C3500" s="242"/>
      <c r="D3500" s="238" t="s">
        <v>9122</v>
      </c>
      <c r="E3500" s="149">
        <v>-3.1604054859868724E-2</v>
      </c>
      <c r="F3500" s="104" t="s">
        <v>6179</v>
      </c>
      <c r="G3500" s="105">
        <v>1.6240000000000001</v>
      </c>
      <c r="H3500" s="106">
        <f>+G3500*H$18</f>
        <v>2403.52</v>
      </c>
      <c r="I3500" s="107">
        <f>+H3500*(1+I$18)</f>
        <v>2908.2592</v>
      </c>
      <c r="J3500" s="108">
        <f>+I3500*(1-J$18)</f>
        <v>2908.2592</v>
      </c>
      <c r="K3500" s="105">
        <f>+I3500*C3500</f>
        <v>0</v>
      </c>
      <c r="L3500" s="105">
        <f>+I3500*(1+L$18)</f>
        <v>4071.5628799999995</v>
      </c>
      <c r="M3500" s="109" t="str">
        <f>HYPERLINK(CONCATENATE("https://buscador.neorep.com.ar/",TRIM(A3500),"/"),"FOTO")</f>
        <v>FOTO</v>
      </c>
      <c r="N3500" s="110" t="s">
        <v>110</v>
      </c>
      <c r="O3500" s="36"/>
    </row>
    <row r="3501" spans="1:15" ht="12.75" customHeight="1" thickBot="1">
      <c r="A3501" s="164" t="s">
        <v>6180</v>
      </c>
      <c r="B3501" s="19"/>
      <c r="C3501" s="243"/>
      <c r="D3501" s="238" t="s">
        <v>9122</v>
      </c>
      <c r="E3501" s="155">
        <v>-3.3125000000000071E-2</v>
      </c>
      <c r="F3501" s="176" t="s">
        <v>6181</v>
      </c>
      <c r="G3501" s="157">
        <v>1.5469999999999999</v>
      </c>
      <c r="H3501" s="158">
        <f>+G3501*H$18</f>
        <v>2289.56</v>
      </c>
      <c r="I3501" s="159">
        <f>+H3501*(1+I$18)</f>
        <v>2770.3676</v>
      </c>
      <c r="J3501" s="160">
        <f>+I3501*(1-J$18)</f>
        <v>2770.3676</v>
      </c>
      <c r="K3501" s="157">
        <f>+I3501*C3501</f>
        <v>0</v>
      </c>
      <c r="L3501" s="157">
        <f>+I3501*(1+L$18)</f>
        <v>3878.5146399999999</v>
      </c>
      <c r="M3501" s="161" t="str">
        <f>HYPERLINK(CONCATENATE("https://buscador.neorep.com.ar/",TRIM(A3501),"/"),"FOTO")</f>
        <v>FOTO</v>
      </c>
      <c r="N3501" s="162" t="s">
        <v>110</v>
      </c>
    </row>
    <row r="3502" spans="1:15" ht="20.100000000000001" customHeight="1" thickBot="1">
      <c r="A3502" s="219" t="s">
        <v>6182</v>
      </c>
      <c r="B3502" s="34"/>
      <c r="C3502" s="240"/>
      <c r="D3502" s="151"/>
      <c r="E3502" s="221"/>
      <c r="F3502" s="222"/>
      <c r="G3502" s="223"/>
      <c r="H3502" s="224"/>
      <c r="I3502" s="224"/>
      <c r="J3502" s="225"/>
      <c r="K3502" s="223"/>
      <c r="L3502" s="223"/>
      <c r="M3502" s="226"/>
      <c r="N3502" s="227"/>
      <c r="O3502" s="228"/>
    </row>
    <row r="3503" spans="1:15" ht="12.75" customHeight="1">
      <c r="A3503" s="178" t="s">
        <v>6183</v>
      </c>
      <c r="B3503" s="13"/>
      <c r="C3503" s="152"/>
      <c r="D3503" s="238"/>
      <c r="E3503" s="180"/>
      <c r="F3503" s="181" t="s">
        <v>6184</v>
      </c>
      <c r="G3503" s="182">
        <v>2.133</v>
      </c>
      <c r="H3503" s="183">
        <f t="shared" ref="H3503:H3513" si="937">+G3503*H$18</f>
        <v>3156.84</v>
      </c>
      <c r="I3503" s="184">
        <f t="shared" ref="I3503:I3513" si="938">+H3503*(1+I$18)</f>
        <v>3819.7764000000002</v>
      </c>
      <c r="J3503" s="185">
        <f t="shared" ref="J3503:J3513" si="939">+I3503*(1-J$18)</f>
        <v>3819.7764000000002</v>
      </c>
      <c r="K3503" s="182">
        <f t="shared" ref="K3503:K3513" si="940">+I3503*C3503</f>
        <v>0</v>
      </c>
      <c r="L3503" s="182">
        <f t="shared" ref="L3503:L3513" si="941">+I3503*(1+L$18)</f>
        <v>5347.68696</v>
      </c>
      <c r="M3503" s="186" t="str">
        <f t="shared" ref="M3503:M3513" si="942">HYPERLINK(CONCATENATE("https://buscador.neorep.com.ar/",TRIM(A3503),"/"),"FOTO")</f>
        <v>FOTO</v>
      </c>
      <c r="N3503" s="187" t="s">
        <v>110</v>
      </c>
    </row>
    <row r="3504" spans="1:15" ht="12.75" customHeight="1">
      <c r="A3504" s="103" t="s">
        <v>6185</v>
      </c>
      <c r="B3504" s="13"/>
      <c r="C3504" s="242"/>
      <c r="D3504" s="238"/>
      <c r="E3504" s="149"/>
      <c r="F3504" s="104" t="s">
        <v>6186</v>
      </c>
      <c r="G3504" s="105">
        <v>2.133</v>
      </c>
      <c r="H3504" s="106">
        <f t="shared" si="937"/>
        <v>3156.84</v>
      </c>
      <c r="I3504" s="107">
        <f t="shared" si="938"/>
        <v>3819.7764000000002</v>
      </c>
      <c r="J3504" s="108">
        <f t="shared" si="939"/>
        <v>3819.7764000000002</v>
      </c>
      <c r="K3504" s="105">
        <f t="shared" si="940"/>
        <v>0</v>
      </c>
      <c r="L3504" s="105">
        <f t="shared" si="941"/>
        <v>5347.68696</v>
      </c>
      <c r="M3504" s="109" t="str">
        <f t="shared" si="942"/>
        <v>FOTO</v>
      </c>
      <c r="N3504" s="110" t="s">
        <v>110</v>
      </c>
    </row>
    <row r="3505" spans="1:15" ht="12.75" customHeight="1">
      <c r="A3505" s="103" t="s">
        <v>6187</v>
      </c>
      <c r="B3505" s="13"/>
      <c r="C3505" s="242"/>
      <c r="D3505" s="238"/>
      <c r="E3505" s="149"/>
      <c r="F3505" s="104" t="s">
        <v>6188</v>
      </c>
      <c r="G3505" s="105">
        <v>2.133</v>
      </c>
      <c r="H3505" s="106">
        <f t="shared" si="937"/>
        <v>3156.84</v>
      </c>
      <c r="I3505" s="107">
        <f t="shared" si="938"/>
        <v>3819.7764000000002</v>
      </c>
      <c r="J3505" s="108">
        <f t="shared" si="939"/>
        <v>3819.7764000000002</v>
      </c>
      <c r="K3505" s="105">
        <f t="shared" si="940"/>
        <v>0</v>
      </c>
      <c r="L3505" s="105">
        <f t="shared" si="941"/>
        <v>5347.68696</v>
      </c>
      <c r="M3505" s="109" t="str">
        <f t="shared" si="942"/>
        <v>FOTO</v>
      </c>
      <c r="N3505" s="110"/>
    </row>
    <row r="3506" spans="1:15" ht="12.75" customHeight="1">
      <c r="A3506" s="103" t="s">
        <v>6189</v>
      </c>
      <c r="B3506" s="13"/>
      <c r="C3506" s="242"/>
      <c r="D3506" s="238"/>
      <c r="E3506" s="149"/>
      <c r="F3506" s="104" t="s">
        <v>6190</v>
      </c>
      <c r="G3506" s="105">
        <v>2.133</v>
      </c>
      <c r="H3506" s="106">
        <f t="shared" si="937"/>
        <v>3156.84</v>
      </c>
      <c r="I3506" s="107">
        <f t="shared" si="938"/>
        <v>3819.7764000000002</v>
      </c>
      <c r="J3506" s="108">
        <f t="shared" si="939"/>
        <v>3819.7764000000002</v>
      </c>
      <c r="K3506" s="105">
        <f t="shared" si="940"/>
        <v>0</v>
      </c>
      <c r="L3506" s="105">
        <f t="shared" si="941"/>
        <v>5347.68696</v>
      </c>
      <c r="M3506" s="109" t="str">
        <f t="shared" si="942"/>
        <v>FOTO</v>
      </c>
      <c r="N3506" s="110"/>
    </row>
    <row r="3507" spans="1:15" ht="12.75" customHeight="1">
      <c r="A3507" s="103" t="s">
        <v>6191</v>
      </c>
      <c r="B3507" s="13"/>
      <c r="C3507" s="242"/>
      <c r="D3507" s="238"/>
      <c r="E3507" s="149"/>
      <c r="F3507" s="104" t="s">
        <v>6192</v>
      </c>
      <c r="G3507" s="105">
        <v>2.133</v>
      </c>
      <c r="H3507" s="106">
        <f t="shared" si="937"/>
        <v>3156.84</v>
      </c>
      <c r="I3507" s="107">
        <f t="shared" si="938"/>
        <v>3819.7764000000002</v>
      </c>
      <c r="J3507" s="108">
        <f t="shared" si="939"/>
        <v>3819.7764000000002</v>
      </c>
      <c r="K3507" s="105">
        <f t="shared" si="940"/>
        <v>0</v>
      </c>
      <c r="L3507" s="105">
        <f t="shared" si="941"/>
        <v>5347.68696</v>
      </c>
      <c r="M3507" s="109" t="str">
        <f t="shared" si="942"/>
        <v>FOTO</v>
      </c>
      <c r="N3507" s="110"/>
    </row>
    <row r="3508" spans="1:15" ht="12.75" customHeight="1">
      <c r="A3508" s="103" t="s">
        <v>6193</v>
      </c>
      <c r="B3508" s="13"/>
      <c r="C3508" s="242"/>
      <c r="D3508" s="238"/>
      <c r="E3508" s="149"/>
      <c r="F3508" s="104" t="s">
        <v>6194</v>
      </c>
      <c r="G3508" s="105">
        <v>2.133</v>
      </c>
      <c r="H3508" s="106">
        <f t="shared" si="937"/>
        <v>3156.84</v>
      </c>
      <c r="I3508" s="107">
        <f t="shared" si="938"/>
        <v>3819.7764000000002</v>
      </c>
      <c r="J3508" s="108">
        <f t="shared" si="939"/>
        <v>3819.7764000000002</v>
      </c>
      <c r="K3508" s="105">
        <f t="shared" si="940"/>
        <v>0</v>
      </c>
      <c r="L3508" s="105">
        <f t="shared" si="941"/>
        <v>5347.68696</v>
      </c>
      <c r="M3508" s="109" t="str">
        <f t="shared" si="942"/>
        <v>FOTO</v>
      </c>
      <c r="N3508" s="110"/>
    </row>
    <row r="3509" spans="1:15" ht="12.75" customHeight="1">
      <c r="A3509" s="103" t="s">
        <v>6195</v>
      </c>
      <c r="B3509" s="13"/>
      <c r="C3509" s="242"/>
      <c r="D3509" s="238"/>
      <c r="E3509" s="149"/>
      <c r="F3509" s="104" t="s">
        <v>6196</v>
      </c>
      <c r="G3509" s="105">
        <v>2.133</v>
      </c>
      <c r="H3509" s="106">
        <f t="shared" si="937"/>
        <v>3156.84</v>
      </c>
      <c r="I3509" s="107">
        <f t="shared" si="938"/>
        <v>3819.7764000000002</v>
      </c>
      <c r="J3509" s="108">
        <f t="shared" si="939"/>
        <v>3819.7764000000002</v>
      </c>
      <c r="K3509" s="105">
        <f t="shared" si="940"/>
        <v>0</v>
      </c>
      <c r="L3509" s="105">
        <f t="shared" si="941"/>
        <v>5347.68696</v>
      </c>
      <c r="M3509" s="109" t="str">
        <f t="shared" si="942"/>
        <v>FOTO</v>
      </c>
      <c r="N3509" s="110"/>
    </row>
    <row r="3510" spans="1:15" ht="12.75" customHeight="1">
      <c r="A3510" s="103" t="s">
        <v>6197</v>
      </c>
      <c r="B3510" s="13"/>
      <c r="C3510" s="242"/>
      <c r="D3510" s="238"/>
      <c r="E3510" s="149"/>
      <c r="F3510" s="104" t="s">
        <v>6198</v>
      </c>
      <c r="G3510" s="105">
        <v>2.133</v>
      </c>
      <c r="H3510" s="106">
        <f t="shared" si="937"/>
        <v>3156.84</v>
      </c>
      <c r="I3510" s="107">
        <f t="shared" si="938"/>
        <v>3819.7764000000002</v>
      </c>
      <c r="J3510" s="108">
        <f t="shared" si="939"/>
        <v>3819.7764000000002</v>
      </c>
      <c r="K3510" s="105">
        <f t="shared" si="940"/>
        <v>0</v>
      </c>
      <c r="L3510" s="105">
        <f t="shared" si="941"/>
        <v>5347.68696</v>
      </c>
      <c r="M3510" s="109" t="str">
        <f t="shared" si="942"/>
        <v>FOTO</v>
      </c>
      <c r="N3510" s="110"/>
    </row>
    <row r="3511" spans="1:15" ht="12.75" customHeight="1">
      <c r="A3511" s="103" t="s">
        <v>6199</v>
      </c>
      <c r="B3511" s="13"/>
      <c r="C3511" s="242"/>
      <c r="D3511" s="238"/>
      <c r="E3511" s="149"/>
      <c r="F3511" s="104" t="s">
        <v>6200</v>
      </c>
      <c r="G3511" s="105">
        <v>2.133</v>
      </c>
      <c r="H3511" s="106">
        <f t="shared" si="937"/>
        <v>3156.84</v>
      </c>
      <c r="I3511" s="107">
        <f t="shared" si="938"/>
        <v>3819.7764000000002</v>
      </c>
      <c r="J3511" s="108">
        <f t="shared" si="939"/>
        <v>3819.7764000000002</v>
      </c>
      <c r="K3511" s="105">
        <f t="shared" si="940"/>
        <v>0</v>
      </c>
      <c r="L3511" s="105">
        <f t="shared" si="941"/>
        <v>5347.68696</v>
      </c>
      <c r="M3511" s="109" t="str">
        <f t="shared" si="942"/>
        <v>FOTO</v>
      </c>
      <c r="N3511" s="110"/>
    </row>
    <row r="3512" spans="1:15" ht="12.75" customHeight="1">
      <c r="A3512" s="103" t="s">
        <v>6201</v>
      </c>
      <c r="B3512" s="13"/>
      <c r="C3512" s="242"/>
      <c r="D3512" s="238"/>
      <c r="E3512" s="149"/>
      <c r="F3512" s="104" t="s">
        <v>6202</v>
      </c>
      <c r="G3512" s="105">
        <v>2.133</v>
      </c>
      <c r="H3512" s="106">
        <f t="shared" si="937"/>
        <v>3156.84</v>
      </c>
      <c r="I3512" s="107">
        <f t="shared" si="938"/>
        <v>3819.7764000000002</v>
      </c>
      <c r="J3512" s="108">
        <f t="shared" si="939"/>
        <v>3819.7764000000002</v>
      </c>
      <c r="K3512" s="105">
        <f t="shared" si="940"/>
        <v>0</v>
      </c>
      <c r="L3512" s="105">
        <f t="shared" si="941"/>
        <v>5347.68696</v>
      </c>
      <c r="M3512" s="109" t="str">
        <f t="shared" si="942"/>
        <v>FOTO</v>
      </c>
      <c r="N3512" s="110"/>
    </row>
    <row r="3513" spans="1:15" ht="12.75" customHeight="1" thickBot="1">
      <c r="A3513" s="154" t="s">
        <v>6203</v>
      </c>
      <c r="B3513" s="13"/>
      <c r="C3513" s="243"/>
      <c r="D3513" s="238"/>
      <c r="E3513" s="155"/>
      <c r="F3513" s="156" t="s">
        <v>6204</v>
      </c>
      <c r="G3513" s="157">
        <v>2.133</v>
      </c>
      <c r="H3513" s="158">
        <f t="shared" si="937"/>
        <v>3156.84</v>
      </c>
      <c r="I3513" s="159">
        <f t="shared" si="938"/>
        <v>3819.7764000000002</v>
      </c>
      <c r="J3513" s="160">
        <f t="shared" si="939"/>
        <v>3819.7764000000002</v>
      </c>
      <c r="K3513" s="157">
        <f t="shared" si="940"/>
        <v>0</v>
      </c>
      <c r="L3513" s="157">
        <f t="shared" si="941"/>
        <v>5347.68696</v>
      </c>
      <c r="M3513" s="161" t="str">
        <f t="shared" si="942"/>
        <v>FOTO</v>
      </c>
      <c r="N3513" s="162"/>
    </row>
    <row r="3514" spans="1:15" ht="20.100000000000001" customHeight="1" thickBot="1">
      <c r="A3514" s="219" t="s">
        <v>6205</v>
      </c>
      <c r="B3514" s="34"/>
      <c r="C3514" s="240"/>
      <c r="D3514" s="151"/>
      <c r="E3514" s="221"/>
      <c r="F3514" s="222"/>
      <c r="G3514" s="223"/>
      <c r="H3514" s="224"/>
      <c r="I3514" s="224"/>
      <c r="J3514" s="225"/>
      <c r="K3514" s="223"/>
      <c r="L3514" s="223"/>
      <c r="M3514" s="226"/>
      <c r="N3514" s="227"/>
      <c r="O3514" s="228"/>
    </row>
    <row r="3515" spans="1:15" ht="12.75" customHeight="1">
      <c r="A3515" s="178" t="s">
        <v>6206</v>
      </c>
      <c r="B3515" s="13"/>
      <c r="C3515" s="152"/>
      <c r="D3515" s="238" t="s">
        <v>9122</v>
      </c>
      <c r="E3515" s="180">
        <v>-2.9411764705882359E-2</v>
      </c>
      <c r="F3515" s="181" t="s">
        <v>6207</v>
      </c>
      <c r="G3515" s="182">
        <v>0.89100000000000001</v>
      </c>
      <c r="H3515" s="183">
        <f>+G3515*H$18</f>
        <v>1318.68</v>
      </c>
      <c r="I3515" s="184">
        <f>+H3515*(1+I$18)</f>
        <v>1595.6028000000001</v>
      </c>
      <c r="J3515" s="185">
        <f>+I3515*(1-J$18)</f>
        <v>1595.6028000000001</v>
      </c>
      <c r="K3515" s="182">
        <f>+I3515*C3515</f>
        <v>0</v>
      </c>
      <c r="L3515" s="182">
        <f>+I3515*(1+L$18)</f>
        <v>2233.8439199999998</v>
      </c>
      <c r="M3515" s="186" t="str">
        <f>HYPERLINK(CONCATENATE("https://buscador.neorep.com.ar/",TRIM(A3515),"/"),"FOTO")</f>
        <v>FOTO</v>
      </c>
      <c r="N3515" s="187"/>
    </row>
    <row r="3516" spans="1:15" ht="12.75" customHeight="1" thickBot="1">
      <c r="A3516" s="154" t="s">
        <v>6208</v>
      </c>
      <c r="B3516" s="13"/>
      <c r="C3516" s="243"/>
      <c r="D3516" s="238" t="s">
        <v>9122</v>
      </c>
      <c r="E3516" s="155">
        <v>-3.1000000000000028E-2</v>
      </c>
      <c r="F3516" s="156" t="s">
        <v>6209</v>
      </c>
      <c r="G3516" s="157">
        <v>0.96899999999999997</v>
      </c>
      <c r="H3516" s="158">
        <f>+G3516*H$18</f>
        <v>1434.12</v>
      </c>
      <c r="I3516" s="159">
        <f>+H3516*(1+I$18)</f>
        <v>1735.2851999999998</v>
      </c>
      <c r="J3516" s="160">
        <f>+I3516*(1-J$18)</f>
        <v>1735.2851999999998</v>
      </c>
      <c r="K3516" s="157">
        <f>+I3516*C3516</f>
        <v>0</v>
      </c>
      <c r="L3516" s="157">
        <f>+I3516*(1+L$18)</f>
        <v>2429.3992799999996</v>
      </c>
      <c r="M3516" s="161" t="str">
        <f>HYPERLINK(CONCATENATE("https://buscador.neorep.com.ar/",TRIM(A3516),"/"),"FOTO")</f>
        <v>FOTO</v>
      </c>
      <c r="N3516" s="162"/>
    </row>
    <row r="3517" spans="1:15" ht="20.100000000000001" customHeight="1" thickBot="1">
      <c r="A3517" s="219" t="s">
        <v>6210</v>
      </c>
      <c r="B3517" s="34"/>
      <c r="C3517" s="240"/>
      <c r="D3517" s="151"/>
      <c r="E3517" s="221"/>
      <c r="F3517" s="222"/>
      <c r="G3517" s="223"/>
      <c r="H3517" s="224"/>
      <c r="I3517" s="224"/>
      <c r="J3517" s="225"/>
      <c r="K3517" s="223"/>
      <c r="L3517" s="223"/>
      <c r="M3517" s="226"/>
      <c r="N3517" s="227"/>
      <c r="O3517" s="228"/>
    </row>
    <row r="3518" spans="1:15" ht="12.75" customHeight="1">
      <c r="A3518" s="178" t="s">
        <v>9320</v>
      </c>
      <c r="B3518" s="13"/>
      <c r="C3518" s="152"/>
      <c r="D3518" s="238"/>
      <c r="E3518" s="180"/>
      <c r="F3518" s="181" t="s">
        <v>9330</v>
      </c>
      <c r="G3518" s="182">
        <v>6.3040249999999993</v>
      </c>
      <c r="H3518" s="183">
        <f t="shared" ref="H3518:H3549" si="943">+G3518*H$18</f>
        <v>9329.9569999999985</v>
      </c>
      <c r="I3518" s="184">
        <f t="shared" ref="I3518:I3549" si="944">+H3518*(1+I$18)</f>
        <v>11289.247969999999</v>
      </c>
      <c r="J3518" s="185">
        <f t="shared" ref="J3518:J3549" si="945">+I3518*(1-J$18)</f>
        <v>11289.247969999999</v>
      </c>
      <c r="K3518" s="182">
        <f t="shared" ref="K3518:K3549" si="946">+I3518*C3518</f>
        <v>0</v>
      </c>
      <c r="L3518" s="182">
        <f t="shared" ref="L3518:L3549" si="947">+I3518*(1+L$18)</f>
        <v>15804.947157999997</v>
      </c>
      <c r="M3518" s="186" t="str">
        <f t="shared" ref="M3518:M3549" si="948">HYPERLINK(CONCATENATE("https://buscador.neorep.com.ar/",TRIM(A3518),"/"),"FOTO")</f>
        <v>FOTO</v>
      </c>
      <c r="N3518" s="187"/>
      <c r="O3518" s="101" t="s">
        <v>81</v>
      </c>
    </row>
    <row r="3519" spans="1:15" ht="12.75" customHeight="1">
      <c r="A3519" s="103" t="s">
        <v>9321</v>
      </c>
      <c r="B3519" s="13"/>
      <c r="C3519" s="242"/>
      <c r="D3519" s="238"/>
      <c r="E3519" s="149"/>
      <c r="F3519" s="104" t="s">
        <v>9331</v>
      </c>
      <c r="G3519" s="105">
        <v>6.3040249999999993</v>
      </c>
      <c r="H3519" s="106">
        <f t="shared" si="943"/>
        <v>9329.9569999999985</v>
      </c>
      <c r="I3519" s="107">
        <f t="shared" si="944"/>
        <v>11289.247969999999</v>
      </c>
      <c r="J3519" s="108">
        <f t="shared" si="945"/>
        <v>11289.247969999999</v>
      </c>
      <c r="K3519" s="105">
        <f t="shared" si="946"/>
        <v>0</v>
      </c>
      <c r="L3519" s="105">
        <f t="shared" si="947"/>
        <v>15804.947157999997</v>
      </c>
      <c r="M3519" s="109" t="str">
        <f t="shared" si="948"/>
        <v>FOTO</v>
      </c>
      <c r="N3519" s="110"/>
      <c r="O3519" s="101" t="s">
        <v>81</v>
      </c>
    </row>
    <row r="3520" spans="1:15" ht="12.75" customHeight="1">
      <c r="A3520" s="103" t="s">
        <v>9322</v>
      </c>
      <c r="B3520" s="13"/>
      <c r="C3520" s="242"/>
      <c r="D3520" s="238"/>
      <c r="E3520" s="149"/>
      <c r="F3520" s="104" t="s">
        <v>9332</v>
      </c>
      <c r="G3520" s="105">
        <v>6.3040249999999993</v>
      </c>
      <c r="H3520" s="106">
        <f t="shared" si="943"/>
        <v>9329.9569999999985</v>
      </c>
      <c r="I3520" s="107">
        <f t="shared" si="944"/>
        <v>11289.247969999999</v>
      </c>
      <c r="J3520" s="108">
        <f t="shared" si="945"/>
        <v>11289.247969999999</v>
      </c>
      <c r="K3520" s="105">
        <f t="shared" si="946"/>
        <v>0</v>
      </c>
      <c r="L3520" s="105">
        <f t="shared" si="947"/>
        <v>15804.947157999997</v>
      </c>
      <c r="M3520" s="109" t="str">
        <f t="shared" si="948"/>
        <v>FOTO</v>
      </c>
      <c r="N3520" s="110"/>
      <c r="O3520" s="101" t="s">
        <v>81</v>
      </c>
    </row>
    <row r="3521" spans="1:15" ht="12.75" customHeight="1">
      <c r="A3521" s="103" t="s">
        <v>9323</v>
      </c>
      <c r="B3521" s="13"/>
      <c r="C3521" s="242"/>
      <c r="D3521" s="238"/>
      <c r="E3521" s="149"/>
      <c r="F3521" s="104" t="s">
        <v>9333</v>
      </c>
      <c r="G3521" s="105">
        <v>6.3040249999999993</v>
      </c>
      <c r="H3521" s="106">
        <f t="shared" si="943"/>
        <v>9329.9569999999985</v>
      </c>
      <c r="I3521" s="107">
        <f t="shared" si="944"/>
        <v>11289.247969999999</v>
      </c>
      <c r="J3521" s="108">
        <f t="shared" si="945"/>
        <v>11289.247969999999</v>
      </c>
      <c r="K3521" s="105">
        <f t="shared" si="946"/>
        <v>0</v>
      </c>
      <c r="L3521" s="105">
        <f t="shared" si="947"/>
        <v>15804.947157999997</v>
      </c>
      <c r="M3521" s="109" t="str">
        <f t="shared" si="948"/>
        <v>FOTO</v>
      </c>
      <c r="N3521" s="110"/>
      <c r="O3521" s="101" t="s">
        <v>81</v>
      </c>
    </row>
    <row r="3522" spans="1:15" ht="12.75" customHeight="1">
      <c r="A3522" s="103" t="s">
        <v>9319</v>
      </c>
      <c r="B3522" s="13"/>
      <c r="C3522" s="242"/>
      <c r="D3522" s="238"/>
      <c r="E3522" s="149"/>
      <c r="F3522" s="104" t="s">
        <v>9329</v>
      </c>
      <c r="G3522" s="105">
        <v>6.3040249999999993</v>
      </c>
      <c r="H3522" s="106">
        <f t="shared" si="943"/>
        <v>9329.9569999999985</v>
      </c>
      <c r="I3522" s="107">
        <f t="shared" si="944"/>
        <v>11289.247969999999</v>
      </c>
      <c r="J3522" s="108">
        <f t="shared" si="945"/>
        <v>11289.247969999999</v>
      </c>
      <c r="K3522" s="105">
        <f t="shared" si="946"/>
        <v>0</v>
      </c>
      <c r="L3522" s="105">
        <f t="shared" si="947"/>
        <v>15804.947157999997</v>
      </c>
      <c r="M3522" s="109" t="str">
        <f t="shared" si="948"/>
        <v>FOTO</v>
      </c>
      <c r="N3522" s="110"/>
      <c r="O3522" s="101" t="s">
        <v>81</v>
      </c>
    </row>
    <row r="3523" spans="1:15" ht="12.75" customHeight="1">
      <c r="A3523" s="103" t="s">
        <v>9325</v>
      </c>
      <c r="B3523" s="13"/>
      <c r="C3523" s="242"/>
      <c r="D3523" s="238"/>
      <c r="E3523" s="149"/>
      <c r="F3523" s="104" t="s">
        <v>9335</v>
      </c>
      <c r="G3523" s="105">
        <v>6.5747499999999999</v>
      </c>
      <c r="H3523" s="106">
        <f t="shared" si="943"/>
        <v>9730.6299999999992</v>
      </c>
      <c r="I3523" s="107">
        <f t="shared" si="944"/>
        <v>11774.062299999998</v>
      </c>
      <c r="J3523" s="108">
        <f t="shared" si="945"/>
        <v>11774.062299999998</v>
      </c>
      <c r="K3523" s="105">
        <f t="shared" si="946"/>
        <v>0</v>
      </c>
      <c r="L3523" s="105">
        <f t="shared" si="947"/>
        <v>16483.687219999996</v>
      </c>
      <c r="M3523" s="109" t="str">
        <f t="shared" si="948"/>
        <v>FOTO</v>
      </c>
      <c r="N3523" s="110"/>
      <c r="O3523" s="101" t="s">
        <v>81</v>
      </c>
    </row>
    <row r="3524" spans="1:15" ht="12.75" customHeight="1">
      <c r="A3524" s="103" t="s">
        <v>9326</v>
      </c>
      <c r="B3524" s="13"/>
      <c r="C3524" s="242"/>
      <c r="D3524" s="238"/>
      <c r="E3524" s="149"/>
      <c r="F3524" s="104" t="s">
        <v>9336</v>
      </c>
      <c r="G3524" s="105">
        <v>6.5747499999999999</v>
      </c>
      <c r="H3524" s="106">
        <f t="shared" si="943"/>
        <v>9730.6299999999992</v>
      </c>
      <c r="I3524" s="107">
        <f t="shared" si="944"/>
        <v>11774.062299999998</v>
      </c>
      <c r="J3524" s="108">
        <f t="shared" si="945"/>
        <v>11774.062299999998</v>
      </c>
      <c r="K3524" s="105">
        <f t="shared" si="946"/>
        <v>0</v>
      </c>
      <c r="L3524" s="105">
        <f t="shared" si="947"/>
        <v>16483.687219999996</v>
      </c>
      <c r="M3524" s="109" t="str">
        <f t="shared" si="948"/>
        <v>FOTO</v>
      </c>
      <c r="N3524" s="110"/>
      <c r="O3524" s="101" t="s">
        <v>81</v>
      </c>
    </row>
    <row r="3525" spans="1:15" ht="12.75" customHeight="1">
      <c r="A3525" s="103" t="s">
        <v>9327</v>
      </c>
      <c r="B3525" s="13"/>
      <c r="C3525" s="242"/>
      <c r="D3525" s="238"/>
      <c r="E3525" s="149"/>
      <c r="F3525" s="104" t="s">
        <v>9337</v>
      </c>
      <c r="G3525" s="105">
        <v>6.5747499999999999</v>
      </c>
      <c r="H3525" s="106">
        <f t="shared" si="943"/>
        <v>9730.6299999999992</v>
      </c>
      <c r="I3525" s="107">
        <f t="shared" si="944"/>
        <v>11774.062299999998</v>
      </c>
      <c r="J3525" s="108">
        <f t="shared" si="945"/>
        <v>11774.062299999998</v>
      </c>
      <c r="K3525" s="105">
        <f t="shared" si="946"/>
        <v>0</v>
      </c>
      <c r="L3525" s="105">
        <f t="shared" si="947"/>
        <v>16483.687219999996</v>
      </c>
      <c r="M3525" s="109" t="str">
        <f t="shared" si="948"/>
        <v>FOTO</v>
      </c>
      <c r="N3525" s="110"/>
      <c r="O3525" s="101" t="s">
        <v>81</v>
      </c>
    </row>
    <row r="3526" spans="1:15" ht="12.75" customHeight="1">
      <c r="A3526" s="103" t="s">
        <v>9328</v>
      </c>
      <c r="B3526" s="13"/>
      <c r="C3526" s="242"/>
      <c r="D3526" s="238"/>
      <c r="E3526" s="149"/>
      <c r="F3526" s="104" t="s">
        <v>9338</v>
      </c>
      <c r="G3526" s="105">
        <v>6.5747499999999999</v>
      </c>
      <c r="H3526" s="106">
        <f t="shared" si="943"/>
        <v>9730.6299999999992</v>
      </c>
      <c r="I3526" s="107">
        <f t="shared" si="944"/>
        <v>11774.062299999998</v>
      </c>
      <c r="J3526" s="108">
        <f t="shared" si="945"/>
        <v>11774.062299999998</v>
      </c>
      <c r="K3526" s="105">
        <f t="shared" si="946"/>
        <v>0</v>
      </c>
      <c r="L3526" s="105">
        <f t="shared" si="947"/>
        <v>16483.687219999996</v>
      </c>
      <c r="M3526" s="109" t="str">
        <f t="shared" si="948"/>
        <v>FOTO</v>
      </c>
      <c r="N3526" s="110"/>
      <c r="O3526" s="101" t="s">
        <v>81</v>
      </c>
    </row>
    <row r="3527" spans="1:15" ht="12.75" customHeight="1">
      <c r="A3527" s="103" t="s">
        <v>9324</v>
      </c>
      <c r="B3527" s="13"/>
      <c r="C3527" s="242"/>
      <c r="D3527" s="238"/>
      <c r="E3527" s="149"/>
      <c r="F3527" s="104" t="s">
        <v>9334</v>
      </c>
      <c r="G3527" s="105">
        <v>6.5747499999999999</v>
      </c>
      <c r="H3527" s="106">
        <f t="shared" si="943"/>
        <v>9730.6299999999992</v>
      </c>
      <c r="I3527" s="107">
        <f t="shared" si="944"/>
        <v>11774.062299999998</v>
      </c>
      <c r="J3527" s="108">
        <f t="shared" si="945"/>
        <v>11774.062299999998</v>
      </c>
      <c r="K3527" s="105">
        <f t="shared" si="946"/>
        <v>0</v>
      </c>
      <c r="L3527" s="105">
        <f t="shared" si="947"/>
        <v>16483.687219999996</v>
      </c>
      <c r="M3527" s="109" t="str">
        <f t="shared" si="948"/>
        <v>FOTO</v>
      </c>
      <c r="N3527" s="110"/>
      <c r="O3527" s="101" t="s">
        <v>81</v>
      </c>
    </row>
    <row r="3528" spans="1:15" ht="12.75" customHeight="1">
      <c r="A3528" s="103" t="s">
        <v>6340</v>
      </c>
      <c r="B3528" s="13" t="s">
        <v>981</v>
      </c>
      <c r="C3528" s="242"/>
      <c r="D3528" s="238" t="s">
        <v>9122</v>
      </c>
      <c r="E3528" s="149">
        <v>-0.12249999999999994</v>
      </c>
      <c r="F3528" s="104" t="s">
        <v>6341</v>
      </c>
      <c r="G3528" s="105">
        <v>4.9139999999999997</v>
      </c>
      <c r="H3528" s="106">
        <f t="shared" si="943"/>
        <v>7272.7199999999993</v>
      </c>
      <c r="I3528" s="107">
        <f t="shared" si="944"/>
        <v>8799.9911999999986</v>
      </c>
      <c r="J3528" s="108">
        <f t="shared" si="945"/>
        <v>8799.9911999999986</v>
      </c>
      <c r="K3528" s="105">
        <f t="shared" si="946"/>
        <v>0</v>
      </c>
      <c r="L3528" s="105">
        <f t="shared" si="947"/>
        <v>12319.987679999997</v>
      </c>
      <c r="M3528" s="109" t="str">
        <f t="shared" si="948"/>
        <v>FOTO</v>
      </c>
      <c r="N3528" s="110"/>
    </row>
    <row r="3529" spans="1:15" ht="12.75" customHeight="1">
      <c r="A3529" s="103" t="s">
        <v>6342</v>
      </c>
      <c r="B3529" s="13" t="s">
        <v>981</v>
      </c>
      <c r="C3529" s="242"/>
      <c r="D3529" s="238" t="s">
        <v>9122</v>
      </c>
      <c r="E3529" s="149">
        <v>-0.12249999999999994</v>
      </c>
      <c r="F3529" s="104" t="s">
        <v>6343</v>
      </c>
      <c r="G3529" s="105">
        <v>4.9139999999999997</v>
      </c>
      <c r="H3529" s="106">
        <f t="shared" si="943"/>
        <v>7272.7199999999993</v>
      </c>
      <c r="I3529" s="107">
        <f t="shared" si="944"/>
        <v>8799.9911999999986</v>
      </c>
      <c r="J3529" s="108">
        <f t="shared" si="945"/>
        <v>8799.9911999999986</v>
      </c>
      <c r="K3529" s="105">
        <f t="shared" si="946"/>
        <v>0</v>
      </c>
      <c r="L3529" s="105">
        <f t="shared" si="947"/>
        <v>12319.987679999997</v>
      </c>
      <c r="M3529" s="109" t="str">
        <f t="shared" si="948"/>
        <v>FOTO</v>
      </c>
      <c r="N3529" s="110" t="s">
        <v>110</v>
      </c>
    </row>
    <row r="3530" spans="1:15" ht="12.75" customHeight="1">
      <c r="A3530" s="103" t="s">
        <v>6344</v>
      </c>
      <c r="B3530" s="13" t="s">
        <v>981</v>
      </c>
      <c r="C3530" s="242"/>
      <c r="D3530" s="238" t="s">
        <v>9122</v>
      </c>
      <c r="E3530" s="149">
        <v>-0.10875000000000001</v>
      </c>
      <c r="F3530" s="104" t="s">
        <v>6345</v>
      </c>
      <c r="G3530" s="105">
        <v>4.9909999999999997</v>
      </c>
      <c r="H3530" s="106">
        <f t="shared" si="943"/>
        <v>7386.6799999999994</v>
      </c>
      <c r="I3530" s="107">
        <f t="shared" si="944"/>
        <v>8937.8827999999994</v>
      </c>
      <c r="J3530" s="108">
        <f t="shared" si="945"/>
        <v>8937.8827999999994</v>
      </c>
      <c r="K3530" s="105">
        <f t="shared" si="946"/>
        <v>0</v>
      </c>
      <c r="L3530" s="105">
        <f t="shared" si="947"/>
        <v>12513.035919999998</v>
      </c>
      <c r="M3530" s="109" t="str">
        <f t="shared" si="948"/>
        <v>FOTO</v>
      </c>
      <c r="N3530" s="110"/>
    </row>
    <row r="3531" spans="1:15" ht="12.75" customHeight="1">
      <c r="A3531" s="103" t="s">
        <v>6346</v>
      </c>
      <c r="B3531" s="13" t="s">
        <v>981</v>
      </c>
      <c r="C3531" s="242"/>
      <c r="D3531" s="238" t="s">
        <v>9122</v>
      </c>
      <c r="E3531" s="149">
        <v>-0.12249999999999994</v>
      </c>
      <c r="F3531" s="104" t="s">
        <v>6347</v>
      </c>
      <c r="G3531" s="105">
        <v>4.9139999999999997</v>
      </c>
      <c r="H3531" s="106">
        <f t="shared" si="943"/>
        <v>7272.7199999999993</v>
      </c>
      <c r="I3531" s="107">
        <f t="shared" si="944"/>
        <v>8799.9911999999986</v>
      </c>
      <c r="J3531" s="108">
        <f t="shared" si="945"/>
        <v>8799.9911999999986</v>
      </c>
      <c r="K3531" s="105">
        <f t="shared" si="946"/>
        <v>0</v>
      </c>
      <c r="L3531" s="105">
        <f t="shared" si="947"/>
        <v>12319.987679999997</v>
      </c>
      <c r="M3531" s="109" t="str">
        <f t="shared" si="948"/>
        <v>FOTO</v>
      </c>
      <c r="N3531" s="110"/>
    </row>
    <row r="3532" spans="1:15" ht="12.75" customHeight="1">
      <c r="A3532" s="103" t="s">
        <v>6220</v>
      </c>
      <c r="B3532" s="13"/>
      <c r="C3532" s="242"/>
      <c r="D3532" s="238" t="s">
        <v>9122</v>
      </c>
      <c r="E3532" s="149">
        <v>-3.327205882352946E-2</v>
      </c>
      <c r="F3532" s="104" t="s">
        <v>6221</v>
      </c>
      <c r="G3532" s="105">
        <v>5.2590000000000003</v>
      </c>
      <c r="H3532" s="106">
        <f t="shared" si="943"/>
        <v>7783.3200000000006</v>
      </c>
      <c r="I3532" s="107">
        <f t="shared" si="944"/>
        <v>9417.8172000000013</v>
      </c>
      <c r="J3532" s="108">
        <f t="shared" si="945"/>
        <v>9417.8172000000013</v>
      </c>
      <c r="K3532" s="105">
        <f t="shared" si="946"/>
        <v>0</v>
      </c>
      <c r="L3532" s="105">
        <f t="shared" si="947"/>
        <v>13184.944080000001</v>
      </c>
      <c r="M3532" s="109" t="str">
        <f t="shared" si="948"/>
        <v>FOTO</v>
      </c>
      <c r="N3532" s="110" t="s">
        <v>6222</v>
      </c>
      <c r="O3532" s="101" t="s">
        <v>81</v>
      </c>
    </row>
    <row r="3533" spans="1:15" ht="12.75" customHeight="1">
      <c r="A3533" s="103" t="s">
        <v>6223</v>
      </c>
      <c r="B3533" s="13"/>
      <c r="C3533" s="242"/>
      <c r="D3533" s="238" t="s">
        <v>9122</v>
      </c>
      <c r="E3533" s="149">
        <v>-3.327205882352946E-2</v>
      </c>
      <c r="F3533" s="104" t="s">
        <v>6224</v>
      </c>
      <c r="G3533" s="105">
        <v>5.2590000000000003</v>
      </c>
      <c r="H3533" s="106">
        <f t="shared" si="943"/>
        <v>7783.3200000000006</v>
      </c>
      <c r="I3533" s="107">
        <f t="shared" si="944"/>
        <v>9417.8172000000013</v>
      </c>
      <c r="J3533" s="108">
        <f t="shared" si="945"/>
        <v>9417.8172000000013</v>
      </c>
      <c r="K3533" s="105">
        <f t="shared" si="946"/>
        <v>0</v>
      </c>
      <c r="L3533" s="105">
        <f t="shared" si="947"/>
        <v>13184.944080000001</v>
      </c>
      <c r="M3533" s="109" t="str">
        <f t="shared" si="948"/>
        <v>FOTO</v>
      </c>
      <c r="N3533" s="110" t="s">
        <v>6225</v>
      </c>
      <c r="O3533" s="101" t="s">
        <v>81</v>
      </c>
    </row>
    <row r="3534" spans="1:15" ht="12.75" customHeight="1">
      <c r="A3534" s="103" t="s">
        <v>6226</v>
      </c>
      <c r="B3534" s="13"/>
      <c r="C3534" s="242"/>
      <c r="D3534" s="238" t="s">
        <v>9122</v>
      </c>
      <c r="E3534" s="149">
        <v>-3.327205882352946E-2</v>
      </c>
      <c r="F3534" s="104" t="s">
        <v>6227</v>
      </c>
      <c r="G3534" s="105">
        <v>5.2590000000000003</v>
      </c>
      <c r="H3534" s="106">
        <f t="shared" si="943"/>
        <v>7783.3200000000006</v>
      </c>
      <c r="I3534" s="107">
        <f t="shared" si="944"/>
        <v>9417.8172000000013</v>
      </c>
      <c r="J3534" s="108">
        <f t="shared" si="945"/>
        <v>9417.8172000000013</v>
      </c>
      <c r="K3534" s="105">
        <f t="shared" si="946"/>
        <v>0</v>
      </c>
      <c r="L3534" s="105">
        <f t="shared" si="947"/>
        <v>13184.944080000001</v>
      </c>
      <c r="M3534" s="109" t="str">
        <f t="shared" si="948"/>
        <v>FOTO</v>
      </c>
      <c r="N3534" s="110" t="s">
        <v>6228</v>
      </c>
      <c r="O3534" s="101" t="s">
        <v>81</v>
      </c>
    </row>
    <row r="3535" spans="1:15" ht="12.75" customHeight="1">
      <c r="A3535" s="103" t="s">
        <v>6229</v>
      </c>
      <c r="B3535" s="13"/>
      <c r="C3535" s="242"/>
      <c r="D3535" s="238" t="s">
        <v>9122</v>
      </c>
      <c r="E3535" s="149">
        <v>-3.327205882352946E-2</v>
      </c>
      <c r="F3535" s="104" t="s">
        <v>6230</v>
      </c>
      <c r="G3535" s="105">
        <v>5.2590000000000003</v>
      </c>
      <c r="H3535" s="106">
        <f t="shared" si="943"/>
        <v>7783.3200000000006</v>
      </c>
      <c r="I3535" s="107">
        <f t="shared" si="944"/>
        <v>9417.8172000000013</v>
      </c>
      <c r="J3535" s="108">
        <f t="shared" si="945"/>
        <v>9417.8172000000013</v>
      </c>
      <c r="K3535" s="105">
        <f t="shared" si="946"/>
        <v>0</v>
      </c>
      <c r="L3535" s="105">
        <f t="shared" si="947"/>
        <v>13184.944080000001</v>
      </c>
      <c r="M3535" s="109" t="str">
        <f t="shared" si="948"/>
        <v>FOTO</v>
      </c>
      <c r="N3535" s="110" t="s">
        <v>6231</v>
      </c>
      <c r="O3535" s="101" t="s">
        <v>81</v>
      </c>
    </row>
    <row r="3536" spans="1:15" ht="12.75" customHeight="1">
      <c r="A3536" s="103" t="s">
        <v>6217</v>
      </c>
      <c r="B3536" s="13"/>
      <c r="C3536" s="242"/>
      <c r="D3536" s="238" t="s">
        <v>9122</v>
      </c>
      <c r="E3536" s="149">
        <v>-3.327205882352946E-2</v>
      </c>
      <c r="F3536" s="104" t="s">
        <v>6218</v>
      </c>
      <c r="G3536" s="105">
        <v>5.2590000000000003</v>
      </c>
      <c r="H3536" s="106">
        <f t="shared" si="943"/>
        <v>7783.3200000000006</v>
      </c>
      <c r="I3536" s="107">
        <f t="shared" si="944"/>
        <v>9417.8172000000013</v>
      </c>
      <c r="J3536" s="108">
        <f t="shared" si="945"/>
        <v>9417.8172000000013</v>
      </c>
      <c r="K3536" s="105">
        <f t="shared" si="946"/>
        <v>0</v>
      </c>
      <c r="L3536" s="105">
        <f t="shared" si="947"/>
        <v>13184.944080000001</v>
      </c>
      <c r="M3536" s="109" t="str">
        <f t="shared" si="948"/>
        <v>FOTO</v>
      </c>
      <c r="N3536" s="110" t="s">
        <v>6219</v>
      </c>
      <c r="O3536" s="101" t="s">
        <v>81</v>
      </c>
    </row>
    <row r="3537" spans="1:14" ht="12.75" customHeight="1">
      <c r="A3537" s="103" t="s">
        <v>6211</v>
      </c>
      <c r="B3537" s="13" t="s">
        <v>981</v>
      </c>
      <c r="C3537" s="242"/>
      <c r="D3537" s="238" t="s">
        <v>9122</v>
      </c>
      <c r="E3537" s="149">
        <v>-8.5556798210576934E-2</v>
      </c>
      <c r="F3537" s="104" t="s">
        <v>6212</v>
      </c>
      <c r="G3537" s="105">
        <v>11.446999999999999</v>
      </c>
      <c r="H3537" s="106">
        <f t="shared" si="943"/>
        <v>16941.559999999998</v>
      </c>
      <c r="I3537" s="107">
        <f t="shared" si="944"/>
        <v>20499.287599999996</v>
      </c>
      <c r="J3537" s="108">
        <f t="shared" si="945"/>
        <v>20499.287599999996</v>
      </c>
      <c r="K3537" s="105">
        <f t="shared" si="946"/>
        <v>0</v>
      </c>
      <c r="L3537" s="105">
        <f t="shared" si="947"/>
        <v>28699.002639999992</v>
      </c>
      <c r="M3537" s="109" t="str">
        <f t="shared" si="948"/>
        <v>FOTO</v>
      </c>
      <c r="N3537" s="110" t="s">
        <v>110</v>
      </c>
    </row>
    <row r="3538" spans="1:14" ht="12.75" customHeight="1">
      <c r="A3538" s="103" t="s">
        <v>6213</v>
      </c>
      <c r="B3538" s="13" t="s">
        <v>981</v>
      </c>
      <c r="C3538" s="242"/>
      <c r="D3538" s="238" t="s">
        <v>9122</v>
      </c>
      <c r="E3538" s="149">
        <v>-3.2865833051706761E-2</v>
      </c>
      <c r="F3538" s="104" t="s">
        <v>6214</v>
      </c>
      <c r="G3538" s="105">
        <v>11.446999999999999</v>
      </c>
      <c r="H3538" s="106">
        <f t="shared" si="943"/>
        <v>16941.559999999998</v>
      </c>
      <c r="I3538" s="107">
        <f t="shared" si="944"/>
        <v>20499.287599999996</v>
      </c>
      <c r="J3538" s="108">
        <f t="shared" si="945"/>
        <v>20499.287599999996</v>
      </c>
      <c r="K3538" s="105">
        <f t="shared" si="946"/>
        <v>0</v>
      </c>
      <c r="L3538" s="105">
        <f t="shared" si="947"/>
        <v>28699.002639999992</v>
      </c>
      <c r="M3538" s="109" t="str">
        <f t="shared" si="948"/>
        <v>FOTO</v>
      </c>
      <c r="N3538" s="110" t="s">
        <v>110</v>
      </c>
    </row>
    <row r="3539" spans="1:14" ht="12.75" customHeight="1">
      <c r="A3539" s="103" t="s">
        <v>6215</v>
      </c>
      <c r="B3539" s="13" t="s">
        <v>981</v>
      </c>
      <c r="C3539" s="242"/>
      <c r="D3539" s="238" t="s">
        <v>9122</v>
      </c>
      <c r="E3539" s="149">
        <v>-3.2795199053334501E-2</v>
      </c>
      <c r="F3539" s="104" t="s">
        <v>6216</v>
      </c>
      <c r="G3539" s="105">
        <v>11.443</v>
      </c>
      <c r="H3539" s="106">
        <f t="shared" si="943"/>
        <v>16935.64</v>
      </c>
      <c r="I3539" s="107">
        <f t="shared" si="944"/>
        <v>20492.124399999997</v>
      </c>
      <c r="J3539" s="108">
        <f t="shared" si="945"/>
        <v>20492.124399999997</v>
      </c>
      <c r="K3539" s="105">
        <f t="shared" si="946"/>
        <v>0</v>
      </c>
      <c r="L3539" s="105">
        <f t="shared" si="947"/>
        <v>28688.974159999994</v>
      </c>
      <c r="M3539" s="109" t="str">
        <f t="shared" si="948"/>
        <v>FOTO</v>
      </c>
      <c r="N3539" s="110" t="s">
        <v>110</v>
      </c>
    </row>
    <row r="3540" spans="1:14" ht="12.75" customHeight="1">
      <c r="A3540" s="103" t="s">
        <v>6232</v>
      </c>
      <c r="B3540" s="13" t="s">
        <v>981</v>
      </c>
      <c r="C3540" s="242"/>
      <c r="D3540" s="238" t="s">
        <v>9122</v>
      </c>
      <c r="E3540" s="149">
        <v>-3.1519226728304317E-2</v>
      </c>
      <c r="F3540" s="104" t="s">
        <v>6233</v>
      </c>
      <c r="G3540" s="105">
        <v>4.609</v>
      </c>
      <c r="H3540" s="106">
        <f t="shared" si="943"/>
        <v>6821.32</v>
      </c>
      <c r="I3540" s="107">
        <f t="shared" si="944"/>
        <v>8253.7971999999991</v>
      </c>
      <c r="J3540" s="108">
        <f t="shared" si="945"/>
        <v>8253.7971999999991</v>
      </c>
      <c r="K3540" s="105">
        <f t="shared" si="946"/>
        <v>0</v>
      </c>
      <c r="L3540" s="105">
        <f t="shared" si="947"/>
        <v>11555.316079999999</v>
      </c>
      <c r="M3540" s="109" t="str">
        <f t="shared" si="948"/>
        <v>FOTO</v>
      </c>
      <c r="N3540" s="110" t="s">
        <v>110</v>
      </c>
    </row>
    <row r="3541" spans="1:14" ht="12.75" customHeight="1">
      <c r="A3541" s="103" t="s">
        <v>6234</v>
      </c>
      <c r="B3541" s="13" t="s">
        <v>981</v>
      </c>
      <c r="C3541" s="242"/>
      <c r="D3541" s="238" t="s">
        <v>9122</v>
      </c>
      <c r="E3541" s="149">
        <v>-7.9650315687226914E-2</v>
      </c>
      <c r="F3541" s="104" t="s">
        <v>6235</v>
      </c>
      <c r="G3541" s="105">
        <v>3.79</v>
      </c>
      <c r="H3541" s="106">
        <f t="shared" si="943"/>
        <v>5609.2</v>
      </c>
      <c r="I3541" s="107">
        <f t="shared" si="944"/>
        <v>6787.1319999999996</v>
      </c>
      <c r="J3541" s="108">
        <f t="shared" si="945"/>
        <v>6787.1319999999996</v>
      </c>
      <c r="K3541" s="105">
        <f t="shared" si="946"/>
        <v>0</v>
      </c>
      <c r="L3541" s="105">
        <f t="shared" si="947"/>
        <v>9501.9847999999984</v>
      </c>
      <c r="M3541" s="109" t="str">
        <f t="shared" si="948"/>
        <v>FOTO</v>
      </c>
      <c r="N3541" s="110" t="s">
        <v>110</v>
      </c>
    </row>
    <row r="3542" spans="1:14" ht="12.75" customHeight="1">
      <c r="A3542" s="103" t="s">
        <v>6254</v>
      </c>
      <c r="B3542" s="13" t="s">
        <v>981</v>
      </c>
      <c r="C3542" s="242"/>
      <c r="D3542" s="238" t="s">
        <v>9122</v>
      </c>
      <c r="E3542" s="149">
        <v>-3.2315183709605955E-2</v>
      </c>
      <c r="F3542" s="104" t="s">
        <v>6255</v>
      </c>
      <c r="G3542" s="105">
        <v>4.3719999999999999</v>
      </c>
      <c r="H3542" s="106">
        <f t="shared" si="943"/>
        <v>6470.5599999999995</v>
      </c>
      <c r="I3542" s="107">
        <f t="shared" si="944"/>
        <v>7829.3775999999989</v>
      </c>
      <c r="J3542" s="108">
        <f t="shared" si="945"/>
        <v>7829.3775999999989</v>
      </c>
      <c r="K3542" s="105">
        <f t="shared" si="946"/>
        <v>0</v>
      </c>
      <c r="L3542" s="105">
        <f t="shared" si="947"/>
        <v>10961.128639999997</v>
      </c>
      <c r="M3542" s="109" t="str">
        <f t="shared" si="948"/>
        <v>FOTO</v>
      </c>
      <c r="N3542" s="110" t="s">
        <v>110</v>
      </c>
    </row>
    <row r="3543" spans="1:14" ht="12.75" customHeight="1">
      <c r="A3543" s="103" t="s">
        <v>6256</v>
      </c>
      <c r="B3543" s="13" t="s">
        <v>981</v>
      </c>
      <c r="C3543" s="242"/>
      <c r="D3543" s="238" t="s">
        <v>9122</v>
      </c>
      <c r="E3543" s="149">
        <v>-3.2315183709605955E-2</v>
      </c>
      <c r="F3543" s="104" t="s">
        <v>6257</v>
      </c>
      <c r="G3543" s="105">
        <v>4.3719999999999999</v>
      </c>
      <c r="H3543" s="106">
        <f t="shared" si="943"/>
        <v>6470.5599999999995</v>
      </c>
      <c r="I3543" s="107">
        <f t="shared" si="944"/>
        <v>7829.3775999999989</v>
      </c>
      <c r="J3543" s="108">
        <f t="shared" si="945"/>
        <v>7829.3775999999989</v>
      </c>
      <c r="K3543" s="105">
        <f t="shared" si="946"/>
        <v>0</v>
      </c>
      <c r="L3543" s="105">
        <f t="shared" si="947"/>
        <v>10961.128639999997</v>
      </c>
      <c r="M3543" s="109" t="str">
        <f t="shared" si="948"/>
        <v>FOTO</v>
      </c>
      <c r="N3543" s="110" t="s">
        <v>110</v>
      </c>
    </row>
    <row r="3544" spans="1:14" ht="12.75" customHeight="1">
      <c r="A3544" s="103" t="s">
        <v>6258</v>
      </c>
      <c r="B3544" s="13" t="s">
        <v>981</v>
      </c>
      <c r="C3544" s="242"/>
      <c r="D3544" s="238" t="s">
        <v>9122</v>
      </c>
      <c r="E3544" s="149">
        <v>-3.2315183709605955E-2</v>
      </c>
      <c r="F3544" s="104" t="s">
        <v>6259</v>
      </c>
      <c r="G3544" s="105">
        <v>4.3719999999999999</v>
      </c>
      <c r="H3544" s="106">
        <f t="shared" si="943"/>
        <v>6470.5599999999995</v>
      </c>
      <c r="I3544" s="107">
        <f t="shared" si="944"/>
        <v>7829.3775999999989</v>
      </c>
      <c r="J3544" s="108">
        <f t="shared" si="945"/>
        <v>7829.3775999999989</v>
      </c>
      <c r="K3544" s="105">
        <f t="shared" si="946"/>
        <v>0</v>
      </c>
      <c r="L3544" s="105">
        <f t="shared" si="947"/>
        <v>10961.128639999997</v>
      </c>
      <c r="M3544" s="109" t="str">
        <f t="shared" si="948"/>
        <v>FOTO</v>
      </c>
      <c r="N3544" s="110" t="s">
        <v>110</v>
      </c>
    </row>
    <row r="3545" spans="1:14" ht="12.75" customHeight="1">
      <c r="A3545" s="103" t="s">
        <v>6260</v>
      </c>
      <c r="B3545" s="13" t="s">
        <v>981</v>
      </c>
      <c r="C3545" s="242"/>
      <c r="D3545" s="238" t="s">
        <v>9122</v>
      </c>
      <c r="E3545" s="149">
        <v>-3.2315183709605955E-2</v>
      </c>
      <c r="F3545" s="104" t="s">
        <v>6261</v>
      </c>
      <c r="G3545" s="105">
        <v>4.3719999999999999</v>
      </c>
      <c r="H3545" s="106">
        <f t="shared" si="943"/>
        <v>6470.5599999999995</v>
      </c>
      <c r="I3545" s="107">
        <f t="shared" si="944"/>
        <v>7829.3775999999989</v>
      </c>
      <c r="J3545" s="108">
        <f t="shared" si="945"/>
        <v>7829.3775999999989</v>
      </c>
      <c r="K3545" s="105">
        <f t="shared" si="946"/>
        <v>0</v>
      </c>
      <c r="L3545" s="105">
        <f t="shared" si="947"/>
        <v>10961.128639999997</v>
      </c>
      <c r="M3545" s="109" t="str">
        <f t="shared" si="948"/>
        <v>FOTO</v>
      </c>
      <c r="N3545" s="110" t="s">
        <v>110</v>
      </c>
    </row>
    <row r="3546" spans="1:14" ht="12.75" customHeight="1">
      <c r="A3546" s="103" t="s">
        <v>6252</v>
      </c>
      <c r="B3546" s="13" t="s">
        <v>981</v>
      </c>
      <c r="C3546" s="242"/>
      <c r="D3546" s="238" t="s">
        <v>9122</v>
      </c>
      <c r="E3546" s="149">
        <v>-3.2315183709605955E-2</v>
      </c>
      <c r="F3546" s="104" t="s">
        <v>6253</v>
      </c>
      <c r="G3546" s="105">
        <v>4.3719999999999999</v>
      </c>
      <c r="H3546" s="106">
        <f t="shared" si="943"/>
        <v>6470.5599999999995</v>
      </c>
      <c r="I3546" s="107">
        <f t="shared" si="944"/>
        <v>7829.3775999999989</v>
      </c>
      <c r="J3546" s="108">
        <f t="shared" si="945"/>
        <v>7829.3775999999989</v>
      </c>
      <c r="K3546" s="105">
        <f t="shared" si="946"/>
        <v>0</v>
      </c>
      <c r="L3546" s="105">
        <f t="shared" si="947"/>
        <v>10961.128639999997</v>
      </c>
      <c r="M3546" s="109" t="str">
        <f t="shared" si="948"/>
        <v>FOTO</v>
      </c>
      <c r="N3546" s="110" t="s">
        <v>110</v>
      </c>
    </row>
    <row r="3547" spans="1:14" ht="12.75" customHeight="1">
      <c r="A3547" s="103" t="s">
        <v>6236</v>
      </c>
      <c r="B3547" s="13" t="s">
        <v>981</v>
      </c>
      <c r="C3547" s="242"/>
      <c r="D3547" s="238" t="s">
        <v>9122</v>
      </c>
      <c r="E3547" s="149">
        <v>-7.9650315687226914E-2</v>
      </c>
      <c r="F3547" s="104" t="s">
        <v>6237</v>
      </c>
      <c r="G3547" s="105">
        <v>3.79</v>
      </c>
      <c r="H3547" s="106">
        <f t="shared" si="943"/>
        <v>5609.2</v>
      </c>
      <c r="I3547" s="107">
        <f t="shared" si="944"/>
        <v>6787.1319999999996</v>
      </c>
      <c r="J3547" s="108">
        <f t="shared" si="945"/>
        <v>6787.1319999999996</v>
      </c>
      <c r="K3547" s="105">
        <f t="shared" si="946"/>
        <v>0</v>
      </c>
      <c r="L3547" s="105">
        <f t="shared" si="947"/>
        <v>9501.9847999999984</v>
      </c>
      <c r="M3547" s="109" t="str">
        <f t="shared" si="948"/>
        <v>FOTO</v>
      </c>
      <c r="N3547" s="110" t="s">
        <v>110</v>
      </c>
    </row>
    <row r="3548" spans="1:14" ht="12.75" customHeight="1">
      <c r="A3548" s="103" t="s">
        <v>6238</v>
      </c>
      <c r="B3548" s="13" t="s">
        <v>981</v>
      </c>
      <c r="C3548" s="242"/>
      <c r="D3548" s="238" t="s">
        <v>9122</v>
      </c>
      <c r="E3548" s="149">
        <v>-7.9650315687226914E-2</v>
      </c>
      <c r="F3548" s="104" t="s">
        <v>6239</v>
      </c>
      <c r="G3548" s="105">
        <v>3.79</v>
      </c>
      <c r="H3548" s="106">
        <f t="shared" si="943"/>
        <v>5609.2</v>
      </c>
      <c r="I3548" s="107">
        <f t="shared" si="944"/>
        <v>6787.1319999999996</v>
      </c>
      <c r="J3548" s="108">
        <f t="shared" si="945"/>
        <v>6787.1319999999996</v>
      </c>
      <c r="K3548" s="105">
        <f t="shared" si="946"/>
        <v>0</v>
      </c>
      <c r="L3548" s="105">
        <f t="shared" si="947"/>
        <v>9501.9847999999984</v>
      </c>
      <c r="M3548" s="109" t="str">
        <f t="shared" si="948"/>
        <v>FOTO</v>
      </c>
      <c r="N3548" s="110" t="s">
        <v>110</v>
      </c>
    </row>
    <row r="3549" spans="1:14" ht="12.75" customHeight="1">
      <c r="A3549" s="103" t="s">
        <v>6240</v>
      </c>
      <c r="B3549" s="13" t="s">
        <v>981</v>
      </c>
      <c r="C3549" s="242"/>
      <c r="D3549" s="238" t="s">
        <v>9122</v>
      </c>
      <c r="E3549" s="149">
        <v>-7.9650315687226914E-2</v>
      </c>
      <c r="F3549" s="104" t="s">
        <v>6241</v>
      </c>
      <c r="G3549" s="105">
        <v>3.79</v>
      </c>
      <c r="H3549" s="106">
        <f t="shared" si="943"/>
        <v>5609.2</v>
      </c>
      <c r="I3549" s="107">
        <f t="shared" si="944"/>
        <v>6787.1319999999996</v>
      </c>
      <c r="J3549" s="108">
        <f t="shared" si="945"/>
        <v>6787.1319999999996</v>
      </c>
      <c r="K3549" s="105">
        <f t="shared" si="946"/>
        <v>0</v>
      </c>
      <c r="L3549" s="105">
        <f t="shared" si="947"/>
        <v>9501.9847999999984</v>
      </c>
      <c r="M3549" s="109" t="str">
        <f t="shared" si="948"/>
        <v>FOTO</v>
      </c>
      <c r="N3549" s="110" t="s">
        <v>110</v>
      </c>
    </row>
    <row r="3550" spans="1:14" ht="12.75" customHeight="1">
      <c r="A3550" s="103" t="s">
        <v>6242</v>
      </c>
      <c r="B3550" s="13" t="s">
        <v>981</v>
      </c>
      <c r="C3550" s="242"/>
      <c r="D3550" s="238" t="s">
        <v>9122</v>
      </c>
      <c r="E3550" s="149">
        <v>-7.9650315687226914E-2</v>
      </c>
      <c r="F3550" s="104" t="s">
        <v>6243</v>
      </c>
      <c r="G3550" s="105">
        <v>3.79</v>
      </c>
      <c r="H3550" s="106">
        <f t="shared" ref="H3550:H3581" si="949">+G3550*H$18</f>
        <v>5609.2</v>
      </c>
      <c r="I3550" s="107">
        <f t="shared" ref="I3550:I3581" si="950">+H3550*(1+I$18)</f>
        <v>6787.1319999999996</v>
      </c>
      <c r="J3550" s="108">
        <f t="shared" ref="J3550:J3581" si="951">+I3550*(1-J$18)</f>
        <v>6787.1319999999996</v>
      </c>
      <c r="K3550" s="105">
        <f t="shared" ref="K3550:K3581" si="952">+I3550*C3550</f>
        <v>0</v>
      </c>
      <c r="L3550" s="105">
        <f t="shared" ref="L3550:L3581" si="953">+I3550*(1+L$18)</f>
        <v>9501.9847999999984</v>
      </c>
      <c r="M3550" s="109" t="str">
        <f t="shared" ref="M3550:M3581" si="954">HYPERLINK(CONCATENATE("https://buscador.neorep.com.ar/",TRIM(A3550),"/"),"FOTO")</f>
        <v>FOTO</v>
      </c>
      <c r="N3550" s="110" t="s">
        <v>110</v>
      </c>
    </row>
    <row r="3551" spans="1:14" ht="12.75" customHeight="1">
      <c r="A3551" s="103" t="s">
        <v>6244</v>
      </c>
      <c r="B3551" s="13" t="s">
        <v>981</v>
      </c>
      <c r="C3551" s="242"/>
      <c r="D3551" s="238" t="s">
        <v>9122</v>
      </c>
      <c r="E3551" s="149">
        <v>-7.9650315687226914E-2</v>
      </c>
      <c r="F3551" s="104" t="s">
        <v>6245</v>
      </c>
      <c r="G3551" s="105">
        <v>3.79</v>
      </c>
      <c r="H3551" s="106">
        <f t="shared" si="949"/>
        <v>5609.2</v>
      </c>
      <c r="I3551" s="107">
        <f t="shared" si="950"/>
        <v>6787.1319999999996</v>
      </c>
      <c r="J3551" s="108">
        <f t="shared" si="951"/>
        <v>6787.1319999999996</v>
      </c>
      <c r="K3551" s="105">
        <f t="shared" si="952"/>
        <v>0</v>
      </c>
      <c r="L3551" s="105">
        <f t="shared" si="953"/>
        <v>9501.9847999999984</v>
      </c>
      <c r="M3551" s="109" t="str">
        <f t="shared" si="954"/>
        <v>FOTO</v>
      </c>
      <c r="N3551" s="110" t="s">
        <v>110</v>
      </c>
    </row>
    <row r="3552" spans="1:14" ht="12.75" customHeight="1">
      <c r="A3552" s="103" t="s">
        <v>6246</v>
      </c>
      <c r="B3552" s="13" t="s">
        <v>981</v>
      </c>
      <c r="C3552" s="242"/>
      <c r="D3552" s="238" t="s">
        <v>9122</v>
      </c>
      <c r="E3552" s="149">
        <v>-7.9650315687226914E-2</v>
      </c>
      <c r="F3552" s="104" t="s">
        <v>6247</v>
      </c>
      <c r="G3552" s="105">
        <v>3.79</v>
      </c>
      <c r="H3552" s="106">
        <f t="shared" si="949"/>
        <v>5609.2</v>
      </c>
      <c r="I3552" s="107">
        <f t="shared" si="950"/>
        <v>6787.1319999999996</v>
      </c>
      <c r="J3552" s="108">
        <f t="shared" si="951"/>
        <v>6787.1319999999996</v>
      </c>
      <c r="K3552" s="105">
        <f t="shared" si="952"/>
        <v>0</v>
      </c>
      <c r="L3552" s="105">
        <f t="shared" si="953"/>
        <v>9501.9847999999984</v>
      </c>
      <c r="M3552" s="109" t="str">
        <f t="shared" si="954"/>
        <v>FOTO</v>
      </c>
      <c r="N3552" s="110" t="s">
        <v>110</v>
      </c>
    </row>
    <row r="3553" spans="1:14" ht="12.75" customHeight="1">
      <c r="A3553" s="103" t="s">
        <v>6248</v>
      </c>
      <c r="B3553" s="13" t="s">
        <v>981</v>
      </c>
      <c r="C3553" s="242"/>
      <c r="D3553" s="238" t="s">
        <v>9122</v>
      </c>
      <c r="E3553" s="149">
        <v>-7.9650315687226914E-2</v>
      </c>
      <c r="F3553" s="104" t="s">
        <v>6249</v>
      </c>
      <c r="G3553" s="105">
        <v>3.79</v>
      </c>
      <c r="H3553" s="106">
        <f t="shared" si="949"/>
        <v>5609.2</v>
      </c>
      <c r="I3553" s="107">
        <f t="shared" si="950"/>
        <v>6787.1319999999996</v>
      </c>
      <c r="J3553" s="108">
        <f t="shared" si="951"/>
        <v>6787.1319999999996</v>
      </c>
      <c r="K3553" s="105">
        <f t="shared" si="952"/>
        <v>0</v>
      </c>
      <c r="L3553" s="105">
        <f t="shared" si="953"/>
        <v>9501.9847999999984</v>
      </c>
      <c r="M3553" s="109" t="str">
        <f t="shared" si="954"/>
        <v>FOTO</v>
      </c>
      <c r="N3553" s="110" t="s">
        <v>110</v>
      </c>
    </row>
    <row r="3554" spans="1:14" ht="12.75" customHeight="1">
      <c r="A3554" s="103" t="s">
        <v>6250</v>
      </c>
      <c r="B3554" s="13" t="s">
        <v>981</v>
      </c>
      <c r="C3554" s="242"/>
      <c r="D3554" s="238" t="s">
        <v>9122</v>
      </c>
      <c r="E3554" s="149">
        <v>-7.9650315687226914E-2</v>
      </c>
      <c r="F3554" s="104" t="s">
        <v>6251</v>
      </c>
      <c r="G3554" s="105">
        <v>3.79</v>
      </c>
      <c r="H3554" s="106">
        <f t="shared" si="949"/>
        <v>5609.2</v>
      </c>
      <c r="I3554" s="107">
        <f t="shared" si="950"/>
        <v>6787.1319999999996</v>
      </c>
      <c r="J3554" s="108">
        <f t="shared" si="951"/>
        <v>6787.1319999999996</v>
      </c>
      <c r="K3554" s="105">
        <f t="shared" si="952"/>
        <v>0</v>
      </c>
      <c r="L3554" s="105">
        <f t="shared" si="953"/>
        <v>9501.9847999999984</v>
      </c>
      <c r="M3554" s="109" t="str">
        <f t="shared" si="954"/>
        <v>FOTO</v>
      </c>
      <c r="N3554" s="110" t="s">
        <v>110</v>
      </c>
    </row>
    <row r="3555" spans="1:14" ht="12.75" customHeight="1">
      <c r="A3555" s="103" t="s">
        <v>6264</v>
      </c>
      <c r="B3555" s="13" t="s">
        <v>981</v>
      </c>
      <c r="C3555" s="242"/>
      <c r="D3555" s="238" t="s">
        <v>9122</v>
      </c>
      <c r="E3555" s="149">
        <v>-3.2560706401765893E-2</v>
      </c>
      <c r="F3555" s="104" t="s">
        <v>6265</v>
      </c>
      <c r="G3555" s="105">
        <v>5.2590000000000003</v>
      </c>
      <c r="H3555" s="106">
        <f t="shared" si="949"/>
        <v>7783.3200000000006</v>
      </c>
      <c r="I3555" s="107">
        <f t="shared" si="950"/>
        <v>9417.8172000000013</v>
      </c>
      <c r="J3555" s="108">
        <f t="shared" si="951"/>
        <v>9417.8172000000013</v>
      </c>
      <c r="K3555" s="105">
        <f t="shared" si="952"/>
        <v>0</v>
      </c>
      <c r="L3555" s="105">
        <f t="shared" si="953"/>
        <v>13184.944080000001</v>
      </c>
      <c r="M3555" s="109" t="str">
        <f t="shared" si="954"/>
        <v>FOTO</v>
      </c>
      <c r="N3555" s="110" t="s">
        <v>110</v>
      </c>
    </row>
    <row r="3556" spans="1:14" ht="12.75" customHeight="1">
      <c r="A3556" s="103" t="s">
        <v>6266</v>
      </c>
      <c r="B3556" s="13" t="s">
        <v>981</v>
      </c>
      <c r="C3556" s="242"/>
      <c r="D3556" s="238" t="s">
        <v>9122</v>
      </c>
      <c r="E3556" s="149">
        <v>-3.2560706401765893E-2</v>
      </c>
      <c r="F3556" s="104" t="s">
        <v>6267</v>
      </c>
      <c r="G3556" s="105">
        <v>5.2590000000000003</v>
      </c>
      <c r="H3556" s="106">
        <f t="shared" si="949"/>
        <v>7783.3200000000006</v>
      </c>
      <c r="I3556" s="107">
        <f t="shared" si="950"/>
        <v>9417.8172000000013</v>
      </c>
      <c r="J3556" s="108">
        <f t="shared" si="951"/>
        <v>9417.8172000000013</v>
      </c>
      <c r="K3556" s="105">
        <f t="shared" si="952"/>
        <v>0</v>
      </c>
      <c r="L3556" s="105">
        <f t="shared" si="953"/>
        <v>13184.944080000001</v>
      </c>
      <c r="M3556" s="109" t="str">
        <f t="shared" si="954"/>
        <v>FOTO</v>
      </c>
      <c r="N3556" s="110" t="s">
        <v>110</v>
      </c>
    </row>
    <row r="3557" spans="1:14" ht="12.75" customHeight="1">
      <c r="A3557" s="103" t="s">
        <v>6268</v>
      </c>
      <c r="B3557" s="13" t="s">
        <v>981</v>
      </c>
      <c r="C3557" s="242"/>
      <c r="D3557" s="238" t="s">
        <v>9122</v>
      </c>
      <c r="E3557" s="149">
        <v>-3.2560706401765893E-2</v>
      </c>
      <c r="F3557" s="104" t="s">
        <v>6269</v>
      </c>
      <c r="G3557" s="105">
        <v>5.2590000000000003</v>
      </c>
      <c r="H3557" s="106">
        <f t="shared" si="949"/>
        <v>7783.3200000000006</v>
      </c>
      <c r="I3557" s="107">
        <f t="shared" si="950"/>
        <v>9417.8172000000013</v>
      </c>
      <c r="J3557" s="108">
        <f t="shared" si="951"/>
        <v>9417.8172000000013</v>
      </c>
      <c r="K3557" s="105">
        <f t="shared" si="952"/>
        <v>0</v>
      </c>
      <c r="L3557" s="105">
        <f t="shared" si="953"/>
        <v>13184.944080000001</v>
      </c>
      <c r="M3557" s="109" t="str">
        <f t="shared" si="954"/>
        <v>FOTO</v>
      </c>
      <c r="N3557" s="110" t="s">
        <v>110</v>
      </c>
    </row>
    <row r="3558" spans="1:14" ht="12.75" customHeight="1">
      <c r="A3558" s="103" t="s">
        <v>6270</v>
      </c>
      <c r="B3558" s="13" t="s">
        <v>981</v>
      </c>
      <c r="C3558" s="242"/>
      <c r="D3558" s="238" t="s">
        <v>9122</v>
      </c>
      <c r="E3558" s="149">
        <v>-3.2560706401765893E-2</v>
      </c>
      <c r="F3558" s="104" t="s">
        <v>6271</v>
      </c>
      <c r="G3558" s="105">
        <v>5.2590000000000003</v>
      </c>
      <c r="H3558" s="106">
        <f t="shared" si="949"/>
        <v>7783.3200000000006</v>
      </c>
      <c r="I3558" s="107">
        <f t="shared" si="950"/>
        <v>9417.8172000000013</v>
      </c>
      <c r="J3558" s="108">
        <f t="shared" si="951"/>
        <v>9417.8172000000013</v>
      </c>
      <c r="K3558" s="105">
        <f t="shared" si="952"/>
        <v>0</v>
      </c>
      <c r="L3558" s="105">
        <f t="shared" si="953"/>
        <v>13184.944080000001</v>
      </c>
      <c r="M3558" s="109" t="str">
        <f t="shared" si="954"/>
        <v>FOTO</v>
      </c>
      <c r="N3558" s="110"/>
    </row>
    <row r="3559" spans="1:14" ht="12.75" customHeight="1">
      <c r="A3559" s="103" t="s">
        <v>6272</v>
      </c>
      <c r="B3559" s="13" t="s">
        <v>981</v>
      </c>
      <c r="C3559" s="242"/>
      <c r="D3559" s="238" t="s">
        <v>9122</v>
      </c>
      <c r="E3559" s="149">
        <v>-3.2560706401765893E-2</v>
      </c>
      <c r="F3559" s="104" t="s">
        <v>6273</v>
      </c>
      <c r="G3559" s="105">
        <v>5.2590000000000003</v>
      </c>
      <c r="H3559" s="106">
        <f t="shared" si="949"/>
        <v>7783.3200000000006</v>
      </c>
      <c r="I3559" s="107">
        <f t="shared" si="950"/>
        <v>9417.8172000000013</v>
      </c>
      <c r="J3559" s="108">
        <f t="shared" si="951"/>
        <v>9417.8172000000013</v>
      </c>
      <c r="K3559" s="105">
        <f t="shared" si="952"/>
        <v>0</v>
      </c>
      <c r="L3559" s="105">
        <f t="shared" si="953"/>
        <v>13184.944080000001</v>
      </c>
      <c r="M3559" s="109" t="str">
        <f t="shared" si="954"/>
        <v>FOTO</v>
      </c>
      <c r="N3559" s="110"/>
    </row>
    <row r="3560" spans="1:14" ht="12.75" customHeight="1">
      <c r="A3560" s="103" t="s">
        <v>6274</v>
      </c>
      <c r="B3560" s="13" t="s">
        <v>981</v>
      </c>
      <c r="C3560" s="242"/>
      <c r="D3560" s="238" t="s">
        <v>9122</v>
      </c>
      <c r="E3560" s="150">
        <v>-0.20327446651949954</v>
      </c>
      <c r="F3560" s="104" t="s">
        <v>6275</v>
      </c>
      <c r="G3560" s="105">
        <v>4.3310000000000004</v>
      </c>
      <c r="H3560" s="106">
        <f t="shared" si="949"/>
        <v>6409.880000000001</v>
      </c>
      <c r="I3560" s="107">
        <f t="shared" si="950"/>
        <v>7755.9548000000013</v>
      </c>
      <c r="J3560" s="108">
        <f t="shared" si="951"/>
        <v>7755.9548000000013</v>
      </c>
      <c r="K3560" s="105">
        <f t="shared" si="952"/>
        <v>0</v>
      </c>
      <c r="L3560" s="105">
        <f t="shared" si="953"/>
        <v>10858.336720000001</v>
      </c>
      <c r="M3560" s="109" t="str">
        <f t="shared" si="954"/>
        <v>FOTO</v>
      </c>
      <c r="N3560" s="110"/>
    </row>
    <row r="3561" spans="1:14" ht="12.75" customHeight="1">
      <c r="A3561" s="103" t="s">
        <v>6276</v>
      </c>
      <c r="B3561" s="13" t="s">
        <v>981</v>
      </c>
      <c r="C3561" s="242"/>
      <c r="D3561" s="238" t="s">
        <v>9122</v>
      </c>
      <c r="E3561" s="149">
        <v>-3.2560706401765893E-2</v>
      </c>
      <c r="F3561" s="104" t="s">
        <v>6277</v>
      </c>
      <c r="G3561" s="105">
        <v>5.2590000000000003</v>
      </c>
      <c r="H3561" s="106">
        <f t="shared" si="949"/>
        <v>7783.3200000000006</v>
      </c>
      <c r="I3561" s="107">
        <f t="shared" si="950"/>
        <v>9417.8172000000013</v>
      </c>
      <c r="J3561" s="108">
        <f t="shared" si="951"/>
        <v>9417.8172000000013</v>
      </c>
      <c r="K3561" s="105">
        <f t="shared" si="952"/>
        <v>0</v>
      </c>
      <c r="L3561" s="105">
        <f t="shared" si="953"/>
        <v>13184.944080000001</v>
      </c>
      <c r="M3561" s="109" t="str">
        <f t="shared" si="954"/>
        <v>FOTO</v>
      </c>
      <c r="N3561" s="110" t="s">
        <v>110</v>
      </c>
    </row>
    <row r="3562" spans="1:14" ht="12.75" customHeight="1">
      <c r="A3562" s="103" t="s">
        <v>6278</v>
      </c>
      <c r="B3562" s="13" t="s">
        <v>981</v>
      </c>
      <c r="C3562" s="242"/>
      <c r="D3562" s="238" t="s">
        <v>9122</v>
      </c>
      <c r="E3562" s="149">
        <v>-3.2560706401765893E-2</v>
      </c>
      <c r="F3562" s="104" t="s">
        <v>6279</v>
      </c>
      <c r="G3562" s="105">
        <v>5.2590000000000003</v>
      </c>
      <c r="H3562" s="106">
        <f t="shared" si="949"/>
        <v>7783.3200000000006</v>
      </c>
      <c r="I3562" s="107">
        <f t="shared" si="950"/>
        <v>9417.8172000000013</v>
      </c>
      <c r="J3562" s="108">
        <f t="shared" si="951"/>
        <v>9417.8172000000013</v>
      </c>
      <c r="K3562" s="105">
        <f t="shared" si="952"/>
        <v>0</v>
      </c>
      <c r="L3562" s="105">
        <f t="shared" si="953"/>
        <v>13184.944080000001</v>
      </c>
      <c r="M3562" s="109" t="str">
        <f t="shared" si="954"/>
        <v>FOTO</v>
      </c>
      <c r="N3562" s="110" t="s">
        <v>110</v>
      </c>
    </row>
    <row r="3563" spans="1:14" ht="12.75" customHeight="1">
      <c r="A3563" s="103" t="s">
        <v>6262</v>
      </c>
      <c r="B3563" s="13" t="s">
        <v>981</v>
      </c>
      <c r="C3563" s="242"/>
      <c r="D3563" s="238" t="s">
        <v>9122</v>
      </c>
      <c r="E3563" s="149">
        <v>-3.2560706401765893E-2</v>
      </c>
      <c r="F3563" s="104" t="s">
        <v>6263</v>
      </c>
      <c r="G3563" s="105">
        <v>5.2590000000000003</v>
      </c>
      <c r="H3563" s="106">
        <f t="shared" si="949"/>
        <v>7783.3200000000006</v>
      </c>
      <c r="I3563" s="107">
        <f t="shared" si="950"/>
        <v>9417.8172000000013</v>
      </c>
      <c r="J3563" s="108">
        <f t="shared" si="951"/>
        <v>9417.8172000000013</v>
      </c>
      <c r="K3563" s="105">
        <f t="shared" si="952"/>
        <v>0</v>
      </c>
      <c r="L3563" s="105">
        <f t="shared" si="953"/>
        <v>13184.944080000001</v>
      </c>
      <c r="M3563" s="109" t="str">
        <f t="shared" si="954"/>
        <v>FOTO</v>
      </c>
      <c r="N3563" s="110" t="s">
        <v>110</v>
      </c>
    </row>
    <row r="3564" spans="1:14" ht="12.75" customHeight="1">
      <c r="A3564" s="103" t="s">
        <v>6280</v>
      </c>
      <c r="B3564" s="13" t="s">
        <v>981</v>
      </c>
      <c r="C3564" s="242"/>
      <c r="D3564" s="238" t="s">
        <v>9122</v>
      </c>
      <c r="E3564" s="149">
        <v>-3.2569867619247739E-2</v>
      </c>
      <c r="F3564" s="104" t="s">
        <v>6281</v>
      </c>
      <c r="G3564" s="105">
        <v>4.6040000000000001</v>
      </c>
      <c r="H3564" s="106">
        <f t="shared" si="949"/>
        <v>6813.92</v>
      </c>
      <c r="I3564" s="107">
        <f t="shared" si="950"/>
        <v>8244.8431999999993</v>
      </c>
      <c r="J3564" s="108">
        <f t="shared" si="951"/>
        <v>8244.8431999999993</v>
      </c>
      <c r="K3564" s="105">
        <f t="shared" si="952"/>
        <v>0</v>
      </c>
      <c r="L3564" s="105">
        <f t="shared" si="953"/>
        <v>11542.780479999998</v>
      </c>
      <c r="M3564" s="109" t="str">
        <f t="shared" si="954"/>
        <v>FOTO</v>
      </c>
      <c r="N3564" s="110" t="s">
        <v>110</v>
      </c>
    </row>
    <row r="3565" spans="1:14" ht="12.75" customHeight="1">
      <c r="A3565" s="103" t="s">
        <v>6282</v>
      </c>
      <c r="B3565" s="13" t="s">
        <v>981</v>
      </c>
      <c r="C3565" s="242"/>
      <c r="D3565" s="238" t="s">
        <v>9122</v>
      </c>
      <c r="E3565" s="149">
        <v>-3.2569867619247739E-2</v>
      </c>
      <c r="F3565" s="104" t="s">
        <v>6283</v>
      </c>
      <c r="G3565" s="105">
        <v>4.6040000000000001</v>
      </c>
      <c r="H3565" s="106">
        <f t="shared" si="949"/>
        <v>6813.92</v>
      </c>
      <c r="I3565" s="107">
        <f t="shared" si="950"/>
        <v>8244.8431999999993</v>
      </c>
      <c r="J3565" s="108">
        <f t="shared" si="951"/>
        <v>8244.8431999999993</v>
      </c>
      <c r="K3565" s="105">
        <f t="shared" si="952"/>
        <v>0</v>
      </c>
      <c r="L3565" s="105">
        <f t="shared" si="953"/>
        <v>11542.780479999998</v>
      </c>
      <c r="M3565" s="109" t="str">
        <f t="shared" si="954"/>
        <v>FOTO</v>
      </c>
      <c r="N3565" s="110"/>
    </row>
    <row r="3566" spans="1:14" ht="12.75" customHeight="1">
      <c r="A3566" s="103" t="s">
        <v>6284</v>
      </c>
      <c r="B3566" s="13" t="s">
        <v>981</v>
      </c>
      <c r="C3566" s="242"/>
      <c r="D3566" s="238" t="s">
        <v>9122</v>
      </c>
      <c r="E3566" s="149">
        <v>-3.2569867619247739E-2</v>
      </c>
      <c r="F3566" s="104" t="s">
        <v>6285</v>
      </c>
      <c r="G3566" s="105">
        <v>4.6040000000000001</v>
      </c>
      <c r="H3566" s="106">
        <f t="shared" si="949"/>
        <v>6813.92</v>
      </c>
      <c r="I3566" s="107">
        <f t="shared" si="950"/>
        <v>8244.8431999999993</v>
      </c>
      <c r="J3566" s="108">
        <f t="shared" si="951"/>
        <v>8244.8431999999993</v>
      </c>
      <c r="K3566" s="105">
        <f t="shared" si="952"/>
        <v>0</v>
      </c>
      <c r="L3566" s="105">
        <f t="shared" si="953"/>
        <v>11542.780479999998</v>
      </c>
      <c r="M3566" s="109" t="str">
        <f t="shared" si="954"/>
        <v>FOTO</v>
      </c>
      <c r="N3566" s="110" t="s">
        <v>110</v>
      </c>
    </row>
    <row r="3567" spans="1:14" ht="12.75" customHeight="1">
      <c r="A3567" s="103" t="s">
        <v>6286</v>
      </c>
      <c r="B3567" s="13" t="s">
        <v>981</v>
      </c>
      <c r="C3567" s="242"/>
      <c r="D3567" s="238" t="s">
        <v>9122</v>
      </c>
      <c r="E3567" s="149">
        <v>-0.10611472998529115</v>
      </c>
      <c r="F3567" s="104" t="s">
        <v>6287</v>
      </c>
      <c r="G3567" s="105">
        <v>4.2539999999999996</v>
      </c>
      <c r="H3567" s="106">
        <f t="shared" si="949"/>
        <v>6295.9199999999992</v>
      </c>
      <c r="I3567" s="107">
        <f t="shared" si="950"/>
        <v>7618.0631999999987</v>
      </c>
      <c r="J3567" s="108">
        <f t="shared" si="951"/>
        <v>7618.0631999999987</v>
      </c>
      <c r="K3567" s="105">
        <f t="shared" si="952"/>
        <v>0</v>
      </c>
      <c r="L3567" s="105">
        <f t="shared" si="953"/>
        <v>10665.288479999997</v>
      </c>
      <c r="M3567" s="109" t="str">
        <f t="shared" si="954"/>
        <v>FOTO</v>
      </c>
      <c r="N3567" s="110"/>
    </row>
    <row r="3568" spans="1:14" ht="12.75" customHeight="1">
      <c r="A3568" s="103" t="s">
        <v>6288</v>
      </c>
      <c r="B3568" s="13" t="s">
        <v>981</v>
      </c>
      <c r="C3568" s="242"/>
      <c r="D3568" s="238" t="s">
        <v>9122</v>
      </c>
      <c r="E3568" s="149">
        <v>-3.2569867619247739E-2</v>
      </c>
      <c r="F3568" s="104" t="s">
        <v>6289</v>
      </c>
      <c r="G3568" s="105">
        <v>4.6040000000000001</v>
      </c>
      <c r="H3568" s="106">
        <f t="shared" si="949"/>
        <v>6813.92</v>
      </c>
      <c r="I3568" s="107">
        <f t="shared" si="950"/>
        <v>8244.8431999999993</v>
      </c>
      <c r="J3568" s="108">
        <f t="shared" si="951"/>
        <v>8244.8431999999993</v>
      </c>
      <c r="K3568" s="105">
        <f t="shared" si="952"/>
        <v>0</v>
      </c>
      <c r="L3568" s="105">
        <f t="shared" si="953"/>
        <v>11542.780479999998</v>
      </c>
      <c r="M3568" s="109" t="str">
        <f t="shared" si="954"/>
        <v>FOTO</v>
      </c>
      <c r="N3568" s="110" t="s">
        <v>110</v>
      </c>
    </row>
    <row r="3569" spans="1:14" ht="12.75" customHeight="1">
      <c r="A3569" s="103" t="s">
        <v>6290</v>
      </c>
      <c r="B3569" s="13" t="s">
        <v>981</v>
      </c>
      <c r="C3569" s="242"/>
      <c r="D3569" s="238" t="s">
        <v>9122</v>
      </c>
      <c r="E3569" s="149">
        <v>-0.10363636363636375</v>
      </c>
      <c r="F3569" s="104" t="s">
        <v>6291</v>
      </c>
      <c r="G3569" s="105">
        <v>3.944</v>
      </c>
      <c r="H3569" s="106">
        <f t="shared" si="949"/>
        <v>5837.12</v>
      </c>
      <c r="I3569" s="107">
        <f t="shared" si="950"/>
        <v>7062.9151999999995</v>
      </c>
      <c r="J3569" s="108">
        <f t="shared" si="951"/>
        <v>7062.9151999999995</v>
      </c>
      <c r="K3569" s="105">
        <f t="shared" si="952"/>
        <v>0</v>
      </c>
      <c r="L3569" s="105">
        <f t="shared" si="953"/>
        <v>9888.0812799999985</v>
      </c>
      <c r="M3569" s="109" t="str">
        <f t="shared" si="954"/>
        <v>FOTO</v>
      </c>
      <c r="N3569" s="110" t="s">
        <v>110</v>
      </c>
    </row>
    <row r="3570" spans="1:14" ht="12.75" customHeight="1">
      <c r="A3570" s="103" t="s">
        <v>6292</v>
      </c>
      <c r="B3570" s="13" t="s">
        <v>981</v>
      </c>
      <c r="C3570" s="242"/>
      <c r="D3570" s="238" t="s">
        <v>9122</v>
      </c>
      <c r="E3570" s="149">
        <v>-0.10363636363636375</v>
      </c>
      <c r="F3570" s="104" t="s">
        <v>6293</v>
      </c>
      <c r="G3570" s="105">
        <v>3.944</v>
      </c>
      <c r="H3570" s="106">
        <f t="shared" si="949"/>
        <v>5837.12</v>
      </c>
      <c r="I3570" s="107">
        <f t="shared" si="950"/>
        <v>7062.9151999999995</v>
      </c>
      <c r="J3570" s="108">
        <f t="shared" si="951"/>
        <v>7062.9151999999995</v>
      </c>
      <c r="K3570" s="105">
        <f t="shared" si="952"/>
        <v>0</v>
      </c>
      <c r="L3570" s="105">
        <f t="shared" si="953"/>
        <v>9888.0812799999985</v>
      </c>
      <c r="M3570" s="109" t="str">
        <f t="shared" si="954"/>
        <v>FOTO</v>
      </c>
      <c r="N3570" s="110" t="s">
        <v>110</v>
      </c>
    </row>
    <row r="3571" spans="1:14" ht="12.75" customHeight="1">
      <c r="A3571" s="103" t="s">
        <v>6294</v>
      </c>
      <c r="B3571" s="13" t="s">
        <v>981</v>
      </c>
      <c r="C3571" s="242"/>
      <c r="D3571" s="238" t="s">
        <v>9122</v>
      </c>
      <c r="E3571" s="149">
        <v>-0.10363636363636375</v>
      </c>
      <c r="F3571" s="104" t="s">
        <v>6295</v>
      </c>
      <c r="G3571" s="105">
        <v>3.944</v>
      </c>
      <c r="H3571" s="106">
        <f t="shared" si="949"/>
        <v>5837.12</v>
      </c>
      <c r="I3571" s="107">
        <f t="shared" si="950"/>
        <v>7062.9151999999995</v>
      </c>
      <c r="J3571" s="108">
        <f t="shared" si="951"/>
        <v>7062.9151999999995</v>
      </c>
      <c r="K3571" s="105">
        <f t="shared" si="952"/>
        <v>0</v>
      </c>
      <c r="L3571" s="105">
        <f t="shared" si="953"/>
        <v>9888.0812799999985</v>
      </c>
      <c r="M3571" s="109" t="str">
        <f t="shared" si="954"/>
        <v>FOTO</v>
      </c>
      <c r="N3571" s="110" t="s">
        <v>110</v>
      </c>
    </row>
    <row r="3572" spans="1:14" ht="12.75" customHeight="1">
      <c r="A3572" s="103" t="s">
        <v>6296</v>
      </c>
      <c r="B3572" s="13" t="s">
        <v>981</v>
      </c>
      <c r="C3572" s="242"/>
      <c r="D3572" s="238" t="s">
        <v>9122</v>
      </c>
      <c r="E3572" s="149">
        <v>-0.10363636363636375</v>
      </c>
      <c r="F3572" s="104" t="s">
        <v>6297</v>
      </c>
      <c r="G3572" s="105">
        <v>3.944</v>
      </c>
      <c r="H3572" s="106">
        <f t="shared" si="949"/>
        <v>5837.12</v>
      </c>
      <c r="I3572" s="107">
        <f t="shared" si="950"/>
        <v>7062.9151999999995</v>
      </c>
      <c r="J3572" s="108">
        <f t="shared" si="951"/>
        <v>7062.9151999999995</v>
      </c>
      <c r="K3572" s="105">
        <f t="shared" si="952"/>
        <v>0</v>
      </c>
      <c r="L3572" s="105">
        <f t="shared" si="953"/>
        <v>9888.0812799999985</v>
      </c>
      <c r="M3572" s="109" t="str">
        <f t="shared" si="954"/>
        <v>FOTO</v>
      </c>
      <c r="N3572" s="110" t="s">
        <v>110</v>
      </c>
    </row>
    <row r="3573" spans="1:14" ht="12.75" customHeight="1">
      <c r="A3573" s="103" t="s">
        <v>6298</v>
      </c>
      <c r="B3573" s="13" t="s">
        <v>981</v>
      </c>
      <c r="C3573" s="242"/>
      <c r="D3573" s="238" t="s">
        <v>9122</v>
      </c>
      <c r="E3573" s="149">
        <v>-0.10363636363636375</v>
      </c>
      <c r="F3573" s="104" t="s">
        <v>6299</v>
      </c>
      <c r="G3573" s="105">
        <v>3.944</v>
      </c>
      <c r="H3573" s="106">
        <f t="shared" si="949"/>
        <v>5837.12</v>
      </c>
      <c r="I3573" s="107">
        <f t="shared" si="950"/>
        <v>7062.9151999999995</v>
      </c>
      <c r="J3573" s="108">
        <f t="shared" si="951"/>
        <v>7062.9151999999995</v>
      </c>
      <c r="K3573" s="105">
        <f t="shared" si="952"/>
        <v>0</v>
      </c>
      <c r="L3573" s="105">
        <f t="shared" si="953"/>
        <v>9888.0812799999985</v>
      </c>
      <c r="M3573" s="109" t="str">
        <f t="shared" si="954"/>
        <v>FOTO</v>
      </c>
      <c r="N3573" s="110" t="s">
        <v>110</v>
      </c>
    </row>
    <row r="3574" spans="1:14" ht="12.75" customHeight="1">
      <c r="A3574" s="103" t="s">
        <v>6300</v>
      </c>
      <c r="B3574" s="13" t="s">
        <v>981</v>
      </c>
      <c r="C3574" s="242"/>
      <c r="D3574" s="238" t="s">
        <v>9122</v>
      </c>
      <c r="E3574" s="149">
        <v>-3.3181818181818312E-2</v>
      </c>
      <c r="F3574" s="104" t="s">
        <v>6301</v>
      </c>
      <c r="G3574" s="105">
        <v>4.2539999999999996</v>
      </c>
      <c r="H3574" s="106">
        <f t="shared" si="949"/>
        <v>6295.9199999999992</v>
      </c>
      <c r="I3574" s="107">
        <f t="shared" si="950"/>
        <v>7618.0631999999987</v>
      </c>
      <c r="J3574" s="108">
        <f t="shared" si="951"/>
        <v>7618.0631999999987</v>
      </c>
      <c r="K3574" s="105">
        <f t="shared" si="952"/>
        <v>0</v>
      </c>
      <c r="L3574" s="105">
        <f t="shared" si="953"/>
        <v>10665.288479999997</v>
      </c>
      <c r="M3574" s="109" t="str">
        <f t="shared" si="954"/>
        <v>FOTO</v>
      </c>
      <c r="N3574" s="110" t="s">
        <v>110</v>
      </c>
    </row>
    <row r="3575" spans="1:14" ht="12.75" customHeight="1">
      <c r="A3575" s="103" t="s">
        <v>6302</v>
      </c>
      <c r="B3575" s="13" t="s">
        <v>981</v>
      </c>
      <c r="C3575" s="242"/>
      <c r="D3575" s="238" t="s">
        <v>9122</v>
      </c>
      <c r="E3575" s="149">
        <v>-3.3181818181818312E-2</v>
      </c>
      <c r="F3575" s="104" t="s">
        <v>6303</v>
      </c>
      <c r="G3575" s="105">
        <v>4.2539999999999996</v>
      </c>
      <c r="H3575" s="106">
        <f t="shared" si="949"/>
        <v>6295.9199999999992</v>
      </c>
      <c r="I3575" s="107">
        <f t="shared" si="950"/>
        <v>7618.0631999999987</v>
      </c>
      <c r="J3575" s="108">
        <f t="shared" si="951"/>
        <v>7618.0631999999987</v>
      </c>
      <c r="K3575" s="105">
        <f t="shared" si="952"/>
        <v>0</v>
      </c>
      <c r="L3575" s="105">
        <f t="shared" si="953"/>
        <v>10665.288479999997</v>
      </c>
      <c r="M3575" s="109" t="str">
        <f t="shared" si="954"/>
        <v>FOTO</v>
      </c>
      <c r="N3575" s="110" t="s">
        <v>110</v>
      </c>
    </row>
    <row r="3576" spans="1:14" ht="12.75" customHeight="1">
      <c r="A3576" s="103" t="s">
        <v>6304</v>
      </c>
      <c r="B3576" s="13" t="s">
        <v>981</v>
      </c>
      <c r="C3576" s="242"/>
      <c r="D3576" s="238" t="s">
        <v>9122</v>
      </c>
      <c r="E3576" s="149">
        <v>-3.3181818181818312E-2</v>
      </c>
      <c r="F3576" s="104" t="s">
        <v>6305</v>
      </c>
      <c r="G3576" s="105">
        <v>4.2539999999999996</v>
      </c>
      <c r="H3576" s="106">
        <f t="shared" si="949"/>
        <v>6295.9199999999992</v>
      </c>
      <c r="I3576" s="107">
        <f t="shared" si="950"/>
        <v>7618.0631999999987</v>
      </c>
      <c r="J3576" s="108">
        <f t="shared" si="951"/>
        <v>7618.0631999999987</v>
      </c>
      <c r="K3576" s="105">
        <f t="shared" si="952"/>
        <v>0</v>
      </c>
      <c r="L3576" s="105">
        <f t="shared" si="953"/>
        <v>10665.288479999997</v>
      </c>
      <c r="M3576" s="109" t="str">
        <f t="shared" si="954"/>
        <v>FOTO</v>
      </c>
      <c r="N3576" s="110" t="s">
        <v>110</v>
      </c>
    </row>
    <row r="3577" spans="1:14" ht="12.75" customHeight="1">
      <c r="A3577" s="103" t="s">
        <v>6306</v>
      </c>
      <c r="B3577" s="13" t="s">
        <v>981</v>
      </c>
      <c r="C3577" s="242"/>
      <c r="D3577" s="238" t="s">
        <v>9122</v>
      </c>
      <c r="E3577" s="149">
        <v>-0.12113636363636371</v>
      </c>
      <c r="F3577" s="104" t="s">
        <v>6307</v>
      </c>
      <c r="G3577" s="105">
        <v>3.867</v>
      </c>
      <c r="H3577" s="106">
        <f t="shared" si="949"/>
        <v>5723.16</v>
      </c>
      <c r="I3577" s="107">
        <f t="shared" si="950"/>
        <v>6925.0235999999995</v>
      </c>
      <c r="J3577" s="108">
        <f t="shared" si="951"/>
        <v>6925.0235999999995</v>
      </c>
      <c r="K3577" s="105">
        <f t="shared" si="952"/>
        <v>0</v>
      </c>
      <c r="L3577" s="105">
        <f t="shared" si="953"/>
        <v>9695.0330399999984</v>
      </c>
      <c r="M3577" s="109" t="str">
        <f t="shared" si="954"/>
        <v>FOTO</v>
      </c>
      <c r="N3577" s="110" t="s">
        <v>110</v>
      </c>
    </row>
    <row r="3578" spans="1:14" ht="12.75" customHeight="1">
      <c r="A3578" s="103" t="s">
        <v>6310</v>
      </c>
      <c r="B3578" s="13" t="s">
        <v>981</v>
      </c>
      <c r="C3578" s="242"/>
      <c r="D3578" s="238" t="s">
        <v>9122</v>
      </c>
      <c r="E3578" s="149">
        <v>-0.12999999999999989</v>
      </c>
      <c r="F3578" s="104" t="s">
        <v>6311</v>
      </c>
      <c r="G3578" s="105">
        <v>4.1760000000000002</v>
      </c>
      <c r="H3578" s="106">
        <f t="shared" si="949"/>
        <v>6180.4800000000005</v>
      </c>
      <c r="I3578" s="107">
        <f t="shared" si="950"/>
        <v>7478.3807999999999</v>
      </c>
      <c r="J3578" s="108">
        <f t="shared" si="951"/>
        <v>7478.3807999999999</v>
      </c>
      <c r="K3578" s="105">
        <f t="shared" si="952"/>
        <v>0</v>
      </c>
      <c r="L3578" s="105">
        <f t="shared" si="953"/>
        <v>10469.733119999999</v>
      </c>
      <c r="M3578" s="109" t="str">
        <f t="shared" si="954"/>
        <v>FOTO</v>
      </c>
      <c r="N3578" s="110" t="s">
        <v>110</v>
      </c>
    </row>
    <row r="3579" spans="1:14" ht="12.75" customHeight="1">
      <c r="A3579" s="103" t="s">
        <v>6312</v>
      </c>
      <c r="B3579" s="13" t="s">
        <v>981</v>
      </c>
      <c r="C3579" s="242"/>
      <c r="D3579" s="238" t="s">
        <v>9122</v>
      </c>
      <c r="E3579" s="149">
        <v>-0.12999999999999989</v>
      </c>
      <c r="F3579" s="104" t="s">
        <v>6313</v>
      </c>
      <c r="G3579" s="105">
        <v>4.1760000000000002</v>
      </c>
      <c r="H3579" s="106">
        <f t="shared" si="949"/>
        <v>6180.4800000000005</v>
      </c>
      <c r="I3579" s="107">
        <f t="shared" si="950"/>
        <v>7478.3807999999999</v>
      </c>
      <c r="J3579" s="108">
        <f t="shared" si="951"/>
        <v>7478.3807999999999</v>
      </c>
      <c r="K3579" s="105">
        <f t="shared" si="952"/>
        <v>0</v>
      </c>
      <c r="L3579" s="105">
        <f t="shared" si="953"/>
        <v>10469.733119999999</v>
      </c>
      <c r="M3579" s="109" t="str">
        <f t="shared" si="954"/>
        <v>FOTO</v>
      </c>
      <c r="N3579" s="110" t="s">
        <v>110</v>
      </c>
    </row>
    <row r="3580" spans="1:14" ht="12.75" customHeight="1">
      <c r="A3580" s="103" t="s">
        <v>6314</v>
      </c>
      <c r="B3580" s="13" t="s">
        <v>981</v>
      </c>
      <c r="C3580" s="242"/>
      <c r="D3580" s="238" t="s">
        <v>9122</v>
      </c>
      <c r="E3580" s="149">
        <v>-0.12999999999999989</v>
      </c>
      <c r="F3580" s="104" t="s">
        <v>6315</v>
      </c>
      <c r="G3580" s="105">
        <v>4.1760000000000002</v>
      </c>
      <c r="H3580" s="106">
        <f t="shared" si="949"/>
        <v>6180.4800000000005</v>
      </c>
      <c r="I3580" s="107">
        <f t="shared" si="950"/>
        <v>7478.3807999999999</v>
      </c>
      <c r="J3580" s="108">
        <f t="shared" si="951"/>
        <v>7478.3807999999999</v>
      </c>
      <c r="K3580" s="105">
        <f t="shared" si="952"/>
        <v>0</v>
      </c>
      <c r="L3580" s="105">
        <f t="shared" si="953"/>
        <v>10469.733119999999</v>
      </c>
      <c r="M3580" s="109" t="str">
        <f t="shared" si="954"/>
        <v>FOTO</v>
      </c>
      <c r="N3580" s="110"/>
    </row>
    <row r="3581" spans="1:14" ht="12.75" customHeight="1">
      <c r="A3581" s="103" t="s">
        <v>6316</v>
      </c>
      <c r="B3581" s="13" t="s">
        <v>981</v>
      </c>
      <c r="C3581" s="242"/>
      <c r="D3581" s="238" t="s">
        <v>9122</v>
      </c>
      <c r="E3581" s="149">
        <v>-0.12999999999999989</v>
      </c>
      <c r="F3581" s="104" t="s">
        <v>6317</v>
      </c>
      <c r="G3581" s="105">
        <v>4.1760000000000002</v>
      </c>
      <c r="H3581" s="106">
        <f t="shared" si="949"/>
        <v>6180.4800000000005</v>
      </c>
      <c r="I3581" s="107">
        <f t="shared" si="950"/>
        <v>7478.3807999999999</v>
      </c>
      <c r="J3581" s="108">
        <f t="shared" si="951"/>
        <v>7478.3807999999999</v>
      </c>
      <c r="K3581" s="105">
        <f t="shared" si="952"/>
        <v>0</v>
      </c>
      <c r="L3581" s="105">
        <f t="shared" si="953"/>
        <v>10469.733119999999</v>
      </c>
      <c r="M3581" s="109" t="str">
        <f t="shared" si="954"/>
        <v>FOTO</v>
      </c>
      <c r="N3581" s="110"/>
    </row>
    <row r="3582" spans="1:14" ht="12.75" customHeight="1">
      <c r="A3582" s="103" t="s">
        <v>6308</v>
      </c>
      <c r="B3582" s="13" t="s">
        <v>981</v>
      </c>
      <c r="C3582" s="242"/>
      <c r="D3582" s="238" t="s">
        <v>9122</v>
      </c>
      <c r="E3582" s="149">
        <v>-0.12999999999999989</v>
      </c>
      <c r="F3582" s="104" t="s">
        <v>6309</v>
      </c>
      <c r="G3582" s="105">
        <v>4.1760000000000002</v>
      </c>
      <c r="H3582" s="106">
        <f t="shared" ref="H3582:H3613" si="955">+G3582*H$18</f>
        <v>6180.4800000000005</v>
      </c>
      <c r="I3582" s="107">
        <f t="shared" ref="I3582:I3613" si="956">+H3582*(1+I$18)</f>
        <v>7478.3807999999999</v>
      </c>
      <c r="J3582" s="108">
        <f t="shared" ref="J3582:J3613" si="957">+I3582*(1-J$18)</f>
        <v>7478.3807999999999</v>
      </c>
      <c r="K3582" s="105">
        <f t="shared" ref="K3582:K3613" si="958">+I3582*C3582</f>
        <v>0</v>
      </c>
      <c r="L3582" s="105">
        <f t="shared" ref="L3582:L3613" si="959">+I3582*(1+L$18)</f>
        <v>10469.733119999999</v>
      </c>
      <c r="M3582" s="109" t="str">
        <f t="shared" ref="M3582:M3613" si="960">HYPERLINK(CONCATENATE("https://buscador.neorep.com.ar/",TRIM(A3582),"/"),"FOTO")</f>
        <v>FOTO</v>
      </c>
      <c r="N3582" s="110" t="s">
        <v>110</v>
      </c>
    </row>
    <row r="3583" spans="1:14" ht="12.75" customHeight="1">
      <c r="A3583" s="103" t="s">
        <v>6318</v>
      </c>
      <c r="B3583" s="13" t="s">
        <v>981</v>
      </c>
      <c r="C3583" s="242"/>
      <c r="D3583" s="238" t="s">
        <v>9122</v>
      </c>
      <c r="E3583" s="149">
        <v>-0.12359792924935298</v>
      </c>
      <c r="F3583" s="104" t="s">
        <v>6319</v>
      </c>
      <c r="G3583" s="105">
        <v>4.0629999999999997</v>
      </c>
      <c r="H3583" s="106">
        <f t="shared" si="955"/>
        <v>6013.24</v>
      </c>
      <c r="I3583" s="107">
        <f t="shared" si="956"/>
        <v>7276.0203999999994</v>
      </c>
      <c r="J3583" s="108">
        <f t="shared" si="957"/>
        <v>7276.0203999999994</v>
      </c>
      <c r="K3583" s="105">
        <f t="shared" si="958"/>
        <v>0</v>
      </c>
      <c r="L3583" s="105">
        <f t="shared" si="959"/>
        <v>10186.428559999998</v>
      </c>
      <c r="M3583" s="109" t="str">
        <f t="shared" si="960"/>
        <v>FOTO</v>
      </c>
      <c r="N3583" s="110" t="s">
        <v>110</v>
      </c>
    </row>
    <row r="3584" spans="1:14" ht="12.75" customHeight="1">
      <c r="A3584" s="103" t="s">
        <v>6320</v>
      </c>
      <c r="B3584" s="13" t="s">
        <v>981</v>
      </c>
      <c r="C3584" s="242"/>
      <c r="D3584" s="238" t="s">
        <v>9122</v>
      </c>
      <c r="E3584" s="149">
        <v>-0.12359792924935298</v>
      </c>
      <c r="F3584" s="104" t="s">
        <v>6321</v>
      </c>
      <c r="G3584" s="105">
        <v>4.0629999999999997</v>
      </c>
      <c r="H3584" s="106">
        <f t="shared" si="955"/>
        <v>6013.24</v>
      </c>
      <c r="I3584" s="107">
        <f t="shared" si="956"/>
        <v>7276.0203999999994</v>
      </c>
      <c r="J3584" s="108">
        <f t="shared" si="957"/>
        <v>7276.0203999999994</v>
      </c>
      <c r="K3584" s="105">
        <f t="shared" si="958"/>
        <v>0</v>
      </c>
      <c r="L3584" s="105">
        <f t="shared" si="959"/>
        <v>10186.428559999998</v>
      </c>
      <c r="M3584" s="109" t="str">
        <f t="shared" si="960"/>
        <v>FOTO</v>
      </c>
      <c r="N3584" s="110" t="s">
        <v>110</v>
      </c>
    </row>
    <row r="3585" spans="1:15" ht="12.75" customHeight="1">
      <c r="A3585" s="103" t="s">
        <v>6322</v>
      </c>
      <c r="B3585" s="13" t="s">
        <v>981</v>
      </c>
      <c r="C3585" s="242"/>
      <c r="D3585" s="238" t="s">
        <v>9122</v>
      </c>
      <c r="E3585" s="149">
        <v>-0.12359792924935298</v>
      </c>
      <c r="F3585" s="104" t="s">
        <v>6323</v>
      </c>
      <c r="G3585" s="105">
        <v>4.0629999999999997</v>
      </c>
      <c r="H3585" s="106">
        <f t="shared" si="955"/>
        <v>6013.24</v>
      </c>
      <c r="I3585" s="107">
        <f t="shared" si="956"/>
        <v>7276.0203999999994</v>
      </c>
      <c r="J3585" s="108">
        <f t="shared" si="957"/>
        <v>7276.0203999999994</v>
      </c>
      <c r="K3585" s="105">
        <f t="shared" si="958"/>
        <v>0</v>
      </c>
      <c r="L3585" s="105">
        <f t="shared" si="959"/>
        <v>10186.428559999998</v>
      </c>
      <c r="M3585" s="109" t="str">
        <f t="shared" si="960"/>
        <v>FOTO</v>
      </c>
      <c r="N3585" s="110" t="s">
        <v>110</v>
      </c>
    </row>
    <row r="3586" spans="1:15" ht="12.75" customHeight="1">
      <c r="A3586" s="103" t="s">
        <v>6324</v>
      </c>
      <c r="B3586" s="13" t="s">
        <v>981</v>
      </c>
      <c r="C3586" s="242"/>
      <c r="D3586" s="238" t="s">
        <v>9122</v>
      </c>
      <c r="E3586" s="149">
        <v>-0.12359792924935298</v>
      </c>
      <c r="F3586" s="104" t="s">
        <v>6325</v>
      </c>
      <c r="G3586" s="105">
        <v>4.0629999999999997</v>
      </c>
      <c r="H3586" s="106">
        <f t="shared" si="955"/>
        <v>6013.24</v>
      </c>
      <c r="I3586" s="107">
        <f t="shared" si="956"/>
        <v>7276.0203999999994</v>
      </c>
      <c r="J3586" s="108">
        <f t="shared" si="957"/>
        <v>7276.0203999999994</v>
      </c>
      <c r="K3586" s="105">
        <f t="shared" si="958"/>
        <v>0</v>
      </c>
      <c r="L3586" s="105">
        <f t="shared" si="959"/>
        <v>10186.428559999998</v>
      </c>
      <c r="M3586" s="109" t="str">
        <f t="shared" si="960"/>
        <v>FOTO</v>
      </c>
      <c r="N3586" s="110" t="s">
        <v>110</v>
      </c>
    </row>
    <row r="3587" spans="1:15" ht="12.75" customHeight="1">
      <c r="A3587" s="103" t="s">
        <v>6326</v>
      </c>
      <c r="B3587" s="13" t="s">
        <v>981</v>
      </c>
      <c r="C3587" s="242"/>
      <c r="D3587" s="238" t="s">
        <v>9122</v>
      </c>
      <c r="E3587" s="149">
        <v>-0.12359792924935298</v>
      </c>
      <c r="F3587" s="104" t="s">
        <v>6327</v>
      </c>
      <c r="G3587" s="105">
        <v>4.0629999999999997</v>
      </c>
      <c r="H3587" s="106">
        <f t="shared" si="955"/>
        <v>6013.24</v>
      </c>
      <c r="I3587" s="107">
        <f t="shared" si="956"/>
        <v>7276.0203999999994</v>
      </c>
      <c r="J3587" s="108">
        <f t="shared" si="957"/>
        <v>7276.0203999999994</v>
      </c>
      <c r="K3587" s="105">
        <f t="shared" si="958"/>
        <v>0</v>
      </c>
      <c r="L3587" s="105">
        <f t="shared" si="959"/>
        <v>10186.428559999998</v>
      </c>
      <c r="M3587" s="109" t="str">
        <f t="shared" si="960"/>
        <v>FOTO</v>
      </c>
      <c r="N3587" s="110" t="s">
        <v>110</v>
      </c>
    </row>
    <row r="3588" spans="1:15" ht="12.75" customHeight="1">
      <c r="A3588" s="103" t="s">
        <v>6328</v>
      </c>
      <c r="B3588" s="13" t="s">
        <v>981</v>
      </c>
      <c r="C3588" s="242"/>
      <c r="D3588" s="238" t="s">
        <v>9122</v>
      </c>
      <c r="E3588" s="149">
        <v>-3.2621359223301005E-2</v>
      </c>
      <c r="F3588" s="104" t="s">
        <v>6329</v>
      </c>
      <c r="G3588" s="105">
        <v>4.9820000000000002</v>
      </c>
      <c r="H3588" s="106">
        <f t="shared" si="955"/>
        <v>7373.3600000000006</v>
      </c>
      <c r="I3588" s="107">
        <f t="shared" si="956"/>
        <v>8921.7656000000006</v>
      </c>
      <c r="J3588" s="108">
        <f t="shared" si="957"/>
        <v>8921.7656000000006</v>
      </c>
      <c r="K3588" s="105">
        <f t="shared" si="958"/>
        <v>0</v>
      </c>
      <c r="L3588" s="105">
        <f t="shared" si="959"/>
        <v>12490.47184</v>
      </c>
      <c r="M3588" s="109" t="str">
        <f t="shared" si="960"/>
        <v>FOTO</v>
      </c>
      <c r="N3588" s="110"/>
    </row>
    <row r="3589" spans="1:15" ht="12.75" customHeight="1">
      <c r="A3589" s="103" t="s">
        <v>6330</v>
      </c>
      <c r="B3589" s="13" t="s">
        <v>981</v>
      </c>
      <c r="C3589" s="242"/>
      <c r="D3589" s="238" t="s">
        <v>9122</v>
      </c>
      <c r="E3589" s="149">
        <v>-3.2621359223301005E-2</v>
      </c>
      <c r="F3589" s="104" t="s">
        <v>6331</v>
      </c>
      <c r="G3589" s="105">
        <v>4.9820000000000002</v>
      </c>
      <c r="H3589" s="106">
        <f t="shared" si="955"/>
        <v>7373.3600000000006</v>
      </c>
      <c r="I3589" s="107">
        <f t="shared" si="956"/>
        <v>8921.7656000000006</v>
      </c>
      <c r="J3589" s="108">
        <f t="shared" si="957"/>
        <v>8921.7656000000006</v>
      </c>
      <c r="K3589" s="105">
        <f t="shared" si="958"/>
        <v>0</v>
      </c>
      <c r="L3589" s="105">
        <f t="shared" si="959"/>
        <v>12490.47184</v>
      </c>
      <c r="M3589" s="109" t="str">
        <f t="shared" si="960"/>
        <v>FOTO</v>
      </c>
      <c r="N3589" s="110"/>
    </row>
    <row r="3590" spans="1:15" ht="12.75" customHeight="1">
      <c r="A3590" s="103" t="s">
        <v>6332</v>
      </c>
      <c r="B3590" s="13" t="s">
        <v>981</v>
      </c>
      <c r="C3590" s="242"/>
      <c r="D3590" s="238" t="s">
        <v>9122</v>
      </c>
      <c r="E3590" s="149">
        <v>-3.2621359223301005E-2</v>
      </c>
      <c r="F3590" s="104" t="s">
        <v>6333</v>
      </c>
      <c r="G3590" s="105">
        <v>4.9820000000000002</v>
      </c>
      <c r="H3590" s="106">
        <f t="shared" si="955"/>
        <v>7373.3600000000006</v>
      </c>
      <c r="I3590" s="107">
        <f t="shared" si="956"/>
        <v>8921.7656000000006</v>
      </c>
      <c r="J3590" s="108">
        <f t="shared" si="957"/>
        <v>8921.7656000000006</v>
      </c>
      <c r="K3590" s="105">
        <f t="shared" si="958"/>
        <v>0</v>
      </c>
      <c r="L3590" s="105">
        <f t="shared" si="959"/>
        <v>12490.47184</v>
      </c>
      <c r="M3590" s="109" t="str">
        <f t="shared" si="960"/>
        <v>FOTO</v>
      </c>
      <c r="N3590" s="110"/>
    </row>
    <row r="3591" spans="1:15" ht="12.75" customHeight="1">
      <c r="A3591" s="103" t="s">
        <v>6334</v>
      </c>
      <c r="B3591" s="13" t="s">
        <v>981</v>
      </c>
      <c r="C3591" s="242"/>
      <c r="D3591" s="238" t="s">
        <v>9122</v>
      </c>
      <c r="E3591" s="149">
        <v>-3.2621359223301005E-2</v>
      </c>
      <c r="F3591" s="104" t="s">
        <v>6335</v>
      </c>
      <c r="G3591" s="105">
        <v>4.9820000000000002</v>
      </c>
      <c r="H3591" s="106">
        <f t="shared" si="955"/>
        <v>7373.3600000000006</v>
      </c>
      <c r="I3591" s="107">
        <f t="shared" si="956"/>
        <v>8921.7656000000006</v>
      </c>
      <c r="J3591" s="108">
        <f t="shared" si="957"/>
        <v>8921.7656000000006</v>
      </c>
      <c r="K3591" s="105">
        <f t="shared" si="958"/>
        <v>0</v>
      </c>
      <c r="L3591" s="105">
        <f t="shared" si="959"/>
        <v>12490.47184</v>
      </c>
      <c r="M3591" s="109" t="str">
        <f t="shared" si="960"/>
        <v>FOTO</v>
      </c>
      <c r="N3591" s="110"/>
    </row>
    <row r="3592" spans="1:15" ht="12.75" customHeight="1">
      <c r="A3592" s="103" t="s">
        <v>6336</v>
      </c>
      <c r="B3592" s="13" t="s">
        <v>981</v>
      </c>
      <c r="C3592" s="242"/>
      <c r="D3592" s="238" t="s">
        <v>9122</v>
      </c>
      <c r="E3592" s="149">
        <v>-3.2621359223301005E-2</v>
      </c>
      <c r="F3592" s="104" t="s">
        <v>6337</v>
      </c>
      <c r="G3592" s="105">
        <v>4.9820000000000002</v>
      </c>
      <c r="H3592" s="106">
        <f t="shared" si="955"/>
        <v>7373.3600000000006</v>
      </c>
      <c r="I3592" s="107">
        <f t="shared" si="956"/>
        <v>8921.7656000000006</v>
      </c>
      <c r="J3592" s="108">
        <f t="shared" si="957"/>
        <v>8921.7656000000006</v>
      </c>
      <c r="K3592" s="105">
        <f t="shared" si="958"/>
        <v>0</v>
      </c>
      <c r="L3592" s="105">
        <f t="shared" si="959"/>
        <v>12490.47184</v>
      </c>
      <c r="M3592" s="109" t="str">
        <f t="shared" si="960"/>
        <v>FOTO</v>
      </c>
      <c r="N3592" s="110"/>
    </row>
    <row r="3593" spans="1:15" ht="12.75" customHeight="1">
      <c r="A3593" s="103" t="s">
        <v>9369</v>
      </c>
      <c r="B3593" s="13"/>
      <c r="C3593" s="242"/>
      <c r="D3593" s="238"/>
      <c r="E3593" s="149"/>
      <c r="F3593" s="104" t="s">
        <v>9370</v>
      </c>
      <c r="G3593" s="105">
        <v>6.0719750000000001</v>
      </c>
      <c r="H3593" s="106">
        <f t="shared" si="955"/>
        <v>8986.523000000001</v>
      </c>
      <c r="I3593" s="107">
        <f t="shared" si="956"/>
        <v>10873.692830000002</v>
      </c>
      <c r="J3593" s="108">
        <f t="shared" si="957"/>
        <v>10873.692830000002</v>
      </c>
      <c r="K3593" s="105">
        <f t="shared" si="958"/>
        <v>0</v>
      </c>
      <c r="L3593" s="105">
        <f t="shared" si="959"/>
        <v>15223.169962000002</v>
      </c>
      <c r="M3593" s="109" t="str">
        <f t="shared" si="960"/>
        <v>FOTO</v>
      </c>
      <c r="N3593" s="110"/>
      <c r="O3593" s="101" t="s">
        <v>81</v>
      </c>
    </row>
    <row r="3594" spans="1:15" ht="12.75" customHeight="1">
      <c r="A3594" s="103" t="s">
        <v>9371</v>
      </c>
      <c r="B3594" s="13"/>
      <c r="C3594" s="242"/>
      <c r="D3594" s="238"/>
      <c r="E3594" s="149"/>
      <c r="F3594" s="104" t="s">
        <v>9372</v>
      </c>
      <c r="G3594" s="105">
        <v>6.0719750000000001</v>
      </c>
      <c r="H3594" s="106">
        <f t="shared" si="955"/>
        <v>8986.523000000001</v>
      </c>
      <c r="I3594" s="107">
        <f t="shared" si="956"/>
        <v>10873.692830000002</v>
      </c>
      <c r="J3594" s="108">
        <f t="shared" si="957"/>
        <v>10873.692830000002</v>
      </c>
      <c r="K3594" s="105">
        <f t="shared" si="958"/>
        <v>0</v>
      </c>
      <c r="L3594" s="105">
        <f t="shared" si="959"/>
        <v>15223.169962000002</v>
      </c>
      <c r="M3594" s="109" t="str">
        <f t="shared" si="960"/>
        <v>FOTO</v>
      </c>
      <c r="N3594" s="110"/>
      <c r="O3594" s="101" t="s">
        <v>81</v>
      </c>
    </row>
    <row r="3595" spans="1:15" ht="12.75" customHeight="1">
      <c r="A3595" s="103" t="s">
        <v>9373</v>
      </c>
      <c r="B3595" s="13"/>
      <c r="C3595" s="242"/>
      <c r="D3595" s="238"/>
      <c r="E3595" s="149"/>
      <c r="F3595" s="104" t="s">
        <v>9374</v>
      </c>
      <c r="G3595" s="105">
        <v>6.0719750000000001</v>
      </c>
      <c r="H3595" s="106">
        <f t="shared" si="955"/>
        <v>8986.523000000001</v>
      </c>
      <c r="I3595" s="107">
        <f t="shared" si="956"/>
        <v>10873.692830000002</v>
      </c>
      <c r="J3595" s="108">
        <f t="shared" si="957"/>
        <v>10873.692830000002</v>
      </c>
      <c r="K3595" s="105">
        <f t="shared" si="958"/>
        <v>0</v>
      </c>
      <c r="L3595" s="105">
        <f t="shared" si="959"/>
        <v>15223.169962000002</v>
      </c>
      <c r="M3595" s="109" t="str">
        <f t="shared" si="960"/>
        <v>FOTO</v>
      </c>
      <c r="N3595" s="110"/>
      <c r="O3595" s="101" t="s">
        <v>81</v>
      </c>
    </row>
    <row r="3596" spans="1:15" ht="12.75" customHeight="1">
      <c r="A3596" s="103" t="s">
        <v>9375</v>
      </c>
      <c r="B3596" s="13"/>
      <c r="C3596" s="242"/>
      <c r="D3596" s="238"/>
      <c r="E3596" s="149"/>
      <c r="F3596" s="104" t="s">
        <v>9376</v>
      </c>
      <c r="G3596" s="105">
        <v>6.0719750000000001</v>
      </c>
      <c r="H3596" s="106">
        <f t="shared" si="955"/>
        <v>8986.523000000001</v>
      </c>
      <c r="I3596" s="107">
        <f t="shared" si="956"/>
        <v>10873.692830000002</v>
      </c>
      <c r="J3596" s="108">
        <f t="shared" si="957"/>
        <v>10873.692830000002</v>
      </c>
      <c r="K3596" s="105">
        <f t="shared" si="958"/>
        <v>0</v>
      </c>
      <c r="L3596" s="105">
        <f t="shared" si="959"/>
        <v>15223.169962000002</v>
      </c>
      <c r="M3596" s="109" t="str">
        <f t="shared" si="960"/>
        <v>FOTO</v>
      </c>
      <c r="N3596" s="110"/>
      <c r="O3596" s="101" t="s">
        <v>81</v>
      </c>
    </row>
    <row r="3597" spans="1:15" ht="12.75" customHeight="1">
      <c r="A3597" s="103" t="s">
        <v>9377</v>
      </c>
      <c r="B3597" s="13"/>
      <c r="C3597" s="242"/>
      <c r="D3597" s="238"/>
      <c r="E3597" s="149"/>
      <c r="F3597" s="104" t="s">
        <v>9378</v>
      </c>
      <c r="G3597" s="105">
        <v>6.0719750000000001</v>
      </c>
      <c r="H3597" s="106">
        <f t="shared" si="955"/>
        <v>8986.523000000001</v>
      </c>
      <c r="I3597" s="107">
        <f t="shared" si="956"/>
        <v>10873.692830000002</v>
      </c>
      <c r="J3597" s="108">
        <f t="shared" si="957"/>
        <v>10873.692830000002</v>
      </c>
      <c r="K3597" s="105">
        <f t="shared" si="958"/>
        <v>0</v>
      </c>
      <c r="L3597" s="105">
        <f t="shared" si="959"/>
        <v>15223.169962000002</v>
      </c>
      <c r="M3597" s="109" t="str">
        <f t="shared" si="960"/>
        <v>FOTO</v>
      </c>
      <c r="N3597" s="110"/>
      <c r="O3597" s="101" t="s">
        <v>81</v>
      </c>
    </row>
    <row r="3598" spans="1:15" ht="12.75" customHeight="1">
      <c r="A3598" s="103" t="s">
        <v>6350</v>
      </c>
      <c r="B3598" s="13" t="s">
        <v>981</v>
      </c>
      <c r="C3598" s="242"/>
      <c r="D3598" s="238" t="s">
        <v>9122</v>
      </c>
      <c r="E3598" s="149">
        <v>-0.14429305338396259</v>
      </c>
      <c r="F3598" s="104" t="s">
        <v>6351</v>
      </c>
      <c r="G3598" s="105">
        <v>3.831</v>
      </c>
      <c r="H3598" s="106">
        <f t="shared" si="955"/>
        <v>5669.88</v>
      </c>
      <c r="I3598" s="107">
        <f t="shared" si="956"/>
        <v>6860.5547999999999</v>
      </c>
      <c r="J3598" s="108">
        <f t="shared" si="957"/>
        <v>6860.5547999999999</v>
      </c>
      <c r="K3598" s="105">
        <f t="shared" si="958"/>
        <v>0</v>
      </c>
      <c r="L3598" s="105">
        <f t="shared" si="959"/>
        <v>9604.7767199999998</v>
      </c>
      <c r="M3598" s="109" t="str">
        <f t="shared" si="960"/>
        <v>FOTO</v>
      </c>
      <c r="N3598" s="110" t="s">
        <v>110</v>
      </c>
    </row>
    <row r="3599" spans="1:15" ht="12.75" customHeight="1">
      <c r="A3599" s="103" t="s">
        <v>6352</v>
      </c>
      <c r="B3599" s="13" t="s">
        <v>981</v>
      </c>
      <c r="C3599" s="242"/>
      <c r="D3599" s="238" t="s">
        <v>9122</v>
      </c>
      <c r="E3599" s="149">
        <v>-0.14429305338396259</v>
      </c>
      <c r="F3599" s="104" t="s">
        <v>6353</v>
      </c>
      <c r="G3599" s="105">
        <v>3.831</v>
      </c>
      <c r="H3599" s="106">
        <f t="shared" si="955"/>
        <v>5669.88</v>
      </c>
      <c r="I3599" s="107">
        <f t="shared" si="956"/>
        <v>6860.5547999999999</v>
      </c>
      <c r="J3599" s="108">
        <f t="shared" si="957"/>
        <v>6860.5547999999999</v>
      </c>
      <c r="K3599" s="105">
        <f t="shared" si="958"/>
        <v>0</v>
      </c>
      <c r="L3599" s="105">
        <f t="shared" si="959"/>
        <v>9604.7767199999998</v>
      </c>
      <c r="M3599" s="109" t="str">
        <f t="shared" si="960"/>
        <v>FOTO</v>
      </c>
      <c r="N3599" s="110" t="s">
        <v>110</v>
      </c>
    </row>
    <row r="3600" spans="1:15" ht="12.75" customHeight="1">
      <c r="A3600" s="103" t="s">
        <v>6354</v>
      </c>
      <c r="B3600" s="13" t="s">
        <v>981</v>
      </c>
      <c r="C3600" s="242"/>
      <c r="D3600" s="238" t="s">
        <v>9122</v>
      </c>
      <c r="E3600" s="149">
        <v>-0.14429305338396259</v>
      </c>
      <c r="F3600" s="104" t="s">
        <v>6355</v>
      </c>
      <c r="G3600" s="105">
        <v>3.831</v>
      </c>
      <c r="H3600" s="106">
        <f t="shared" si="955"/>
        <v>5669.88</v>
      </c>
      <c r="I3600" s="107">
        <f t="shared" si="956"/>
        <v>6860.5547999999999</v>
      </c>
      <c r="J3600" s="108">
        <f t="shared" si="957"/>
        <v>6860.5547999999999</v>
      </c>
      <c r="K3600" s="105">
        <f t="shared" si="958"/>
        <v>0</v>
      </c>
      <c r="L3600" s="105">
        <f t="shared" si="959"/>
        <v>9604.7767199999998</v>
      </c>
      <c r="M3600" s="109" t="str">
        <f t="shared" si="960"/>
        <v>FOTO</v>
      </c>
      <c r="N3600" s="110" t="s">
        <v>110</v>
      </c>
    </row>
    <row r="3601" spans="1:15" ht="12.75" customHeight="1">
      <c r="A3601" s="103" t="s">
        <v>6356</v>
      </c>
      <c r="B3601" s="13" t="s">
        <v>981</v>
      </c>
      <c r="C3601" s="242"/>
      <c r="D3601" s="238" t="s">
        <v>9122</v>
      </c>
      <c r="E3601" s="149">
        <v>-0.14429305338396259</v>
      </c>
      <c r="F3601" s="104" t="s">
        <v>6357</v>
      </c>
      <c r="G3601" s="105">
        <v>3.831</v>
      </c>
      <c r="H3601" s="106">
        <f t="shared" si="955"/>
        <v>5669.88</v>
      </c>
      <c r="I3601" s="107">
        <f t="shared" si="956"/>
        <v>6860.5547999999999</v>
      </c>
      <c r="J3601" s="108">
        <f t="shared" si="957"/>
        <v>6860.5547999999999</v>
      </c>
      <c r="K3601" s="105">
        <f t="shared" si="958"/>
        <v>0</v>
      </c>
      <c r="L3601" s="105">
        <f t="shared" si="959"/>
        <v>9604.7767199999998</v>
      </c>
      <c r="M3601" s="109" t="str">
        <f t="shared" si="960"/>
        <v>FOTO</v>
      </c>
      <c r="N3601" s="110" t="s">
        <v>110</v>
      </c>
    </row>
    <row r="3602" spans="1:15" ht="12.75" customHeight="1">
      <c r="A3602" s="103" t="s">
        <v>6358</v>
      </c>
      <c r="B3602" s="13" t="s">
        <v>981</v>
      </c>
      <c r="C3602" s="242"/>
      <c r="D3602" s="238" t="s">
        <v>9122</v>
      </c>
      <c r="E3602" s="149">
        <v>-0.14429305338396259</v>
      </c>
      <c r="F3602" s="104" t="s">
        <v>6359</v>
      </c>
      <c r="G3602" s="105">
        <v>3.831</v>
      </c>
      <c r="H3602" s="106">
        <f t="shared" si="955"/>
        <v>5669.88</v>
      </c>
      <c r="I3602" s="107">
        <f t="shared" si="956"/>
        <v>6860.5547999999999</v>
      </c>
      <c r="J3602" s="108">
        <f t="shared" si="957"/>
        <v>6860.5547999999999</v>
      </c>
      <c r="K3602" s="105">
        <f t="shared" si="958"/>
        <v>0</v>
      </c>
      <c r="L3602" s="105">
        <f t="shared" si="959"/>
        <v>9604.7767199999998</v>
      </c>
      <c r="M3602" s="109" t="str">
        <f t="shared" si="960"/>
        <v>FOTO</v>
      </c>
      <c r="N3602" s="110" t="s">
        <v>110</v>
      </c>
    </row>
    <row r="3603" spans="1:15" ht="12.75" customHeight="1">
      <c r="A3603" s="103" t="s">
        <v>6360</v>
      </c>
      <c r="B3603" s="13" t="s">
        <v>981</v>
      </c>
      <c r="C3603" s="242"/>
      <c r="D3603" s="238" t="s">
        <v>9122</v>
      </c>
      <c r="E3603" s="149">
        <v>-0.14429305338396259</v>
      </c>
      <c r="F3603" s="104" t="s">
        <v>6361</v>
      </c>
      <c r="G3603" s="105">
        <v>3.831</v>
      </c>
      <c r="H3603" s="106">
        <f t="shared" si="955"/>
        <v>5669.88</v>
      </c>
      <c r="I3603" s="107">
        <f t="shared" si="956"/>
        <v>6860.5547999999999</v>
      </c>
      <c r="J3603" s="108">
        <f t="shared" si="957"/>
        <v>6860.5547999999999</v>
      </c>
      <c r="K3603" s="105">
        <f t="shared" si="958"/>
        <v>0</v>
      </c>
      <c r="L3603" s="105">
        <f t="shared" si="959"/>
        <v>9604.7767199999998</v>
      </c>
      <c r="M3603" s="109" t="str">
        <f t="shared" si="960"/>
        <v>FOTO</v>
      </c>
      <c r="N3603" s="110" t="s">
        <v>110</v>
      </c>
    </row>
    <row r="3604" spans="1:15" ht="12.75" customHeight="1">
      <c r="A3604" s="103" t="s">
        <v>6362</v>
      </c>
      <c r="B3604" s="13" t="s">
        <v>981</v>
      </c>
      <c r="C3604" s="242"/>
      <c r="D3604" s="238" t="s">
        <v>9122</v>
      </c>
      <c r="E3604" s="149">
        <v>-0.14429305338396259</v>
      </c>
      <c r="F3604" s="104" t="s">
        <v>6363</v>
      </c>
      <c r="G3604" s="105">
        <v>3.831</v>
      </c>
      <c r="H3604" s="106">
        <f t="shared" si="955"/>
        <v>5669.88</v>
      </c>
      <c r="I3604" s="107">
        <f t="shared" si="956"/>
        <v>6860.5547999999999</v>
      </c>
      <c r="J3604" s="108">
        <f t="shared" si="957"/>
        <v>6860.5547999999999</v>
      </c>
      <c r="K3604" s="105">
        <f t="shared" si="958"/>
        <v>0</v>
      </c>
      <c r="L3604" s="105">
        <f t="shared" si="959"/>
        <v>9604.7767199999998</v>
      </c>
      <c r="M3604" s="109" t="str">
        <f t="shared" si="960"/>
        <v>FOTO</v>
      </c>
      <c r="N3604" s="110"/>
    </row>
    <row r="3605" spans="1:15" ht="12.75" customHeight="1">
      <c r="A3605" s="103" t="s">
        <v>6364</v>
      </c>
      <c r="B3605" s="13" t="s">
        <v>981</v>
      </c>
      <c r="C3605" s="242"/>
      <c r="D3605" s="238" t="s">
        <v>9122</v>
      </c>
      <c r="E3605" s="149">
        <v>-0.14429305338396259</v>
      </c>
      <c r="F3605" s="104" t="s">
        <v>6365</v>
      </c>
      <c r="G3605" s="105">
        <v>3.831</v>
      </c>
      <c r="H3605" s="106">
        <f t="shared" si="955"/>
        <v>5669.88</v>
      </c>
      <c r="I3605" s="107">
        <f t="shared" si="956"/>
        <v>6860.5547999999999</v>
      </c>
      <c r="J3605" s="108">
        <f t="shared" si="957"/>
        <v>6860.5547999999999</v>
      </c>
      <c r="K3605" s="105">
        <f t="shared" si="958"/>
        <v>0</v>
      </c>
      <c r="L3605" s="105">
        <f t="shared" si="959"/>
        <v>9604.7767199999998</v>
      </c>
      <c r="M3605" s="109" t="str">
        <f t="shared" si="960"/>
        <v>FOTO</v>
      </c>
      <c r="N3605" s="110"/>
    </row>
    <row r="3606" spans="1:15" ht="12.75" customHeight="1">
      <c r="A3606" s="103" t="s">
        <v>6348</v>
      </c>
      <c r="B3606" s="13" t="s">
        <v>981</v>
      </c>
      <c r="C3606" s="242"/>
      <c r="D3606" s="238" t="s">
        <v>9122</v>
      </c>
      <c r="E3606" s="149">
        <v>-0.14429305338396259</v>
      </c>
      <c r="F3606" s="104" t="s">
        <v>6349</v>
      </c>
      <c r="G3606" s="105">
        <v>3.831</v>
      </c>
      <c r="H3606" s="106">
        <f t="shared" si="955"/>
        <v>5669.88</v>
      </c>
      <c r="I3606" s="107">
        <f t="shared" si="956"/>
        <v>6860.5547999999999</v>
      </c>
      <c r="J3606" s="108">
        <f t="shared" si="957"/>
        <v>6860.5547999999999</v>
      </c>
      <c r="K3606" s="105">
        <f t="shared" si="958"/>
        <v>0</v>
      </c>
      <c r="L3606" s="105">
        <f t="shared" si="959"/>
        <v>9604.7767199999998</v>
      </c>
      <c r="M3606" s="109" t="str">
        <f t="shared" si="960"/>
        <v>FOTO</v>
      </c>
      <c r="N3606" s="110" t="s">
        <v>110</v>
      </c>
    </row>
    <row r="3607" spans="1:15" ht="12.75" customHeight="1">
      <c r="A3607" s="103" t="s">
        <v>6338</v>
      </c>
      <c r="B3607" s="13" t="s">
        <v>981</v>
      </c>
      <c r="C3607" s="242"/>
      <c r="D3607" s="238" t="s">
        <v>9122</v>
      </c>
      <c r="E3607" s="149">
        <v>-0.12249999999999994</v>
      </c>
      <c r="F3607" s="104" t="s">
        <v>6339</v>
      </c>
      <c r="G3607" s="105">
        <v>4.9139999999999997</v>
      </c>
      <c r="H3607" s="106">
        <f t="shared" si="955"/>
        <v>7272.7199999999993</v>
      </c>
      <c r="I3607" s="107">
        <f t="shared" si="956"/>
        <v>8799.9911999999986</v>
      </c>
      <c r="J3607" s="108">
        <f t="shared" si="957"/>
        <v>8799.9911999999986</v>
      </c>
      <c r="K3607" s="105">
        <f t="shared" si="958"/>
        <v>0</v>
      </c>
      <c r="L3607" s="105">
        <f t="shared" si="959"/>
        <v>12319.987679999997</v>
      </c>
      <c r="M3607" s="109" t="str">
        <f t="shared" si="960"/>
        <v>FOTO</v>
      </c>
      <c r="N3607" s="110" t="s">
        <v>110</v>
      </c>
    </row>
    <row r="3608" spans="1:15" ht="12.75" customHeight="1">
      <c r="A3608" s="103" t="s">
        <v>6366</v>
      </c>
      <c r="B3608" s="13" t="s">
        <v>981</v>
      </c>
      <c r="C3608" s="242"/>
      <c r="D3608" s="238" t="s">
        <v>9122</v>
      </c>
      <c r="E3608" s="149">
        <v>-0.11791758646063277</v>
      </c>
      <c r="F3608" s="104" t="s">
        <v>6367</v>
      </c>
      <c r="G3608" s="105">
        <v>4.7949999999999999</v>
      </c>
      <c r="H3608" s="106">
        <f t="shared" si="955"/>
        <v>7096.5999999999995</v>
      </c>
      <c r="I3608" s="107">
        <f t="shared" si="956"/>
        <v>8586.8859999999986</v>
      </c>
      <c r="J3608" s="108">
        <f t="shared" si="957"/>
        <v>8586.8859999999986</v>
      </c>
      <c r="K3608" s="105">
        <f t="shared" si="958"/>
        <v>0</v>
      </c>
      <c r="L3608" s="105">
        <f t="shared" si="959"/>
        <v>12021.640399999997</v>
      </c>
      <c r="M3608" s="109" t="str">
        <f t="shared" si="960"/>
        <v>FOTO</v>
      </c>
      <c r="N3608" s="110" t="s">
        <v>110</v>
      </c>
    </row>
    <row r="3609" spans="1:15" ht="12.75" customHeight="1">
      <c r="A3609" s="103" t="s">
        <v>6368</v>
      </c>
      <c r="B3609" s="13" t="s">
        <v>981</v>
      </c>
      <c r="C3609" s="242"/>
      <c r="D3609" s="238" t="s">
        <v>9122</v>
      </c>
      <c r="E3609" s="149">
        <v>-0.11791758646063277</v>
      </c>
      <c r="F3609" s="104" t="s">
        <v>6369</v>
      </c>
      <c r="G3609" s="105">
        <v>4.7949999999999999</v>
      </c>
      <c r="H3609" s="106">
        <f t="shared" si="955"/>
        <v>7096.5999999999995</v>
      </c>
      <c r="I3609" s="107">
        <f t="shared" si="956"/>
        <v>8586.8859999999986</v>
      </c>
      <c r="J3609" s="108">
        <f t="shared" si="957"/>
        <v>8586.8859999999986</v>
      </c>
      <c r="K3609" s="105">
        <f t="shared" si="958"/>
        <v>0</v>
      </c>
      <c r="L3609" s="105">
        <f t="shared" si="959"/>
        <v>12021.640399999997</v>
      </c>
      <c r="M3609" s="109" t="str">
        <f t="shared" si="960"/>
        <v>FOTO</v>
      </c>
      <c r="N3609" s="110" t="s">
        <v>110</v>
      </c>
    </row>
    <row r="3610" spans="1:15" ht="12.75" customHeight="1">
      <c r="A3610" s="103" t="s">
        <v>6370</v>
      </c>
      <c r="B3610" s="13" t="s">
        <v>981</v>
      </c>
      <c r="C3610" s="242"/>
      <c r="D3610" s="238" t="s">
        <v>9122</v>
      </c>
      <c r="E3610" s="149">
        <v>-0.11791758646063277</v>
      </c>
      <c r="F3610" s="104" t="s">
        <v>6371</v>
      </c>
      <c r="G3610" s="105">
        <v>4.7949999999999999</v>
      </c>
      <c r="H3610" s="106">
        <f t="shared" si="955"/>
        <v>7096.5999999999995</v>
      </c>
      <c r="I3610" s="107">
        <f t="shared" si="956"/>
        <v>8586.8859999999986</v>
      </c>
      <c r="J3610" s="108">
        <f t="shared" si="957"/>
        <v>8586.8859999999986</v>
      </c>
      <c r="K3610" s="105">
        <f t="shared" si="958"/>
        <v>0</v>
      </c>
      <c r="L3610" s="105">
        <f t="shared" si="959"/>
        <v>12021.640399999997</v>
      </c>
      <c r="M3610" s="109" t="str">
        <f t="shared" si="960"/>
        <v>FOTO</v>
      </c>
      <c r="N3610" s="110" t="s">
        <v>110</v>
      </c>
    </row>
    <row r="3611" spans="1:15" ht="12.75" customHeight="1">
      <c r="A3611" s="103" t="s">
        <v>6372</v>
      </c>
      <c r="B3611" s="13" t="s">
        <v>981</v>
      </c>
      <c r="C3611" s="242"/>
      <c r="D3611" s="238" t="s">
        <v>9122</v>
      </c>
      <c r="E3611" s="149">
        <v>-0.11791758646063277</v>
      </c>
      <c r="F3611" s="104" t="s">
        <v>6373</v>
      </c>
      <c r="G3611" s="105">
        <v>4.7949999999999999</v>
      </c>
      <c r="H3611" s="106">
        <f t="shared" si="955"/>
        <v>7096.5999999999995</v>
      </c>
      <c r="I3611" s="107">
        <f t="shared" si="956"/>
        <v>8586.8859999999986</v>
      </c>
      <c r="J3611" s="108">
        <f t="shared" si="957"/>
        <v>8586.8859999999986</v>
      </c>
      <c r="K3611" s="105">
        <f t="shared" si="958"/>
        <v>0</v>
      </c>
      <c r="L3611" s="105">
        <f t="shared" si="959"/>
        <v>12021.640399999997</v>
      </c>
      <c r="M3611" s="109" t="str">
        <f t="shared" si="960"/>
        <v>FOTO</v>
      </c>
      <c r="N3611" s="110" t="s">
        <v>110</v>
      </c>
    </row>
    <row r="3612" spans="1:15" ht="12.75" customHeight="1">
      <c r="A3612" s="103" t="s">
        <v>6374</v>
      </c>
      <c r="B3612" s="13" t="s">
        <v>981</v>
      </c>
      <c r="C3612" s="242"/>
      <c r="D3612" s="238" t="s">
        <v>9122</v>
      </c>
      <c r="E3612" s="149">
        <v>-0.11791758646063277</v>
      </c>
      <c r="F3612" s="104" t="s">
        <v>6375</v>
      </c>
      <c r="G3612" s="105">
        <v>4.7949999999999999</v>
      </c>
      <c r="H3612" s="106">
        <f t="shared" si="955"/>
        <v>7096.5999999999995</v>
      </c>
      <c r="I3612" s="107">
        <f t="shared" si="956"/>
        <v>8586.8859999999986</v>
      </c>
      <c r="J3612" s="108">
        <f t="shared" si="957"/>
        <v>8586.8859999999986</v>
      </c>
      <c r="K3612" s="105">
        <f t="shared" si="958"/>
        <v>0</v>
      </c>
      <c r="L3612" s="105">
        <f t="shared" si="959"/>
        <v>12021.640399999997</v>
      </c>
      <c r="M3612" s="109" t="str">
        <f t="shared" si="960"/>
        <v>FOTO</v>
      </c>
      <c r="N3612" s="110" t="s">
        <v>110</v>
      </c>
      <c r="O3612" s="37"/>
    </row>
    <row r="3613" spans="1:15" ht="12.75" customHeight="1">
      <c r="A3613" s="103" t="s">
        <v>6376</v>
      </c>
      <c r="B3613" s="13" t="s">
        <v>981</v>
      </c>
      <c r="C3613" s="242"/>
      <c r="D3613" s="238" t="s">
        <v>9122</v>
      </c>
      <c r="E3613" s="149">
        <v>-0.11791758646063277</v>
      </c>
      <c r="F3613" s="104" t="s">
        <v>6377</v>
      </c>
      <c r="G3613" s="105">
        <v>4.7949999999999999</v>
      </c>
      <c r="H3613" s="106">
        <f t="shared" si="955"/>
        <v>7096.5999999999995</v>
      </c>
      <c r="I3613" s="107">
        <f t="shared" si="956"/>
        <v>8586.8859999999986</v>
      </c>
      <c r="J3613" s="108">
        <f t="shared" si="957"/>
        <v>8586.8859999999986</v>
      </c>
      <c r="K3613" s="105">
        <f t="shared" si="958"/>
        <v>0</v>
      </c>
      <c r="L3613" s="105">
        <f t="shared" si="959"/>
        <v>12021.640399999997</v>
      </c>
      <c r="M3613" s="109" t="str">
        <f t="shared" si="960"/>
        <v>FOTO</v>
      </c>
      <c r="N3613" s="110"/>
    </row>
    <row r="3614" spans="1:15" ht="12.75" customHeight="1">
      <c r="A3614" s="103" t="s">
        <v>6378</v>
      </c>
      <c r="B3614" s="13" t="s">
        <v>981</v>
      </c>
      <c r="C3614" s="242"/>
      <c r="D3614" s="238" t="s">
        <v>9122</v>
      </c>
      <c r="E3614" s="149">
        <v>-0.11791758646063277</v>
      </c>
      <c r="F3614" s="104" t="s">
        <v>6379</v>
      </c>
      <c r="G3614" s="105">
        <v>4.7949999999999999</v>
      </c>
      <c r="H3614" s="106">
        <f t="shared" ref="H3614:H3645" si="961">+G3614*H$18</f>
        <v>7096.5999999999995</v>
      </c>
      <c r="I3614" s="107">
        <f t="shared" ref="I3614:I3645" si="962">+H3614*(1+I$18)</f>
        <v>8586.8859999999986</v>
      </c>
      <c r="J3614" s="108">
        <f t="shared" ref="J3614:J3645" si="963">+I3614*(1-J$18)</f>
        <v>8586.8859999999986</v>
      </c>
      <c r="K3614" s="105">
        <f t="shared" ref="K3614:K3645" si="964">+I3614*C3614</f>
        <v>0</v>
      </c>
      <c r="L3614" s="105">
        <f t="shared" ref="L3614:L3645" si="965">+I3614*(1+L$18)</f>
        <v>12021.640399999997</v>
      </c>
      <c r="M3614" s="109" t="str">
        <f t="shared" ref="M3614:M3645" si="966">HYPERLINK(CONCATENATE("https://buscador.neorep.com.ar/",TRIM(A3614),"/"),"FOTO")</f>
        <v>FOTO</v>
      </c>
      <c r="N3614" s="110" t="s">
        <v>110</v>
      </c>
    </row>
    <row r="3615" spans="1:15" ht="12.75" customHeight="1">
      <c r="A3615" s="103" t="s">
        <v>6380</v>
      </c>
      <c r="B3615" s="13" t="s">
        <v>981</v>
      </c>
      <c r="C3615" s="242"/>
      <c r="D3615" s="238" t="s">
        <v>9122</v>
      </c>
      <c r="E3615" s="149">
        <v>-0.11791758646063277</v>
      </c>
      <c r="F3615" s="104" t="s">
        <v>6381</v>
      </c>
      <c r="G3615" s="105">
        <v>4.7949999999999999</v>
      </c>
      <c r="H3615" s="106">
        <f t="shared" si="961"/>
        <v>7096.5999999999995</v>
      </c>
      <c r="I3615" s="107">
        <f t="shared" si="962"/>
        <v>8586.8859999999986</v>
      </c>
      <c r="J3615" s="108">
        <f t="shared" si="963"/>
        <v>8586.8859999999986</v>
      </c>
      <c r="K3615" s="105">
        <f t="shared" si="964"/>
        <v>0</v>
      </c>
      <c r="L3615" s="105">
        <f t="shared" si="965"/>
        <v>12021.640399999997</v>
      </c>
      <c r="M3615" s="109" t="str">
        <f t="shared" si="966"/>
        <v>FOTO</v>
      </c>
      <c r="N3615" s="110" t="s">
        <v>110</v>
      </c>
    </row>
    <row r="3616" spans="1:15" ht="12.75" customHeight="1">
      <c r="A3616" s="103" t="s">
        <v>6382</v>
      </c>
      <c r="B3616" s="13" t="s">
        <v>981</v>
      </c>
      <c r="C3616" s="242"/>
      <c r="D3616" s="238" t="s">
        <v>9122</v>
      </c>
      <c r="E3616" s="149">
        <v>-0.11791758646063277</v>
      </c>
      <c r="F3616" s="104" t="s">
        <v>6383</v>
      </c>
      <c r="G3616" s="105">
        <v>4.7949999999999999</v>
      </c>
      <c r="H3616" s="106">
        <f t="shared" si="961"/>
        <v>7096.5999999999995</v>
      </c>
      <c r="I3616" s="107">
        <f t="shared" si="962"/>
        <v>8586.8859999999986</v>
      </c>
      <c r="J3616" s="108">
        <f t="shared" si="963"/>
        <v>8586.8859999999986</v>
      </c>
      <c r="K3616" s="105">
        <f t="shared" si="964"/>
        <v>0</v>
      </c>
      <c r="L3616" s="105">
        <f t="shared" si="965"/>
        <v>12021.640399999997</v>
      </c>
      <c r="M3616" s="109" t="str">
        <f t="shared" si="966"/>
        <v>FOTO</v>
      </c>
      <c r="N3616" s="110" t="s">
        <v>110</v>
      </c>
    </row>
    <row r="3617" spans="1:15" ht="12.75" customHeight="1">
      <c r="A3617" s="103" t="s">
        <v>6384</v>
      </c>
      <c r="B3617" s="13"/>
      <c r="C3617" s="242"/>
      <c r="D3617" s="238" t="s">
        <v>9122</v>
      </c>
      <c r="E3617" s="149">
        <v>-3.3513513513513504E-2</v>
      </c>
      <c r="F3617" s="104" t="s">
        <v>6385</v>
      </c>
      <c r="G3617" s="105">
        <v>7.1520000000000001</v>
      </c>
      <c r="H3617" s="106">
        <f t="shared" si="961"/>
        <v>10584.960000000001</v>
      </c>
      <c r="I3617" s="107">
        <f t="shared" si="962"/>
        <v>12807.801600000001</v>
      </c>
      <c r="J3617" s="108">
        <f t="shared" si="963"/>
        <v>12807.801600000001</v>
      </c>
      <c r="K3617" s="105">
        <f t="shared" si="964"/>
        <v>0</v>
      </c>
      <c r="L3617" s="105">
        <f t="shared" si="965"/>
        <v>17930.92224</v>
      </c>
      <c r="M3617" s="109" t="str">
        <f t="shared" si="966"/>
        <v>FOTO</v>
      </c>
      <c r="N3617" s="110" t="s">
        <v>110</v>
      </c>
    </row>
    <row r="3618" spans="1:15" ht="12.75" customHeight="1">
      <c r="A3618" s="103" t="s">
        <v>6386</v>
      </c>
      <c r="B3618" s="13"/>
      <c r="C3618" s="242"/>
      <c r="D3618" s="238" t="s">
        <v>9122</v>
      </c>
      <c r="E3618" s="149">
        <v>-3.2837837837837891E-2</v>
      </c>
      <c r="F3618" s="104" t="s">
        <v>6387</v>
      </c>
      <c r="G3618" s="105">
        <v>7.157</v>
      </c>
      <c r="H3618" s="106">
        <f t="shared" si="961"/>
        <v>10592.36</v>
      </c>
      <c r="I3618" s="107">
        <f t="shared" si="962"/>
        <v>12816.7556</v>
      </c>
      <c r="J3618" s="108">
        <f t="shared" si="963"/>
        <v>12816.7556</v>
      </c>
      <c r="K3618" s="105">
        <f t="shared" si="964"/>
        <v>0</v>
      </c>
      <c r="L3618" s="105">
        <f t="shared" si="965"/>
        <v>17943.457839999999</v>
      </c>
      <c r="M3618" s="109" t="str">
        <f t="shared" si="966"/>
        <v>FOTO</v>
      </c>
      <c r="N3618" s="110"/>
      <c r="O3618" s="37"/>
    </row>
    <row r="3619" spans="1:15" ht="12.75" customHeight="1">
      <c r="A3619" s="103" t="s">
        <v>6390</v>
      </c>
      <c r="B3619" s="13" t="s">
        <v>981</v>
      </c>
      <c r="C3619" s="242"/>
      <c r="D3619" s="238" t="s">
        <v>9122</v>
      </c>
      <c r="E3619" s="149">
        <v>-3.2837837837837891E-2</v>
      </c>
      <c r="F3619" s="104" t="s">
        <v>6391</v>
      </c>
      <c r="G3619" s="105">
        <v>7.157</v>
      </c>
      <c r="H3619" s="106">
        <f t="shared" si="961"/>
        <v>10592.36</v>
      </c>
      <c r="I3619" s="107">
        <f t="shared" si="962"/>
        <v>12816.7556</v>
      </c>
      <c r="J3619" s="108">
        <f t="shared" si="963"/>
        <v>12816.7556</v>
      </c>
      <c r="K3619" s="105">
        <f t="shared" si="964"/>
        <v>0</v>
      </c>
      <c r="L3619" s="105">
        <f t="shared" si="965"/>
        <v>17943.457839999999</v>
      </c>
      <c r="M3619" s="109" t="str">
        <f t="shared" si="966"/>
        <v>FOTO</v>
      </c>
      <c r="N3619" s="110" t="s">
        <v>110</v>
      </c>
    </row>
    <row r="3620" spans="1:15" ht="12.75" customHeight="1">
      <c r="A3620" s="103" t="s">
        <v>6392</v>
      </c>
      <c r="B3620" s="13" t="s">
        <v>981</v>
      </c>
      <c r="C3620" s="242"/>
      <c r="D3620" s="238" t="s">
        <v>9122</v>
      </c>
      <c r="E3620" s="149">
        <v>-3.2837837837837891E-2</v>
      </c>
      <c r="F3620" s="104" t="s">
        <v>6393</v>
      </c>
      <c r="G3620" s="105">
        <v>7.157</v>
      </c>
      <c r="H3620" s="106">
        <f t="shared" si="961"/>
        <v>10592.36</v>
      </c>
      <c r="I3620" s="107">
        <f t="shared" si="962"/>
        <v>12816.7556</v>
      </c>
      <c r="J3620" s="108">
        <f t="shared" si="963"/>
        <v>12816.7556</v>
      </c>
      <c r="K3620" s="105">
        <f t="shared" si="964"/>
        <v>0</v>
      </c>
      <c r="L3620" s="105">
        <f t="shared" si="965"/>
        <v>17943.457839999999</v>
      </c>
      <c r="M3620" s="109" t="str">
        <f t="shared" si="966"/>
        <v>FOTO</v>
      </c>
      <c r="N3620" s="110" t="s">
        <v>110</v>
      </c>
    </row>
    <row r="3621" spans="1:15" ht="12.75" customHeight="1">
      <c r="A3621" s="103" t="s">
        <v>6394</v>
      </c>
      <c r="B3621" s="13" t="s">
        <v>981</v>
      </c>
      <c r="C3621" s="242"/>
      <c r="D3621" s="238" t="s">
        <v>9122</v>
      </c>
      <c r="E3621" s="149">
        <v>-3.3513513513513504E-2</v>
      </c>
      <c r="F3621" s="104" t="s">
        <v>6395</v>
      </c>
      <c r="G3621" s="105">
        <v>7.1520000000000001</v>
      </c>
      <c r="H3621" s="106">
        <f t="shared" si="961"/>
        <v>10584.960000000001</v>
      </c>
      <c r="I3621" s="107">
        <f t="shared" si="962"/>
        <v>12807.801600000001</v>
      </c>
      <c r="J3621" s="108">
        <f t="shared" si="963"/>
        <v>12807.801600000001</v>
      </c>
      <c r="K3621" s="105">
        <f t="shared" si="964"/>
        <v>0</v>
      </c>
      <c r="L3621" s="105">
        <f t="shared" si="965"/>
        <v>17930.92224</v>
      </c>
      <c r="M3621" s="109" t="str">
        <f t="shared" si="966"/>
        <v>FOTO</v>
      </c>
      <c r="N3621" s="110" t="s">
        <v>110</v>
      </c>
    </row>
    <row r="3622" spans="1:15" ht="12.75" customHeight="1">
      <c r="A3622" s="103" t="s">
        <v>6396</v>
      </c>
      <c r="B3622" s="13"/>
      <c r="C3622" s="242"/>
      <c r="D3622" s="238" t="s">
        <v>9122</v>
      </c>
      <c r="E3622" s="149">
        <v>-3.2837837837837891E-2</v>
      </c>
      <c r="F3622" s="104" t="s">
        <v>6397</v>
      </c>
      <c r="G3622" s="105">
        <v>7.157</v>
      </c>
      <c r="H3622" s="106">
        <f t="shared" si="961"/>
        <v>10592.36</v>
      </c>
      <c r="I3622" s="107">
        <f t="shared" si="962"/>
        <v>12816.7556</v>
      </c>
      <c r="J3622" s="108">
        <f t="shared" si="963"/>
        <v>12816.7556</v>
      </c>
      <c r="K3622" s="105">
        <f t="shared" si="964"/>
        <v>0</v>
      </c>
      <c r="L3622" s="105">
        <f t="shared" si="965"/>
        <v>17943.457839999999</v>
      </c>
      <c r="M3622" s="109" t="str">
        <f t="shared" si="966"/>
        <v>FOTO</v>
      </c>
      <c r="N3622" s="110" t="s">
        <v>110</v>
      </c>
    </row>
    <row r="3623" spans="1:15" ht="12.75" customHeight="1">
      <c r="A3623" s="103" t="s">
        <v>6388</v>
      </c>
      <c r="B3623" s="13"/>
      <c r="C3623" s="242"/>
      <c r="D3623" s="238" t="s">
        <v>9122</v>
      </c>
      <c r="E3623" s="149">
        <v>-3.2837837837837891E-2</v>
      </c>
      <c r="F3623" s="104" t="s">
        <v>6389</v>
      </c>
      <c r="G3623" s="105">
        <v>7.157</v>
      </c>
      <c r="H3623" s="106">
        <f t="shared" si="961"/>
        <v>10592.36</v>
      </c>
      <c r="I3623" s="107">
        <f t="shared" si="962"/>
        <v>12816.7556</v>
      </c>
      <c r="J3623" s="108">
        <f t="shared" si="963"/>
        <v>12816.7556</v>
      </c>
      <c r="K3623" s="105">
        <f t="shared" si="964"/>
        <v>0</v>
      </c>
      <c r="L3623" s="105">
        <f t="shared" si="965"/>
        <v>17943.457839999999</v>
      </c>
      <c r="M3623" s="109" t="str">
        <f t="shared" si="966"/>
        <v>FOTO</v>
      </c>
      <c r="N3623" s="110" t="s">
        <v>110</v>
      </c>
    </row>
    <row r="3624" spans="1:15" ht="12.75" customHeight="1">
      <c r="A3624" s="103" t="s">
        <v>6398</v>
      </c>
      <c r="B3624" s="13" t="s">
        <v>981</v>
      </c>
      <c r="C3624" s="242"/>
      <c r="D3624" s="238" t="s">
        <v>9122</v>
      </c>
      <c r="E3624" s="150">
        <v>-0.30422077922077928</v>
      </c>
      <c r="F3624" s="104" t="s">
        <v>6399</v>
      </c>
      <c r="G3624" s="105">
        <v>10.715</v>
      </c>
      <c r="H3624" s="106">
        <f t="shared" si="961"/>
        <v>15858.199999999999</v>
      </c>
      <c r="I3624" s="107">
        <f t="shared" si="962"/>
        <v>19188.421999999999</v>
      </c>
      <c r="J3624" s="108">
        <f t="shared" si="963"/>
        <v>19188.421999999999</v>
      </c>
      <c r="K3624" s="105">
        <f t="shared" si="964"/>
        <v>0</v>
      </c>
      <c r="L3624" s="105">
        <f t="shared" si="965"/>
        <v>26863.790799999995</v>
      </c>
      <c r="M3624" s="109" t="str">
        <f t="shared" si="966"/>
        <v>FOTO</v>
      </c>
      <c r="N3624" s="110" t="s">
        <v>110</v>
      </c>
    </row>
    <row r="3625" spans="1:15" ht="12.75" customHeight="1">
      <c r="A3625" s="103" t="s">
        <v>6400</v>
      </c>
      <c r="B3625" s="13" t="s">
        <v>981</v>
      </c>
      <c r="C3625" s="242"/>
      <c r="D3625" s="238" t="s">
        <v>9122</v>
      </c>
      <c r="E3625" s="149">
        <v>-3.302950997202414E-2</v>
      </c>
      <c r="F3625" s="104" t="s">
        <v>6401</v>
      </c>
      <c r="G3625" s="105">
        <v>10.715</v>
      </c>
      <c r="H3625" s="106">
        <f t="shared" si="961"/>
        <v>15858.199999999999</v>
      </c>
      <c r="I3625" s="107">
        <f t="shared" si="962"/>
        <v>19188.421999999999</v>
      </c>
      <c r="J3625" s="108">
        <f t="shared" si="963"/>
        <v>19188.421999999999</v>
      </c>
      <c r="K3625" s="105">
        <f t="shared" si="964"/>
        <v>0</v>
      </c>
      <c r="L3625" s="105">
        <f t="shared" si="965"/>
        <v>26863.790799999995</v>
      </c>
      <c r="M3625" s="109" t="str">
        <f t="shared" si="966"/>
        <v>FOTO</v>
      </c>
      <c r="N3625" s="110" t="s">
        <v>110</v>
      </c>
    </row>
    <row r="3626" spans="1:15" ht="12.75" customHeight="1">
      <c r="A3626" s="103" t="s">
        <v>6402</v>
      </c>
      <c r="B3626" s="13"/>
      <c r="C3626" s="242"/>
      <c r="D3626" s="238" t="s">
        <v>9122</v>
      </c>
      <c r="E3626" s="149">
        <v>-3.2942238267148038E-2</v>
      </c>
      <c r="F3626" s="104" t="s">
        <v>6403</v>
      </c>
      <c r="G3626" s="105">
        <v>10.715</v>
      </c>
      <c r="H3626" s="106">
        <f t="shared" si="961"/>
        <v>15858.199999999999</v>
      </c>
      <c r="I3626" s="107">
        <f t="shared" si="962"/>
        <v>19188.421999999999</v>
      </c>
      <c r="J3626" s="108">
        <f t="shared" si="963"/>
        <v>19188.421999999999</v>
      </c>
      <c r="K3626" s="105">
        <f t="shared" si="964"/>
        <v>0</v>
      </c>
      <c r="L3626" s="105">
        <f t="shared" si="965"/>
        <v>26863.790799999995</v>
      </c>
      <c r="M3626" s="109" t="str">
        <f t="shared" si="966"/>
        <v>FOTO</v>
      </c>
      <c r="N3626" s="110" t="s">
        <v>6219</v>
      </c>
      <c r="O3626" s="101" t="s">
        <v>81</v>
      </c>
    </row>
    <row r="3627" spans="1:15" ht="12.75" customHeight="1">
      <c r="A3627" s="103" t="s">
        <v>6404</v>
      </c>
      <c r="B3627" s="13" t="s">
        <v>981</v>
      </c>
      <c r="C3627" s="242"/>
      <c r="D3627" s="238" t="s">
        <v>9122</v>
      </c>
      <c r="E3627" s="149">
        <v>-3.302950997202414E-2</v>
      </c>
      <c r="F3627" s="104" t="s">
        <v>6405</v>
      </c>
      <c r="G3627" s="105">
        <v>10.715</v>
      </c>
      <c r="H3627" s="106">
        <f t="shared" si="961"/>
        <v>15858.199999999999</v>
      </c>
      <c r="I3627" s="107">
        <f t="shared" si="962"/>
        <v>19188.421999999999</v>
      </c>
      <c r="J3627" s="108">
        <f t="shared" si="963"/>
        <v>19188.421999999999</v>
      </c>
      <c r="K3627" s="105">
        <f t="shared" si="964"/>
        <v>0</v>
      </c>
      <c r="L3627" s="105">
        <f t="shared" si="965"/>
        <v>26863.790799999995</v>
      </c>
      <c r="M3627" s="109" t="str">
        <f t="shared" si="966"/>
        <v>FOTO</v>
      </c>
      <c r="N3627" s="110" t="s">
        <v>110</v>
      </c>
    </row>
    <row r="3628" spans="1:15" ht="12.75" customHeight="1">
      <c r="A3628" s="103" t="s">
        <v>6406</v>
      </c>
      <c r="B3628" s="13"/>
      <c r="C3628" s="242"/>
      <c r="D3628" s="238" t="s">
        <v>9122</v>
      </c>
      <c r="E3628" s="149">
        <v>-3.2942238267148038E-2</v>
      </c>
      <c r="F3628" s="104" t="s">
        <v>6407</v>
      </c>
      <c r="G3628" s="105">
        <v>10.715</v>
      </c>
      <c r="H3628" s="106">
        <f t="shared" si="961"/>
        <v>15858.199999999999</v>
      </c>
      <c r="I3628" s="107">
        <f t="shared" si="962"/>
        <v>19188.421999999999</v>
      </c>
      <c r="J3628" s="108">
        <f t="shared" si="963"/>
        <v>19188.421999999999</v>
      </c>
      <c r="K3628" s="105">
        <f t="shared" si="964"/>
        <v>0</v>
      </c>
      <c r="L3628" s="105">
        <f t="shared" si="965"/>
        <v>26863.790799999995</v>
      </c>
      <c r="M3628" s="109" t="str">
        <f t="shared" si="966"/>
        <v>FOTO</v>
      </c>
      <c r="N3628" s="110" t="s">
        <v>6219</v>
      </c>
      <c r="O3628" s="101" t="s">
        <v>81</v>
      </c>
    </row>
    <row r="3629" spans="1:15" ht="12.75" customHeight="1">
      <c r="A3629" s="103" t="s">
        <v>6408</v>
      </c>
      <c r="B3629" s="13" t="s">
        <v>981</v>
      </c>
      <c r="C3629" s="242"/>
      <c r="D3629" s="238" t="s">
        <v>9122</v>
      </c>
      <c r="E3629" s="149">
        <v>-0.14042277825711824</v>
      </c>
      <c r="F3629" s="104" t="s">
        <v>6409</v>
      </c>
      <c r="G3629" s="105">
        <v>3.9849999999999999</v>
      </c>
      <c r="H3629" s="106">
        <f t="shared" si="961"/>
        <v>5897.8</v>
      </c>
      <c r="I3629" s="107">
        <f t="shared" si="962"/>
        <v>7136.3379999999997</v>
      </c>
      <c r="J3629" s="108">
        <f t="shared" si="963"/>
        <v>7136.3379999999997</v>
      </c>
      <c r="K3629" s="105">
        <f t="shared" si="964"/>
        <v>0</v>
      </c>
      <c r="L3629" s="105">
        <f t="shared" si="965"/>
        <v>9990.8731999999982</v>
      </c>
      <c r="M3629" s="109" t="str">
        <f t="shared" si="966"/>
        <v>FOTO</v>
      </c>
      <c r="N3629" s="110" t="s">
        <v>110</v>
      </c>
    </row>
    <row r="3630" spans="1:15" ht="12.75" customHeight="1">
      <c r="A3630" s="103" t="s">
        <v>6410</v>
      </c>
      <c r="B3630" s="13" t="s">
        <v>981</v>
      </c>
      <c r="C3630" s="242"/>
      <c r="D3630" s="238" t="s">
        <v>9122</v>
      </c>
      <c r="E3630" s="149">
        <v>-0.14042277825711824</v>
      </c>
      <c r="F3630" s="104" t="s">
        <v>6411</v>
      </c>
      <c r="G3630" s="105">
        <v>3.9849999999999999</v>
      </c>
      <c r="H3630" s="106">
        <f t="shared" si="961"/>
        <v>5897.8</v>
      </c>
      <c r="I3630" s="107">
        <f t="shared" si="962"/>
        <v>7136.3379999999997</v>
      </c>
      <c r="J3630" s="108">
        <f t="shared" si="963"/>
        <v>7136.3379999999997</v>
      </c>
      <c r="K3630" s="105">
        <f t="shared" si="964"/>
        <v>0</v>
      </c>
      <c r="L3630" s="105">
        <f t="shared" si="965"/>
        <v>9990.8731999999982</v>
      </c>
      <c r="M3630" s="109" t="str">
        <f t="shared" si="966"/>
        <v>FOTO</v>
      </c>
      <c r="N3630" s="110" t="s">
        <v>110</v>
      </c>
    </row>
    <row r="3631" spans="1:15" ht="12.75" customHeight="1">
      <c r="A3631" s="103" t="s">
        <v>6412</v>
      </c>
      <c r="B3631" s="13" t="s">
        <v>981</v>
      </c>
      <c r="C3631" s="242"/>
      <c r="D3631" s="238" t="s">
        <v>9122</v>
      </c>
      <c r="E3631" s="149">
        <v>-0.14042277825711824</v>
      </c>
      <c r="F3631" s="104" t="s">
        <v>6413</v>
      </c>
      <c r="G3631" s="105">
        <v>3.9849999999999999</v>
      </c>
      <c r="H3631" s="106">
        <f t="shared" si="961"/>
        <v>5897.8</v>
      </c>
      <c r="I3631" s="107">
        <f t="shared" si="962"/>
        <v>7136.3379999999997</v>
      </c>
      <c r="J3631" s="108">
        <f t="shared" si="963"/>
        <v>7136.3379999999997</v>
      </c>
      <c r="K3631" s="105">
        <f t="shared" si="964"/>
        <v>0</v>
      </c>
      <c r="L3631" s="105">
        <f t="shared" si="965"/>
        <v>9990.8731999999982</v>
      </c>
      <c r="M3631" s="109" t="str">
        <f t="shared" si="966"/>
        <v>FOTO</v>
      </c>
      <c r="N3631" s="110" t="s">
        <v>110</v>
      </c>
    </row>
    <row r="3632" spans="1:15" ht="12.75" customHeight="1">
      <c r="A3632" s="103" t="s">
        <v>6414</v>
      </c>
      <c r="B3632" s="13" t="s">
        <v>981</v>
      </c>
      <c r="C3632" s="242"/>
      <c r="D3632" s="238" t="s">
        <v>9122</v>
      </c>
      <c r="E3632" s="149">
        <v>-0.14042277825711824</v>
      </c>
      <c r="F3632" s="104" t="s">
        <v>6415</v>
      </c>
      <c r="G3632" s="105">
        <v>3.9849999999999999</v>
      </c>
      <c r="H3632" s="106">
        <f t="shared" si="961"/>
        <v>5897.8</v>
      </c>
      <c r="I3632" s="107">
        <f t="shared" si="962"/>
        <v>7136.3379999999997</v>
      </c>
      <c r="J3632" s="108">
        <f t="shared" si="963"/>
        <v>7136.3379999999997</v>
      </c>
      <c r="K3632" s="105">
        <f t="shared" si="964"/>
        <v>0</v>
      </c>
      <c r="L3632" s="105">
        <f t="shared" si="965"/>
        <v>9990.8731999999982</v>
      </c>
      <c r="M3632" s="109" t="str">
        <f t="shared" si="966"/>
        <v>FOTO</v>
      </c>
      <c r="N3632" s="110" t="s">
        <v>110</v>
      </c>
    </row>
    <row r="3633" spans="1:15" ht="12.75" customHeight="1">
      <c r="A3633" s="103" t="s">
        <v>6416</v>
      </c>
      <c r="B3633" s="13" t="s">
        <v>981</v>
      </c>
      <c r="C3633" s="242"/>
      <c r="D3633" s="238" t="s">
        <v>9122</v>
      </c>
      <c r="E3633" s="149">
        <v>-0.14042277825711824</v>
      </c>
      <c r="F3633" s="104" t="s">
        <v>6417</v>
      </c>
      <c r="G3633" s="105">
        <v>3.9849999999999999</v>
      </c>
      <c r="H3633" s="106">
        <f t="shared" si="961"/>
        <v>5897.8</v>
      </c>
      <c r="I3633" s="107">
        <f t="shared" si="962"/>
        <v>7136.3379999999997</v>
      </c>
      <c r="J3633" s="108">
        <f t="shared" si="963"/>
        <v>7136.3379999999997</v>
      </c>
      <c r="K3633" s="105">
        <f t="shared" si="964"/>
        <v>0</v>
      </c>
      <c r="L3633" s="105">
        <f t="shared" si="965"/>
        <v>9990.8731999999982</v>
      </c>
      <c r="M3633" s="109" t="str">
        <f t="shared" si="966"/>
        <v>FOTO</v>
      </c>
      <c r="N3633" s="110" t="s">
        <v>110</v>
      </c>
    </row>
    <row r="3634" spans="1:15" ht="12.75" customHeight="1">
      <c r="A3634" s="103" t="s">
        <v>9379</v>
      </c>
      <c r="B3634" s="13"/>
      <c r="C3634" s="242"/>
      <c r="D3634" s="238"/>
      <c r="E3634" s="149"/>
      <c r="F3634" s="104" t="s">
        <v>9380</v>
      </c>
      <c r="G3634" s="105">
        <v>7.0775250000000005</v>
      </c>
      <c r="H3634" s="106">
        <f t="shared" si="961"/>
        <v>10474.737000000001</v>
      </c>
      <c r="I3634" s="107">
        <f t="shared" si="962"/>
        <v>12674.431770000001</v>
      </c>
      <c r="J3634" s="108">
        <f t="shared" si="963"/>
        <v>12674.431770000001</v>
      </c>
      <c r="K3634" s="105">
        <f t="shared" si="964"/>
        <v>0</v>
      </c>
      <c r="L3634" s="105">
        <f t="shared" si="965"/>
        <v>17744.204478</v>
      </c>
      <c r="M3634" s="109" t="str">
        <f t="shared" si="966"/>
        <v>FOTO</v>
      </c>
      <c r="N3634" s="110"/>
      <c r="O3634" s="101" t="s">
        <v>81</v>
      </c>
    </row>
    <row r="3635" spans="1:15" ht="12.75" customHeight="1">
      <c r="A3635" s="103" t="s">
        <v>9381</v>
      </c>
      <c r="B3635" s="13"/>
      <c r="C3635" s="242"/>
      <c r="D3635" s="238"/>
      <c r="E3635" s="149"/>
      <c r="F3635" s="104" t="s">
        <v>9382</v>
      </c>
      <c r="G3635" s="105">
        <v>7.0775250000000005</v>
      </c>
      <c r="H3635" s="106">
        <f t="shared" si="961"/>
        <v>10474.737000000001</v>
      </c>
      <c r="I3635" s="107">
        <f t="shared" si="962"/>
        <v>12674.431770000001</v>
      </c>
      <c r="J3635" s="108">
        <f t="shared" si="963"/>
        <v>12674.431770000001</v>
      </c>
      <c r="K3635" s="105">
        <f t="shared" si="964"/>
        <v>0</v>
      </c>
      <c r="L3635" s="105">
        <f t="shared" si="965"/>
        <v>17744.204478</v>
      </c>
      <c r="M3635" s="109" t="str">
        <f t="shared" si="966"/>
        <v>FOTO</v>
      </c>
      <c r="N3635" s="110"/>
      <c r="O3635" s="101" t="s">
        <v>81</v>
      </c>
    </row>
    <row r="3636" spans="1:15" ht="12.75" customHeight="1">
      <c r="A3636" s="103" t="s">
        <v>9383</v>
      </c>
      <c r="B3636" s="13"/>
      <c r="C3636" s="242"/>
      <c r="D3636" s="238"/>
      <c r="E3636" s="149"/>
      <c r="F3636" s="104" t="s">
        <v>9384</v>
      </c>
      <c r="G3636" s="105">
        <v>7.0775250000000005</v>
      </c>
      <c r="H3636" s="106">
        <f t="shared" si="961"/>
        <v>10474.737000000001</v>
      </c>
      <c r="I3636" s="107">
        <f t="shared" si="962"/>
        <v>12674.431770000001</v>
      </c>
      <c r="J3636" s="108">
        <f t="shared" si="963"/>
        <v>12674.431770000001</v>
      </c>
      <c r="K3636" s="105">
        <f t="shared" si="964"/>
        <v>0</v>
      </c>
      <c r="L3636" s="105">
        <f t="shared" si="965"/>
        <v>17744.204478</v>
      </c>
      <c r="M3636" s="109" t="str">
        <f t="shared" si="966"/>
        <v>FOTO</v>
      </c>
      <c r="N3636" s="110"/>
      <c r="O3636" s="101" t="s">
        <v>81</v>
      </c>
    </row>
    <row r="3637" spans="1:15" ht="12.75" customHeight="1">
      <c r="A3637" s="103" t="s">
        <v>9385</v>
      </c>
      <c r="B3637" s="13"/>
      <c r="C3637" s="242"/>
      <c r="D3637" s="238"/>
      <c r="E3637" s="149"/>
      <c r="F3637" s="104" t="s">
        <v>9386</v>
      </c>
      <c r="G3637" s="105">
        <v>7.0775250000000005</v>
      </c>
      <c r="H3637" s="106">
        <f t="shared" si="961"/>
        <v>10474.737000000001</v>
      </c>
      <c r="I3637" s="107">
        <f t="shared" si="962"/>
        <v>12674.431770000001</v>
      </c>
      <c r="J3637" s="108">
        <f t="shared" si="963"/>
        <v>12674.431770000001</v>
      </c>
      <c r="K3637" s="105">
        <f t="shared" si="964"/>
        <v>0</v>
      </c>
      <c r="L3637" s="105">
        <f t="shared" si="965"/>
        <v>17744.204478</v>
      </c>
      <c r="M3637" s="109" t="str">
        <f t="shared" si="966"/>
        <v>FOTO</v>
      </c>
      <c r="N3637" s="110"/>
      <c r="O3637" s="101" t="s">
        <v>81</v>
      </c>
    </row>
    <row r="3638" spans="1:15" ht="12.75" customHeight="1">
      <c r="A3638" s="103" t="s">
        <v>9387</v>
      </c>
      <c r="B3638" s="13"/>
      <c r="C3638" s="242"/>
      <c r="D3638" s="238"/>
      <c r="E3638" s="149"/>
      <c r="F3638" s="104" t="s">
        <v>9388</v>
      </c>
      <c r="G3638" s="105">
        <v>7.0775250000000005</v>
      </c>
      <c r="H3638" s="106">
        <f t="shared" si="961"/>
        <v>10474.737000000001</v>
      </c>
      <c r="I3638" s="107">
        <f t="shared" si="962"/>
        <v>12674.431770000001</v>
      </c>
      <c r="J3638" s="108">
        <f t="shared" si="963"/>
        <v>12674.431770000001</v>
      </c>
      <c r="K3638" s="105">
        <f t="shared" si="964"/>
        <v>0</v>
      </c>
      <c r="L3638" s="105">
        <f t="shared" si="965"/>
        <v>17744.204478</v>
      </c>
      <c r="M3638" s="109" t="str">
        <f t="shared" si="966"/>
        <v>FOTO</v>
      </c>
      <c r="N3638" s="110"/>
      <c r="O3638" s="101" t="s">
        <v>81</v>
      </c>
    </row>
    <row r="3639" spans="1:15" ht="12.75" customHeight="1">
      <c r="A3639" s="103" t="s">
        <v>6418</v>
      </c>
      <c r="B3639" s="13" t="s">
        <v>981</v>
      </c>
      <c r="C3639" s="242"/>
      <c r="D3639" s="238" t="s">
        <v>9122</v>
      </c>
      <c r="E3639" s="149">
        <v>-3.2366957903097626E-2</v>
      </c>
      <c r="F3639" s="104" t="s">
        <v>6419</v>
      </c>
      <c r="G3639" s="105">
        <v>4.8730000000000002</v>
      </c>
      <c r="H3639" s="106">
        <f t="shared" si="961"/>
        <v>7212.04</v>
      </c>
      <c r="I3639" s="107">
        <f t="shared" si="962"/>
        <v>8726.5684000000001</v>
      </c>
      <c r="J3639" s="108">
        <f t="shared" si="963"/>
        <v>8726.5684000000001</v>
      </c>
      <c r="K3639" s="105">
        <f t="shared" si="964"/>
        <v>0</v>
      </c>
      <c r="L3639" s="105">
        <f t="shared" si="965"/>
        <v>12217.195759999999</v>
      </c>
      <c r="M3639" s="109" t="str">
        <f t="shared" si="966"/>
        <v>FOTO</v>
      </c>
      <c r="N3639" s="110" t="s">
        <v>110</v>
      </c>
    </row>
    <row r="3640" spans="1:15" ht="12.75" customHeight="1">
      <c r="A3640" s="103" t="s">
        <v>6420</v>
      </c>
      <c r="B3640" s="13" t="s">
        <v>981</v>
      </c>
      <c r="C3640" s="242"/>
      <c r="D3640" s="238" t="s">
        <v>9122</v>
      </c>
      <c r="E3640" s="149">
        <v>-3.2366957903097626E-2</v>
      </c>
      <c r="F3640" s="104" t="s">
        <v>6421</v>
      </c>
      <c r="G3640" s="105">
        <v>4.8730000000000002</v>
      </c>
      <c r="H3640" s="106">
        <f t="shared" si="961"/>
        <v>7212.04</v>
      </c>
      <c r="I3640" s="107">
        <f t="shared" si="962"/>
        <v>8726.5684000000001</v>
      </c>
      <c r="J3640" s="108">
        <f t="shared" si="963"/>
        <v>8726.5684000000001</v>
      </c>
      <c r="K3640" s="105">
        <f t="shared" si="964"/>
        <v>0</v>
      </c>
      <c r="L3640" s="105">
        <f t="shared" si="965"/>
        <v>12217.195759999999</v>
      </c>
      <c r="M3640" s="109" t="str">
        <f t="shared" si="966"/>
        <v>FOTO</v>
      </c>
      <c r="N3640" s="110" t="s">
        <v>110</v>
      </c>
    </row>
    <row r="3641" spans="1:15" ht="12.75" customHeight="1">
      <c r="A3641" s="103" t="s">
        <v>6422</v>
      </c>
      <c r="B3641" s="13" t="s">
        <v>981</v>
      </c>
      <c r="C3641" s="242"/>
      <c r="D3641" s="238" t="s">
        <v>9122</v>
      </c>
      <c r="E3641" s="149">
        <v>-3.2366957903097626E-2</v>
      </c>
      <c r="F3641" s="104" t="s">
        <v>6423</v>
      </c>
      <c r="G3641" s="105">
        <v>4.8730000000000002</v>
      </c>
      <c r="H3641" s="106">
        <f t="shared" si="961"/>
        <v>7212.04</v>
      </c>
      <c r="I3641" s="107">
        <f t="shared" si="962"/>
        <v>8726.5684000000001</v>
      </c>
      <c r="J3641" s="108">
        <f t="shared" si="963"/>
        <v>8726.5684000000001</v>
      </c>
      <c r="K3641" s="105">
        <f t="shared" si="964"/>
        <v>0</v>
      </c>
      <c r="L3641" s="105">
        <f t="shared" si="965"/>
        <v>12217.195759999999</v>
      </c>
      <c r="M3641" s="109" t="str">
        <f t="shared" si="966"/>
        <v>FOTO</v>
      </c>
      <c r="N3641" s="110" t="s">
        <v>110</v>
      </c>
    </row>
    <row r="3642" spans="1:15" ht="12.75" customHeight="1">
      <c r="A3642" s="103" t="s">
        <v>6424</v>
      </c>
      <c r="B3642" s="13" t="s">
        <v>981</v>
      </c>
      <c r="C3642" s="242"/>
      <c r="D3642" s="238" t="s">
        <v>9122</v>
      </c>
      <c r="E3642" s="149">
        <v>-3.2366957903097626E-2</v>
      </c>
      <c r="F3642" s="104" t="s">
        <v>6425</v>
      </c>
      <c r="G3642" s="105">
        <v>4.8730000000000002</v>
      </c>
      <c r="H3642" s="106">
        <f t="shared" si="961"/>
        <v>7212.04</v>
      </c>
      <c r="I3642" s="107">
        <f t="shared" si="962"/>
        <v>8726.5684000000001</v>
      </c>
      <c r="J3642" s="108">
        <f t="shared" si="963"/>
        <v>8726.5684000000001</v>
      </c>
      <c r="K3642" s="105">
        <f t="shared" si="964"/>
        <v>0</v>
      </c>
      <c r="L3642" s="105">
        <f t="shared" si="965"/>
        <v>12217.195759999999</v>
      </c>
      <c r="M3642" s="109" t="str">
        <f t="shared" si="966"/>
        <v>FOTO</v>
      </c>
      <c r="N3642" s="110" t="s">
        <v>110</v>
      </c>
    </row>
    <row r="3643" spans="1:15" ht="12.75" customHeight="1">
      <c r="A3643" s="103" t="s">
        <v>6426</v>
      </c>
      <c r="B3643" s="13" t="s">
        <v>981</v>
      </c>
      <c r="C3643" s="242"/>
      <c r="D3643" s="238" t="s">
        <v>9122</v>
      </c>
      <c r="E3643" s="149">
        <v>-3.2366957903097626E-2</v>
      </c>
      <c r="F3643" s="104" t="s">
        <v>6427</v>
      </c>
      <c r="G3643" s="105">
        <v>4.8730000000000002</v>
      </c>
      <c r="H3643" s="106">
        <f t="shared" si="961"/>
        <v>7212.04</v>
      </c>
      <c r="I3643" s="107">
        <f t="shared" si="962"/>
        <v>8726.5684000000001</v>
      </c>
      <c r="J3643" s="108">
        <f t="shared" si="963"/>
        <v>8726.5684000000001</v>
      </c>
      <c r="K3643" s="105">
        <f t="shared" si="964"/>
        <v>0</v>
      </c>
      <c r="L3643" s="105">
        <f t="shared" si="965"/>
        <v>12217.195759999999</v>
      </c>
      <c r="M3643" s="109" t="str">
        <f t="shared" si="966"/>
        <v>FOTO</v>
      </c>
      <c r="N3643" s="110" t="s">
        <v>110</v>
      </c>
    </row>
    <row r="3644" spans="1:15" ht="12.75" customHeight="1">
      <c r="A3644" s="103" t="s">
        <v>6428</v>
      </c>
      <c r="B3644" s="13" t="s">
        <v>981</v>
      </c>
      <c r="C3644" s="242"/>
      <c r="D3644" s="238" t="s">
        <v>9122</v>
      </c>
      <c r="E3644" s="149">
        <v>-3.2723611344185222E-2</v>
      </c>
      <c r="F3644" s="104" t="s">
        <v>6429</v>
      </c>
      <c r="G3644" s="105">
        <v>5.7640000000000002</v>
      </c>
      <c r="H3644" s="106">
        <f t="shared" si="961"/>
        <v>8530.7200000000012</v>
      </c>
      <c r="I3644" s="107">
        <f t="shared" si="962"/>
        <v>10322.171200000001</v>
      </c>
      <c r="J3644" s="108">
        <f t="shared" si="963"/>
        <v>10322.171200000001</v>
      </c>
      <c r="K3644" s="105">
        <f t="shared" si="964"/>
        <v>0</v>
      </c>
      <c r="L3644" s="105">
        <f t="shared" si="965"/>
        <v>14451.03968</v>
      </c>
      <c r="M3644" s="109" t="str">
        <f t="shared" si="966"/>
        <v>FOTO</v>
      </c>
      <c r="N3644" s="110" t="s">
        <v>110</v>
      </c>
    </row>
    <row r="3645" spans="1:15" ht="12.75" customHeight="1">
      <c r="A3645" s="103" t="s">
        <v>6430</v>
      </c>
      <c r="B3645" s="13" t="s">
        <v>981</v>
      </c>
      <c r="C3645" s="242"/>
      <c r="D3645" s="238" t="s">
        <v>9122</v>
      </c>
      <c r="E3645" s="149">
        <v>-3.2723611344185222E-2</v>
      </c>
      <c r="F3645" s="104" t="s">
        <v>6431</v>
      </c>
      <c r="G3645" s="105">
        <v>5.7640000000000002</v>
      </c>
      <c r="H3645" s="106">
        <f t="shared" si="961"/>
        <v>8530.7200000000012</v>
      </c>
      <c r="I3645" s="107">
        <f t="shared" si="962"/>
        <v>10322.171200000001</v>
      </c>
      <c r="J3645" s="108">
        <f t="shared" si="963"/>
        <v>10322.171200000001</v>
      </c>
      <c r="K3645" s="105">
        <f t="shared" si="964"/>
        <v>0</v>
      </c>
      <c r="L3645" s="105">
        <f t="shared" si="965"/>
        <v>14451.03968</v>
      </c>
      <c r="M3645" s="109" t="str">
        <f t="shared" si="966"/>
        <v>FOTO</v>
      </c>
      <c r="N3645" s="110" t="s">
        <v>110</v>
      </c>
    </row>
    <row r="3646" spans="1:15" ht="12.75" customHeight="1">
      <c r="A3646" s="103" t="s">
        <v>6432</v>
      </c>
      <c r="B3646" s="13" t="s">
        <v>981</v>
      </c>
      <c r="C3646" s="242"/>
      <c r="D3646" s="238" t="s">
        <v>9122</v>
      </c>
      <c r="E3646" s="149">
        <v>-3.2723611344185222E-2</v>
      </c>
      <c r="F3646" s="104" t="s">
        <v>6433</v>
      </c>
      <c r="G3646" s="105">
        <v>5.7640000000000002</v>
      </c>
      <c r="H3646" s="106">
        <f t="shared" ref="H3646:H3677" si="967">+G3646*H$18</f>
        <v>8530.7200000000012</v>
      </c>
      <c r="I3646" s="107">
        <f t="shared" ref="I3646:I3677" si="968">+H3646*(1+I$18)</f>
        <v>10322.171200000001</v>
      </c>
      <c r="J3646" s="108">
        <f t="shared" ref="J3646:J3677" si="969">+I3646*(1-J$18)</f>
        <v>10322.171200000001</v>
      </c>
      <c r="K3646" s="105">
        <f t="shared" ref="K3646:K3677" si="970">+I3646*C3646</f>
        <v>0</v>
      </c>
      <c r="L3646" s="105">
        <f t="shared" ref="L3646:L3677" si="971">+I3646*(1+L$18)</f>
        <v>14451.03968</v>
      </c>
      <c r="M3646" s="109" t="str">
        <f t="shared" ref="M3646:M3677" si="972">HYPERLINK(CONCATENATE("https://buscador.neorep.com.ar/",TRIM(A3646),"/"),"FOTO")</f>
        <v>FOTO</v>
      </c>
      <c r="N3646" s="110" t="s">
        <v>110</v>
      </c>
    </row>
    <row r="3647" spans="1:15" ht="12.75" customHeight="1">
      <c r="A3647" s="103" t="s">
        <v>6434</v>
      </c>
      <c r="B3647" s="13" t="s">
        <v>981</v>
      </c>
      <c r="C3647" s="242"/>
      <c r="D3647" s="238" t="s">
        <v>9122</v>
      </c>
      <c r="E3647" s="149">
        <v>-3.2723611344185222E-2</v>
      </c>
      <c r="F3647" s="104" t="s">
        <v>6435</v>
      </c>
      <c r="G3647" s="105">
        <v>5.7640000000000002</v>
      </c>
      <c r="H3647" s="106">
        <f t="shared" si="967"/>
        <v>8530.7200000000012</v>
      </c>
      <c r="I3647" s="107">
        <f t="shared" si="968"/>
        <v>10322.171200000001</v>
      </c>
      <c r="J3647" s="108">
        <f t="shared" si="969"/>
        <v>10322.171200000001</v>
      </c>
      <c r="K3647" s="105">
        <f t="shared" si="970"/>
        <v>0</v>
      </c>
      <c r="L3647" s="105">
        <f t="shared" si="971"/>
        <v>14451.03968</v>
      </c>
      <c r="M3647" s="109" t="str">
        <f t="shared" si="972"/>
        <v>FOTO</v>
      </c>
      <c r="N3647" s="110" t="s">
        <v>110</v>
      </c>
    </row>
    <row r="3648" spans="1:15" ht="12.75" customHeight="1">
      <c r="A3648" s="103" t="s">
        <v>6436</v>
      </c>
      <c r="B3648" s="13" t="s">
        <v>981</v>
      </c>
      <c r="C3648" s="242"/>
      <c r="D3648" s="238" t="s">
        <v>9122</v>
      </c>
      <c r="E3648" s="149">
        <v>-3.2723611344185222E-2</v>
      </c>
      <c r="F3648" s="104" t="s">
        <v>6437</v>
      </c>
      <c r="G3648" s="105">
        <v>5.7640000000000002</v>
      </c>
      <c r="H3648" s="106">
        <f t="shared" si="967"/>
        <v>8530.7200000000012</v>
      </c>
      <c r="I3648" s="107">
        <f t="shared" si="968"/>
        <v>10322.171200000001</v>
      </c>
      <c r="J3648" s="108">
        <f t="shared" si="969"/>
        <v>10322.171200000001</v>
      </c>
      <c r="K3648" s="105">
        <f t="shared" si="970"/>
        <v>0</v>
      </c>
      <c r="L3648" s="105">
        <f t="shared" si="971"/>
        <v>14451.03968</v>
      </c>
      <c r="M3648" s="109" t="str">
        <f t="shared" si="972"/>
        <v>FOTO</v>
      </c>
      <c r="N3648" s="110" t="s">
        <v>110</v>
      </c>
    </row>
    <row r="3649" spans="1:14" ht="12.75" customHeight="1">
      <c r="A3649" s="103" t="s">
        <v>6440</v>
      </c>
      <c r="B3649" s="13" t="s">
        <v>981</v>
      </c>
      <c r="C3649" s="242"/>
      <c r="D3649" s="238" t="s">
        <v>9122</v>
      </c>
      <c r="E3649" s="149">
        <v>-3.2366957903097626E-2</v>
      </c>
      <c r="F3649" s="104" t="s">
        <v>6441</v>
      </c>
      <c r="G3649" s="105">
        <v>4.8730000000000002</v>
      </c>
      <c r="H3649" s="106">
        <f t="shared" si="967"/>
        <v>7212.04</v>
      </c>
      <c r="I3649" s="107">
        <f t="shared" si="968"/>
        <v>8726.5684000000001</v>
      </c>
      <c r="J3649" s="108">
        <f t="shared" si="969"/>
        <v>8726.5684000000001</v>
      </c>
      <c r="K3649" s="105">
        <f t="shared" si="970"/>
        <v>0</v>
      </c>
      <c r="L3649" s="105">
        <f t="shared" si="971"/>
        <v>12217.195759999999</v>
      </c>
      <c r="M3649" s="109" t="str">
        <f t="shared" si="972"/>
        <v>FOTO</v>
      </c>
      <c r="N3649" s="110" t="s">
        <v>110</v>
      </c>
    </row>
    <row r="3650" spans="1:14" ht="12.75" customHeight="1">
      <c r="A3650" s="103" t="s">
        <v>6442</v>
      </c>
      <c r="B3650" s="13" t="s">
        <v>981</v>
      </c>
      <c r="C3650" s="242"/>
      <c r="D3650" s="238" t="s">
        <v>9122</v>
      </c>
      <c r="E3650" s="149">
        <v>-3.2366957903097626E-2</v>
      </c>
      <c r="F3650" s="104" t="s">
        <v>6443</v>
      </c>
      <c r="G3650" s="105">
        <v>4.8730000000000002</v>
      </c>
      <c r="H3650" s="106">
        <f t="shared" si="967"/>
        <v>7212.04</v>
      </c>
      <c r="I3650" s="107">
        <f t="shared" si="968"/>
        <v>8726.5684000000001</v>
      </c>
      <c r="J3650" s="108">
        <f t="shared" si="969"/>
        <v>8726.5684000000001</v>
      </c>
      <c r="K3650" s="105">
        <f t="shared" si="970"/>
        <v>0</v>
      </c>
      <c r="L3650" s="105">
        <f t="shared" si="971"/>
        <v>12217.195759999999</v>
      </c>
      <c r="M3650" s="109" t="str">
        <f t="shared" si="972"/>
        <v>FOTO</v>
      </c>
      <c r="N3650" s="110" t="s">
        <v>110</v>
      </c>
    </row>
    <row r="3651" spans="1:14" ht="12.75" customHeight="1">
      <c r="A3651" s="103" t="s">
        <v>6444</v>
      </c>
      <c r="B3651" s="13" t="s">
        <v>981</v>
      </c>
      <c r="C3651" s="242"/>
      <c r="D3651" s="238" t="s">
        <v>9122</v>
      </c>
      <c r="E3651" s="149">
        <v>-3.2366957903097626E-2</v>
      </c>
      <c r="F3651" s="104" t="s">
        <v>6445</v>
      </c>
      <c r="G3651" s="105">
        <v>4.8730000000000002</v>
      </c>
      <c r="H3651" s="106">
        <f t="shared" si="967"/>
        <v>7212.04</v>
      </c>
      <c r="I3651" s="107">
        <f t="shared" si="968"/>
        <v>8726.5684000000001</v>
      </c>
      <c r="J3651" s="108">
        <f t="shared" si="969"/>
        <v>8726.5684000000001</v>
      </c>
      <c r="K3651" s="105">
        <f t="shared" si="970"/>
        <v>0</v>
      </c>
      <c r="L3651" s="105">
        <f t="shared" si="971"/>
        <v>12217.195759999999</v>
      </c>
      <c r="M3651" s="109" t="str">
        <f t="shared" si="972"/>
        <v>FOTO</v>
      </c>
      <c r="N3651" s="110" t="s">
        <v>110</v>
      </c>
    </row>
    <row r="3652" spans="1:14" ht="12.75" customHeight="1">
      <c r="A3652" s="103" t="s">
        <v>6446</v>
      </c>
      <c r="B3652" s="13" t="s">
        <v>981</v>
      </c>
      <c r="C3652" s="242"/>
      <c r="D3652" s="238" t="s">
        <v>9122</v>
      </c>
      <c r="E3652" s="149">
        <v>-3.2366957903097626E-2</v>
      </c>
      <c r="F3652" s="104" t="s">
        <v>6447</v>
      </c>
      <c r="G3652" s="105">
        <v>4.8730000000000002</v>
      </c>
      <c r="H3652" s="106">
        <f t="shared" si="967"/>
        <v>7212.04</v>
      </c>
      <c r="I3652" s="107">
        <f t="shared" si="968"/>
        <v>8726.5684000000001</v>
      </c>
      <c r="J3652" s="108">
        <f t="shared" si="969"/>
        <v>8726.5684000000001</v>
      </c>
      <c r="K3652" s="105">
        <f t="shared" si="970"/>
        <v>0</v>
      </c>
      <c r="L3652" s="105">
        <f t="shared" si="971"/>
        <v>12217.195759999999</v>
      </c>
      <c r="M3652" s="109" t="str">
        <f t="shared" si="972"/>
        <v>FOTO</v>
      </c>
      <c r="N3652" s="110" t="s">
        <v>110</v>
      </c>
    </row>
    <row r="3653" spans="1:14" ht="12.75" customHeight="1">
      <c r="A3653" s="103" t="s">
        <v>6438</v>
      </c>
      <c r="B3653" s="13" t="s">
        <v>981</v>
      </c>
      <c r="C3653" s="242"/>
      <c r="D3653" s="238" t="s">
        <v>9122</v>
      </c>
      <c r="E3653" s="149">
        <v>-3.2366957903097626E-2</v>
      </c>
      <c r="F3653" s="104" t="s">
        <v>6439</v>
      </c>
      <c r="G3653" s="105">
        <v>4.8730000000000002</v>
      </c>
      <c r="H3653" s="106">
        <f t="shared" si="967"/>
        <v>7212.04</v>
      </c>
      <c r="I3653" s="107">
        <f t="shared" si="968"/>
        <v>8726.5684000000001</v>
      </c>
      <c r="J3653" s="108">
        <f t="shared" si="969"/>
        <v>8726.5684000000001</v>
      </c>
      <c r="K3653" s="105">
        <f t="shared" si="970"/>
        <v>0</v>
      </c>
      <c r="L3653" s="105">
        <f t="shared" si="971"/>
        <v>12217.195759999999</v>
      </c>
      <c r="M3653" s="109" t="str">
        <f t="shared" si="972"/>
        <v>FOTO</v>
      </c>
      <c r="N3653" s="110" t="s">
        <v>110</v>
      </c>
    </row>
    <row r="3654" spans="1:14" ht="12.75" customHeight="1">
      <c r="A3654" s="103" t="s">
        <v>6448</v>
      </c>
      <c r="B3654" s="13" t="s">
        <v>981</v>
      </c>
      <c r="C3654" s="242"/>
      <c r="D3654" s="238" t="s">
        <v>9122</v>
      </c>
      <c r="E3654" s="149">
        <v>-3.3269230769230829E-2</v>
      </c>
      <c r="F3654" s="104" t="s">
        <v>6449</v>
      </c>
      <c r="G3654" s="105">
        <v>5.0270000000000001</v>
      </c>
      <c r="H3654" s="106">
        <f t="shared" si="967"/>
        <v>7439.96</v>
      </c>
      <c r="I3654" s="107">
        <f t="shared" si="968"/>
        <v>9002.3516</v>
      </c>
      <c r="J3654" s="108">
        <f t="shared" si="969"/>
        <v>9002.3516</v>
      </c>
      <c r="K3654" s="105">
        <f t="shared" si="970"/>
        <v>0</v>
      </c>
      <c r="L3654" s="105">
        <f t="shared" si="971"/>
        <v>12603.292239999999</v>
      </c>
      <c r="M3654" s="109" t="str">
        <f t="shared" si="972"/>
        <v>FOTO</v>
      </c>
      <c r="N3654" s="110" t="s">
        <v>110</v>
      </c>
    </row>
    <row r="3655" spans="1:14" ht="12.75" customHeight="1">
      <c r="A3655" s="103" t="s">
        <v>6450</v>
      </c>
      <c r="B3655" s="13" t="s">
        <v>981</v>
      </c>
      <c r="C3655" s="242"/>
      <c r="D3655" s="238" t="s">
        <v>9122</v>
      </c>
      <c r="E3655" s="149">
        <v>-3.3269230769230829E-2</v>
      </c>
      <c r="F3655" s="104" t="s">
        <v>6451</v>
      </c>
      <c r="G3655" s="105">
        <v>5.0270000000000001</v>
      </c>
      <c r="H3655" s="106">
        <f t="shared" si="967"/>
        <v>7439.96</v>
      </c>
      <c r="I3655" s="107">
        <f t="shared" si="968"/>
        <v>9002.3516</v>
      </c>
      <c r="J3655" s="108">
        <f t="shared" si="969"/>
        <v>9002.3516</v>
      </c>
      <c r="K3655" s="105">
        <f t="shared" si="970"/>
        <v>0</v>
      </c>
      <c r="L3655" s="105">
        <f t="shared" si="971"/>
        <v>12603.292239999999</v>
      </c>
      <c r="M3655" s="109" t="str">
        <f t="shared" si="972"/>
        <v>FOTO</v>
      </c>
      <c r="N3655" s="110" t="s">
        <v>110</v>
      </c>
    </row>
    <row r="3656" spans="1:14" ht="12.75" customHeight="1">
      <c r="A3656" s="103" t="s">
        <v>6452</v>
      </c>
      <c r="B3656" s="13" t="s">
        <v>981</v>
      </c>
      <c r="C3656" s="242"/>
      <c r="D3656" s="238" t="s">
        <v>9122</v>
      </c>
      <c r="E3656" s="149">
        <v>-3.3269230769230829E-2</v>
      </c>
      <c r="F3656" s="104" t="s">
        <v>6453</v>
      </c>
      <c r="G3656" s="105">
        <v>5.0270000000000001</v>
      </c>
      <c r="H3656" s="106">
        <f t="shared" si="967"/>
        <v>7439.96</v>
      </c>
      <c r="I3656" s="107">
        <f t="shared" si="968"/>
        <v>9002.3516</v>
      </c>
      <c r="J3656" s="108">
        <f t="shared" si="969"/>
        <v>9002.3516</v>
      </c>
      <c r="K3656" s="105">
        <f t="shared" si="970"/>
        <v>0</v>
      </c>
      <c r="L3656" s="105">
        <f t="shared" si="971"/>
        <v>12603.292239999999</v>
      </c>
      <c r="M3656" s="109" t="str">
        <f t="shared" si="972"/>
        <v>FOTO</v>
      </c>
      <c r="N3656" s="110" t="s">
        <v>110</v>
      </c>
    </row>
    <row r="3657" spans="1:14" ht="12.75" customHeight="1">
      <c r="A3657" s="103" t="s">
        <v>6454</v>
      </c>
      <c r="B3657" s="13" t="s">
        <v>981</v>
      </c>
      <c r="C3657" s="242"/>
      <c r="D3657" s="238" t="s">
        <v>9122</v>
      </c>
      <c r="E3657" s="149">
        <v>-3.3269230769230829E-2</v>
      </c>
      <c r="F3657" s="104" t="s">
        <v>6455</v>
      </c>
      <c r="G3657" s="105">
        <v>5.0270000000000001</v>
      </c>
      <c r="H3657" s="106">
        <f t="shared" si="967"/>
        <v>7439.96</v>
      </c>
      <c r="I3657" s="107">
        <f t="shared" si="968"/>
        <v>9002.3516</v>
      </c>
      <c r="J3657" s="108">
        <f t="shared" si="969"/>
        <v>9002.3516</v>
      </c>
      <c r="K3657" s="105">
        <f t="shared" si="970"/>
        <v>0</v>
      </c>
      <c r="L3657" s="105">
        <f t="shared" si="971"/>
        <v>12603.292239999999</v>
      </c>
      <c r="M3657" s="109" t="str">
        <f t="shared" si="972"/>
        <v>FOTO</v>
      </c>
      <c r="N3657" s="110" t="s">
        <v>110</v>
      </c>
    </row>
    <row r="3658" spans="1:14" ht="12.75" customHeight="1">
      <c r="A3658" s="103" t="s">
        <v>6456</v>
      </c>
      <c r="B3658" s="13" t="s">
        <v>981</v>
      </c>
      <c r="C3658" s="242"/>
      <c r="D3658" s="238" t="s">
        <v>9122</v>
      </c>
      <c r="E3658" s="149">
        <v>-3.3269230769230829E-2</v>
      </c>
      <c r="F3658" s="104" t="s">
        <v>6457</v>
      </c>
      <c r="G3658" s="105">
        <v>5.0270000000000001</v>
      </c>
      <c r="H3658" s="106">
        <f t="shared" si="967"/>
        <v>7439.96</v>
      </c>
      <c r="I3658" s="107">
        <f t="shared" si="968"/>
        <v>9002.3516</v>
      </c>
      <c r="J3658" s="108">
        <f t="shared" si="969"/>
        <v>9002.3516</v>
      </c>
      <c r="K3658" s="105">
        <f t="shared" si="970"/>
        <v>0</v>
      </c>
      <c r="L3658" s="105">
        <f t="shared" si="971"/>
        <v>12603.292239999999</v>
      </c>
      <c r="M3658" s="109" t="str">
        <f t="shared" si="972"/>
        <v>FOTO</v>
      </c>
      <c r="N3658" s="110"/>
    </row>
    <row r="3659" spans="1:14" ht="12.75" customHeight="1">
      <c r="A3659" s="103" t="s">
        <v>6458</v>
      </c>
      <c r="B3659" s="13" t="s">
        <v>981</v>
      </c>
      <c r="C3659" s="242"/>
      <c r="D3659" s="238" t="s">
        <v>9122</v>
      </c>
      <c r="E3659" s="149">
        <v>-3.3269230769230829E-2</v>
      </c>
      <c r="F3659" s="104" t="s">
        <v>6459</v>
      </c>
      <c r="G3659" s="105">
        <v>5.0270000000000001</v>
      </c>
      <c r="H3659" s="106">
        <f t="shared" si="967"/>
        <v>7439.96</v>
      </c>
      <c r="I3659" s="107">
        <f t="shared" si="968"/>
        <v>9002.3516</v>
      </c>
      <c r="J3659" s="108">
        <f t="shared" si="969"/>
        <v>9002.3516</v>
      </c>
      <c r="K3659" s="105">
        <f t="shared" si="970"/>
        <v>0</v>
      </c>
      <c r="L3659" s="105">
        <f t="shared" si="971"/>
        <v>12603.292239999999</v>
      </c>
      <c r="M3659" s="109" t="str">
        <f t="shared" si="972"/>
        <v>FOTO</v>
      </c>
      <c r="N3659" s="110"/>
    </row>
    <row r="3660" spans="1:14" ht="12.75" customHeight="1">
      <c r="A3660" s="103" t="s">
        <v>6460</v>
      </c>
      <c r="B3660" s="13" t="s">
        <v>981</v>
      </c>
      <c r="C3660" s="242"/>
      <c r="D3660" s="238" t="s">
        <v>9122</v>
      </c>
      <c r="E3660" s="149">
        <v>-3.3269230769230829E-2</v>
      </c>
      <c r="F3660" s="104" t="s">
        <v>6461</v>
      </c>
      <c r="G3660" s="105">
        <v>5.0270000000000001</v>
      </c>
      <c r="H3660" s="106">
        <f t="shared" si="967"/>
        <v>7439.96</v>
      </c>
      <c r="I3660" s="107">
        <f t="shared" si="968"/>
        <v>9002.3516</v>
      </c>
      <c r="J3660" s="108">
        <f t="shared" si="969"/>
        <v>9002.3516</v>
      </c>
      <c r="K3660" s="105">
        <f t="shared" si="970"/>
        <v>0</v>
      </c>
      <c r="L3660" s="105">
        <f t="shared" si="971"/>
        <v>12603.292239999999</v>
      </c>
      <c r="M3660" s="109" t="str">
        <f t="shared" si="972"/>
        <v>FOTO</v>
      </c>
      <c r="N3660" s="110"/>
    </row>
    <row r="3661" spans="1:14" ht="12.75" customHeight="1">
      <c r="A3661" s="103" t="s">
        <v>6462</v>
      </c>
      <c r="B3661" s="13" t="s">
        <v>981</v>
      </c>
      <c r="C3661" s="242"/>
      <c r="D3661" s="238" t="s">
        <v>9122</v>
      </c>
      <c r="E3661" s="149">
        <v>-3.3269230769230829E-2</v>
      </c>
      <c r="F3661" s="104" t="s">
        <v>6463</v>
      </c>
      <c r="G3661" s="105">
        <v>5.0270000000000001</v>
      </c>
      <c r="H3661" s="106">
        <f t="shared" si="967"/>
        <v>7439.96</v>
      </c>
      <c r="I3661" s="107">
        <f t="shared" si="968"/>
        <v>9002.3516</v>
      </c>
      <c r="J3661" s="108">
        <f t="shared" si="969"/>
        <v>9002.3516</v>
      </c>
      <c r="K3661" s="105">
        <f t="shared" si="970"/>
        <v>0</v>
      </c>
      <c r="L3661" s="105">
        <f t="shared" si="971"/>
        <v>12603.292239999999</v>
      </c>
      <c r="M3661" s="109" t="str">
        <f t="shared" si="972"/>
        <v>FOTO</v>
      </c>
      <c r="N3661" s="110"/>
    </row>
    <row r="3662" spans="1:14" ht="12.75" customHeight="1">
      <c r="A3662" s="103" t="s">
        <v>6464</v>
      </c>
      <c r="B3662" s="13" t="s">
        <v>981</v>
      </c>
      <c r="C3662" s="242"/>
      <c r="D3662" s="238" t="s">
        <v>9122</v>
      </c>
      <c r="E3662" s="149">
        <v>-3.3269230769230829E-2</v>
      </c>
      <c r="F3662" s="104" t="s">
        <v>6465</v>
      </c>
      <c r="G3662" s="105">
        <v>5.0270000000000001</v>
      </c>
      <c r="H3662" s="106">
        <f t="shared" si="967"/>
        <v>7439.96</v>
      </c>
      <c r="I3662" s="107">
        <f t="shared" si="968"/>
        <v>9002.3516</v>
      </c>
      <c r="J3662" s="108">
        <f t="shared" si="969"/>
        <v>9002.3516</v>
      </c>
      <c r="K3662" s="105">
        <f t="shared" si="970"/>
        <v>0</v>
      </c>
      <c r="L3662" s="105">
        <f t="shared" si="971"/>
        <v>12603.292239999999</v>
      </c>
      <c r="M3662" s="109" t="str">
        <f t="shared" si="972"/>
        <v>FOTO</v>
      </c>
      <c r="N3662" s="110" t="s">
        <v>110</v>
      </c>
    </row>
    <row r="3663" spans="1:14" ht="12.75" customHeight="1">
      <c r="A3663" s="103" t="s">
        <v>6466</v>
      </c>
      <c r="B3663" s="13" t="s">
        <v>981</v>
      </c>
      <c r="C3663" s="242"/>
      <c r="D3663" s="238" t="s">
        <v>9122</v>
      </c>
      <c r="E3663" s="149">
        <v>-3.3269230769230829E-2</v>
      </c>
      <c r="F3663" s="104" t="s">
        <v>6467</v>
      </c>
      <c r="G3663" s="105">
        <v>5.0270000000000001</v>
      </c>
      <c r="H3663" s="106">
        <f t="shared" si="967"/>
        <v>7439.96</v>
      </c>
      <c r="I3663" s="107">
        <f t="shared" si="968"/>
        <v>9002.3516</v>
      </c>
      <c r="J3663" s="108">
        <f t="shared" si="969"/>
        <v>9002.3516</v>
      </c>
      <c r="K3663" s="105">
        <f t="shared" si="970"/>
        <v>0</v>
      </c>
      <c r="L3663" s="105">
        <f t="shared" si="971"/>
        <v>12603.292239999999</v>
      </c>
      <c r="M3663" s="109" t="str">
        <f t="shared" si="972"/>
        <v>FOTO</v>
      </c>
      <c r="N3663" s="110" t="s">
        <v>110</v>
      </c>
    </row>
    <row r="3664" spans="1:14" ht="12.75" customHeight="1">
      <c r="A3664" s="103" t="s">
        <v>6468</v>
      </c>
      <c r="B3664" s="13" t="s">
        <v>981</v>
      </c>
      <c r="C3664" s="242"/>
      <c r="D3664" s="238" t="s">
        <v>9122</v>
      </c>
      <c r="E3664" s="149">
        <v>-3.3269230769230829E-2</v>
      </c>
      <c r="F3664" s="104" t="s">
        <v>6469</v>
      </c>
      <c r="G3664" s="105">
        <v>5.0270000000000001</v>
      </c>
      <c r="H3664" s="106">
        <f t="shared" si="967"/>
        <v>7439.96</v>
      </c>
      <c r="I3664" s="107">
        <f t="shared" si="968"/>
        <v>9002.3516</v>
      </c>
      <c r="J3664" s="108">
        <f t="shared" si="969"/>
        <v>9002.3516</v>
      </c>
      <c r="K3664" s="105">
        <f t="shared" si="970"/>
        <v>0</v>
      </c>
      <c r="L3664" s="105">
        <f t="shared" si="971"/>
        <v>12603.292239999999</v>
      </c>
      <c r="M3664" s="109" t="str">
        <f t="shared" si="972"/>
        <v>FOTO</v>
      </c>
      <c r="N3664" s="110" t="s">
        <v>110</v>
      </c>
    </row>
    <row r="3665" spans="1:14" ht="12.75" customHeight="1">
      <c r="A3665" s="103" t="s">
        <v>6470</v>
      </c>
      <c r="B3665" s="13" t="s">
        <v>981</v>
      </c>
      <c r="C3665" s="242"/>
      <c r="D3665" s="238" t="s">
        <v>9122</v>
      </c>
      <c r="E3665" s="149">
        <v>-3.3269230769230829E-2</v>
      </c>
      <c r="F3665" s="104" t="s">
        <v>6471</v>
      </c>
      <c r="G3665" s="105">
        <v>5.0270000000000001</v>
      </c>
      <c r="H3665" s="106">
        <f t="shared" si="967"/>
        <v>7439.96</v>
      </c>
      <c r="I3665" s="107">
        <f t="shared" si="968"/>
        <v>9002.3516</v>
      </c>
      <c r="J3665" s="108">
        <f t="shared" si="969"/>
        <v>9002.3516</v>
      </c>
      <c r="K3665" s="105">
        <f t="shared" si="970"/>
        <v>0</v>
      </c>
      <c r="L3665" s="105">
        <f t="shared" si="971"/>
        <v>12603.292239999999</v>
      </c>
      <c r="M3665" s="109" t="str">
        <f t="shared" si="972"/>
        <v>FOTO</v>
      </c>
      <c r="N3665" s="110" t="s">
        <v>110</v>
      </c>
    </row>
    <row r="3666" spans="1:14" ht="12.75" customHeight="1">
      <c r="A3666" s="103" t="s">
        <v>6472</v>
      </c>
      <c r="B3666" s="13" t="s">
        <v>981</v>
      </c>
      <c r="C3666" s="242"/>
      <c r="D3666" s="238" t="s">
        <v>9122</v>
      </c>
      <c r="E3666" s="149">
        <v>-3.3269230769230829E-2</v>
      </c>
      <c r="F3666" s="104" t="s">
        <v>6473</v>
      </c>
      <c r="G3666" s="105">
        <v>5.0270000000000001</v>
      </c>
      <c r="H3666" s="106">
        <f t="shared" si="967"/>
        <v>7439.96</v>
      </c>
      <c r="I3666" s="107">
        <f t="shared" si="968"/>
        <v>9002.3516</v>
      </c>
      <c r="J3666" s="108">
        <f t="shared" si="969"/>
        <v>9002.3516</v>
      </c>
      <c r="K3666" s="105">
        <f t="shared" si="970"/>
        <v>0</v>
      </c>
      <c r="L3666" s="105">
        <f t="shared" si="971"/>
        <v>12603.292239999999</v>
      </c>
      <c r="M3666" s="109" t="str">
        <f t="shared" si="972"/>
        <v>FOTO</v>
      </c>
      <c r="N3666" s="110" t="s">
        <v>110</v>
      </c>
    </row>
    <row r="3667" spans="1:14" ht="12.75" customHeight="1">
      <c r="A3667" s="103" t="s">
        <v>6474</v>
      </c>
      <c r="B3667" s="13" t="s">
        <v>981</v>
      </c>
      <c r="C3667" s="242"/>
      <c r="D3667" s="238" t="s">
        <v>9122</v>
      </c>
      <c r="E3667" s="149">
        <v>-3.3269230769230829E-2</v>
      </c>
      <c r="F3667" s="104" t="s">
        <v>6475</v>
      </c>
      <c r="G3667" s="105">
        <v>5.0270000000000001</v>
      </c>
      <c r="H3667" s="106">
        <f t="shared" si="967"/>
        <v>7439.96</v>
      </c>
      <c r="I3667" s="107">
        <f t="shared" si="968"/>
        <v>9002.3516</v>
      </c>
      <c r="J3667" s="108">
        <f t="shared" si="969"/>
        <v>9002.3516</v>
      </c>
      <c r="K3667" s="105">
        <f t="shared" si="970"/>
        <v>0</v>
      </c>
      <c r="L3667" s="105">
        <f t="shared" si="971"/>
        <v>12603.292239999999</v>
      </c>
      <c r="M3667" s="109" t="str">
        <f t="shared" si="972"/>
        <v>FOTO</v>
      </c>
      <c r="N3667" s="110" t="s">
        <v>110</v>
      </c>
    </row>
    <row r="3668" spans="1:14" ht="12.75" customHeight="1">
      <c r="A3668" s="103" t="s">
        <v>6476</v>
      </c>
      <c r="B3668" s="13" t="s">
        <v>981</v>
      </c>
      <c r="C3668" s="242"/>
      <c r="D3668" s="238" t="s">
        <v>9122</v>
      </c>
      <c r="E3668" s="149">
        <v>-3.3269230769230829E-2</v>
      </c>
      <c r="F3668" s="104" t="s">
        <v>6477</v>
      </c>
      <c r="G3668" s="105">
        <v>5.0270000000000001</v>
      </c>
      <c r="H3668" s="106">
        <f t="shared" si="967"/>
        <v>7439.96</v>
      </c>
      <c r="I3668" s="107">
        <f t="shared" si="968"/>
        <v>9002.3516</v>
      </c>
      <c r="J3668" s="108">
        <f t="shared" si="969"/>
        <v>9002.3516</v>
      </c>
      <c r="K3668" s="105">
        <f t="shared" si="970"/>
        <v>0</v>
      </c>
      <c r="L3668" s="105">
        <f t="shared" si="971"/>
        <v>12603.292239999999</v>
      </c>
      <c r="M3668" s="109" t="str">
        <f t="shared" si="972"/>
        <v>FOTO</v>
      </c>
      <c r="N3668" s="110" t="s">
        <v>110</v>
      </c>
    </row>
    <row r="3669" spans="1:14" ht="12.75" customHeight="1">
      <c r="A3669" s="103" t="s">
        <v>6478</v>
      </c>
      <c r="B3669" s="13" t="s">
        <v>981</v>
      </c>
      <c r="C3669" s="242"/>
      <c r="D3669" s="238" t="s">
        <v>9122</v>
      </c>
      <c r="E3669" s="149">
        <v>-3.3269230769230829E-2</v>
      </c>
      <c r="F3669" s="104" t="s">
        <v>6479</v>
      </c>
      <c r="G3669" s="105">
        <v>5.0270000000000001</v>
      </c>
      <c r="H3669" s="106">
        <f t="shared" si="967"/>
        <v>7439.96</v>
      </c>
      <c r="I3669" s="107">
        <f t="shared" si="968"/>
        <v>9002.3516</v>
      </c>
      <c r="J3669" s="108">
        <f t="shared" si="969"/>
        <v>9002.3516</v>
      </c>
      <c r="K3669" s="105">
        <f t="shared" si="970"/>
        <v>0</v>
      </c>
      <c r="L3669" s="105">
        <f t="shared" si="971"/>
        <v>12603.292239999999</v>
      </c>
      <c r="M3669" s="109" t="str">
        <f t="shared" si="972"/>
        <v>FOTO</v>
      </c>
      <c r="N3669" s="110" t="s">
        <v>110</v>
      </c>
    </row>
    <row r="3670" spans="1:14" ht="12.75" customHeight="1">
      <c r="A3670" s="103" t="s">
        <v>6480</v>
      </c>
      <c r="B3670" s="13" t="s">
        <v>981</v>
      </c>
      <c r="C3670" s="242"/>
      <c r="D3670" s="238" t="s">
        <v>9122</v>
      </c>
      <c r="E3670" s="149">
        <v>-3.3269230769230829E-2</v>
      </c>
      <c r="F3670" s="104" t="s">
        <v>6481</v>
      </c>
      <c r="G3670" s="105">
        <v>5.0270000000000001</v>
      </c>
      <c r="H3670" s="106">
        <f t="shared" si="967"/>
        <v>7439.96</v>
      </c>
      <c r="I3670" s="107">
        <f t="shared" si="968"/>
        <v>9002.3516</v>
      </c>
      <c r="J3670" s="108">
        <f t="shared" si="969"/>
        <v>9002.3516</v>
      </c>
      <c r="K3670" s="105">
        <f t="shared" si="970"/>
        <v>0</v>
      </c>
      <c r="L3670" s="105">
        <f t="shared" si="971"/>
        <v>12603.292239999999</v>
      </c>
      <c r="M3670" s="109" t="str">
        <f t="shared" si="972"/>
        <v>FOTO</v>
      </c>
      <c r="N3670" s="110" t="s">
        <v>110</v>
      </c>
    </row>
    <row r="3671" spans="1:14" ht="12.75" customHeight="1">
      <c r="A3671" s="103" t="s">
        <v>6502</v>
      </c>
      <c r="B3671" s="13" t="s">
        <v>981</v>
      </c>
      <c r="C3671" s="242"/>
      <c r="D3671" s="238" t="s">
        <v>9122</v>
      </c>
      <c r="E3671" s="149">
        <v>-0.10444444444444445</v>
      </c>
      <c r="F3671" s="104" t="s">
        <v>6503</v>
      </c>
      <c r="G3671" s="105">
        <v>4.8360000000000003</v>
      </c>
      <c r="H3671" s="106">
        <f t="shared" si="967"/>
        <v>7157.2800000000007</v>
      </c>
      <c r="I3671" s="107">
        <f t="shared" si="968"/>
        <v>8660.3088000000007</v>
      </c>
      <c r="J3671" s="108">
        <f t="shared" si="969"/>
        <v>8660.3088000000007</v>
      </c>
      <c r="K3671" s="105">
        <f t="shared" si="970"/>
        <v>0</v>
      </c>
      <c r="L3671" s="105">
        <f t="shared" si="971"/>
        <v>12124.43232</v>
      </c>
      <c r="M3671" s="109" t="str">
        <f t="shared" si="972"/>
        <v>FOTO</v>
      </c>
      <c r="N3671" s="110" t="s">
        <v>110</v>
      </c>
    </row>
    <row r="3672" spans="1:14" ht="12.75" customHeight="1">
      <c r="A3672" s="103" t="s">
        <v>6504</v>
      </c>
      <c r="B3672" s="13" t="s">
        <v>981</v>
      </c>
      <c r="C3672" s="242"/>
      <c r="D3672" s="238" t="s">
        <v>9122</v>
      </c>
      <c r="E3672" s="149">
        <v>-0.10444444444444445</v>
      </c>
      <c r="F3672" s="104" t="s">
        <v>6505</v>
      </c>
      <c r="G3672" s="105">
        <v>4.8360000000000003</v>
      </c>
      <c r="H3672" s="106">
        <f t="shared" si="967"/>
        <v>7157.2800000000007</v>
      </c>
      <c r="I3672" s="107">
        <f t="shared" si="968"/>
        <v>8660.3088000000007</v>
      </c>
      <c r="J3672" s="108">
        <f t="shared" si="969"/>
        <v>8660.3088000000007</v>
      </c>
      <c r="K3672" s="105">
        <f t="shared" si="970"/>
        <v>0</v>
      </c>
      <c r="L3672" s="105">
        <f t="shared" si="971"/>
        <v>12124.43232</v>
      </c>
      <c r="M3672" s="109" t="str">
        <f t="shared" si="972"/>
        <v>FOTO</v>
      </c>
      <c r="N3672" s="110" t="s">
        <v>110</v>
      </c>
    </row>
    <row r="3673" spans="1:14" ht="12.75" customHeight="1">
      <c r="A3673" s="103" t="s">
        <v>6506</v>
      </c>
      <c r="B3673" s="13" t="s">
        <v>981</v>
      </c>
      <c r="C3673" s="242"/>
      <c r="D3673" s="238" t="s">
        <v>9122</v>
      </c>
      <c r="E3673" s="149">
        <v>-0.10444444444444445</v>
      </c>
      <c r="F3673" s="104" t="s">
        <v>6507</v>
      </c>
      <c r="G3673" s="105">
        <v>4.8360000000000003</v>
      </c>
      <c r="H3673" s="106">
        <f t="shared" si="967"/>
        <v>7157.2800000000007</v>
      </c>
      <c r="I3673" s="107">
        <f t="shared" si="968"/>
        <v>8660.3088000000007</v>
      </c>
      <c r="J3673" s="108">
        <f t="shared" si="969"/>
        <v>8660.3088000000007</v>
      </c>
      <c r="K3673" s="105">
        <f t="shared" si="970"/>
        <v>0</v>
      </c>
      <c r="L3673" s="105">
        <f t="shared" si="971"/>
        <v>12124.43232</v>
      </c>
      <c r="M3673" s="109" t="str">
        <f t="shared" si="972"/>
        <v>FOTO</v>
      </c>
      <c r="N3673" s="110" t="s">
        <v>110</v>
      </c>
    </row>
    <row r="3674" spans="1:14" ht="12.75" customHeight="1">
      <c r="A3674" s="103" t="s">
        <v>6508</v>
      </c>
      <c r="B3674" s="13" t="s">
        <v>981</v>
      </c>
      <c r="C3674" s="242"/>
      <c r="D3674" s="238" t="s">
        <v>9122</v>
      </c>
      <c r="E3674" s="149">
        <v>-0.10444444444444445</v>
      </c>
      <c r="F3674" s="104" t="s">
        <v>6509</v>
      </c>
      <c r="G3674" s="105">
        <v>4.8360000000000003</v>
      </c>
      <c r="H3674" s="106">
        <f t="shared" si="967"/>
        <v>7157.2800000000007</v>
      </c>
      <c r="I3674" s="107">
        <f t="shared" si="968"/>
        <v>8660.3088000000007</v>
      </c>
      <c r="J3674" s="108">
        <f t="shared" si="969"/>
        <v>8660.3088000000007</v>
      </c>
      <c r="K3674" s="105">
        <f t="shared" si="970"/>
        <v>0</v>
      </c>
      <c r="L3674" s="105">
        <f t="shared" si="971"/>
        <v>12124.43232</v>
      </c>
      <c r="M3674" s="109" t="str">
        <f t="shared" si="972"/>
        <v>FOTO</v>
      </c>
      <c r="N3674" s="110" t="s">
        <v>110</v>
      </c>
    </row>
    <row r="3675" spans="1:14" ht="12.75" customHeight="1">
      <c r="A3675" s="103" t="s">
        <v>6500</v>
      </c>
      <c r="B3675" s="13" t="s">
        <v>981</v>
      </c>
      <c r="C3675" s="242"/>
      <c r="D3675" s="238" t="s">
        <v>9122</v>
      </c>
      <c r="E3675" s="149">
        <v>-0.10444444444444445</v>
      </c>
      <c r="F3675" s="104" t="s">
        <v>6501</v>
      </c>
      <c r="G3675" s="105">
        <v>4.8360000000000003</v>
      </c>
      <c r="H3675" s="106">
        <f t="shared" si="967"/>
        <v>7157.2800000000007</v>
      </c>
      <c r="I3675" s="107">
        <f t="shared" si="968"/>
        <v>8660.3088000000007</v>
      </c>
      <c r="J3675" s="108">
        <f t="shared" si="969"/>
        <v>8660.3088000000007</v>
      </c>
      <c r="K3675" s="105">
        <f t="shared" si="970"/>
        <v>0</v>
      </c>
      <c r="L3675" s="105">
        <f t="shared" si="971"/>
        <v>12124.43232</v>
      </c>
      <c r="M3675" s="109" t="str">
        <f t="shared" si="972"/>
        <v>FOTO</v>
      </c>
      <c r="N3675" s="110" t="s">
        <v>110</v>
      </c>
    </row>
    <row r="3676" spans="1:14" ht="12.75" customHeight="1">
      <c r="A3676" s="103" t="s">
        <v>6482</v>
      </c>
      <c r="B3676" s="13" t="s">
        <v>981</v>
      </c>
      <c r="C3676" s="242"/>
      <c r="D3676" s="238" t="s">
        <v>9122</v>
      </c>
      <c r="E3676" s="149">
        <v>-0.11870370370370364</v>
      </c>
      <c r="F3676" s="104" t="s">
        <v>6483</v>
      </c>
      <c r="G3676" s="105">
        <v>4.7590000000000003</v>
      </c>
      <c r="H3676" s="106">
        <f t="shared" si="967"/>
        <v>7043.3200000000006</v>
      </c>
      <c r="I3676" s="107">
        <f t="shared" si="968"/>
        <v>8522.4171999999999</v>
      </c>
      <c r="J3676" s="108">
        <f t="shared" si="969"/>
        <v>8522.4171999999999</v>
      </c>
      <c r="K3676" s="105">
        <f t="shared" si="970"/>
        <v>0</v>
      </c>
      <c r="L3676" s="105">
        <f t="shared" si="971"/>
        <v>11931.38408</v>
      </c>
      <c r="M3676" s="109" t="str">
        <f t="shared" si="972"/>
        <v>FOTO</v>
      </c>
      <c r="N3676" s="110" t="s">
        <v>110</v>
      </c>
    </row>
    <row r="3677" spans="1:14" ht="12.75" customHeight="1">
      <c r="A3677" s="103" t="s">
        <v>6484</v>
      </c>
      <c r="B3677" s="13" t="s">
        <v>981</v>
      </c>
      <c r="C3677" s="242"/>
      <c r="D3677" s="238" t="s">
        <v>9122</v>
      </c>
      <c r="E3677" s="149">
        <v>-0.11870370370370364</v>
      </c>
      <c r="F3677" s="104" t="s">
        <v>6485</v>
      </c>
      <c r="G3677" s="105">
        <v>4.7590000000000003</v>
      </c>
      <c r="H3677" s="106">
        <f t="shared" si="967"/>
        <v>7043.3200000000006</v>
      </c>
      <c r="I3677" s="107">
        <f t="shared" si="968"/>
        <v>8522.4171999999999</v>
      </c>
      <c r="J3677" s="108">
        <f t="shared" si="969"/>
        <v>8522.4171999999999</v>
      </c>
      <c r="K3677" s="105">
        <f t="shared" si="970"/>
        <v>0</v>
      </c>
      <c r="L3677" s="105">
        <f t="shared" si="971"/>
        <v>11931.38408</v>
      </c>
      <c r="M3677" s="109" t="str">
        <f t="shared" si="972"/>
        <v>FOTO</v>
      </c>
      <c r="N3677" s="110" t="s">
        <v>110</v>
      </c>
    </row>
    <row r="3678" spans="1:14" ht="12.75" customHeight="1">
      <c r="A3678" s="103" t="s">
        <v>6486</v>
      </c>
      <c r="B3678" s="13" t="s">
        <v>981</v>
      </c>
      <c r="C3678" s="242"/>
      <c r="D3678" s="238" t="s">
        <v>9122</v>
      </c>
      <c r="E3678" s="149">
        <v>-0.11870370370370364</v>
      </c>
      <c r="F3678" s="104" t="s">
        <v>6487</v>
      </c>
      <c r="G3678" s="105">
        <v>4.7590000000000003</v>
      </c>
      <c r="H3678" s="106">
        <f t="shared" ref="H3678:H3698" si="973">+G3678*H$18</f>
        <v>7043.3200000000006</v>
      </c>
      <c r="I3678" s="107">
        <f t="shared" ref="I3678:I3698" si="974">+H3678*(1+I$18)</f>
        <v>8522.4171999999999</v>
      </c>
      <c r="J3678" s="108">
        <f t="shared" ref="J3678:J3698" si="975">+I3678*(1-J$18)</f>
        <v>8522.4171999999999</v>
      </c>
      <c r="K3678" s="105">
        <f t="shared" ref="K3678:K3698" si="976">+I3678*C3678</f>
        <v>0</v>
      </c>
      <c r="L3678" s="105">
        <f t="shared" ref="L3678:L3698" si="977">+I3678*(1+L$18)</f>
        <v>11931.38408</v>
      </c>
      <c r="M3678" s="109" t="str">
        <f t="shared" ref="M3678:M3698" si="978">HYPERLINK(CONCATENATE("https://buscador.neorep.com.ar/",TRIM(A3678),"/"),"FOTO")</f>
        <v>FOTO</v>
      </c>
      <c r="N3678" s="110" t="s">
        <v>110</v>
      </c>
    </row>
    <row r="3679" spans="1:14" ht="12.75" customHeight="1">
      <c r="A3679" s="103" t="s">
        <v>6488</v>
      </c>
      <c r="B3679" s="13" t="s">
        <v>981</v>
      </c>
      <c r="C3679" s="242"/>
      <c r="D3679" s="238" t="s">
        <v>9122</v>
      </c>
      <c r="E3679" s="149">
        <v>-0.11870370370370364</v>
      </c>
      <c r="F3679" s="104" t="s">
        <v>6489</v>
      </c>
      <c r="G3679" s="105">
        <v>4.7590000000000003</v>
      </c>
      <c r="H3679" s="106">
        <f t="shared" si="973"/>
        <v>7043.3200000000006</v>
      </c>
      <c r="I3679" s="107">
        <f t="shared" si="974"/>
        <v>8522.4171999999999</v>
      </c>
      <c r="J3679" s="108">
        <f t="shared" si="975"/>
        <v>8522.4171999999999</v>
      </c>
      <c r="K3679" s="105">
        <f t="shared" si="976"/>
        <v>0</v>
      </c>
      <c r="L3679" s="105">
        <f t="shared" si="977"/>
        <v>11931.38408</v>
      </c>
      <c r="M3679" s="109" t="str">
        <f t="shared" si="978"/>
        <v>FOTO</v>
      </c>
      <c r="N3679" s="110" t="s">
        <v>110</v>
      </c>
    </row>
    <row r="3680" spans="1:14" ht="12.75" customHeight="1">
      <c r="A3680" s="103" t="s">
        <v>6490</v>
      </c>
      <c r="B3680" s="13" t="s">
        <v>981</v>
      </c>
      <c r="C3680" s="242"/>
      <c r="D3680" s="238" t="s">
        <v>9122</v>
      </c>
      <c r="E3680" s="149">
        <v>-0.11870370370370364</v>
      </c>
      <c r="F3680" s="104" t="s">
        <v>6491</v>
      </c>
      <c r="G3680" s="105">
        <v>4.7590000000000003</v>
      </c>
      <c r="H3680" s="106">
        <f t="shared" si="973"/>
        <v>7043.3200000000006</v>
      </c>
      <c r="I3680" s="107">
        <f t="shared" si="974"/>
        <v>8522.4171999999999</v>
      </c>
      <c r="J3680" s="108">
        <f t="shared" si="975"/>
        <v>8522.4171999999999</v>
      </c>
      <c r="K3680" s="105">
        <f t="shared" si="976"/>
        <v>0</v>
      </c>
      <c r="L3680" s="105">
        <f t="shared" si="977"/>
        <v>11931.38408</v>
      </c>
      <c r="M3680" s="109" t="str">
        <f t="shared" si="978"/>
        <v>FOTO</v>
      </c>
      <c r="N3680" s="110" t="s">
        <v>110</v>
      </c>
    </row>
    <row r="3681" spans="1:14" ht="12.75" customHeight="1">
      <c r="A3681" s="103" t="s">
        <v>6492</v>
      </c>
      <c r="B3681" s="13" t="s">
        <v>981</v>
      </c>
      <c r="C3681" s="242"/>
      <c r="D3681" s="238" t="s">
        <v>9122</v>
      </c>
      <c r="E3681" s="149">
        <v>-0.11870370370370364</v>
      </c>
      <c r="F3681" s="104" t="s">
        <v>6493</v>
      </c>
      <c r="G3681" s="105">
        <v>4.7590000000000003</v>
      </c>
      <c r="H3681" s="106">
        <f t="shared" si="973"/>
        <v>7043.3200000000006</v>
      </c>
      <c r="I3681" s="107">
        <f t="shared" si="974"/>
        <v>8522.4171999999999</v>
      </c>
      <c r="J3681" s="108">
        <f t="shared" si="975"/>
        <v>8522.4171999999999</v>
      </c>
      <c r="K3681" s="105">
        <f t="shared" si="976"/>
        <v>0</v>
      </c>
      <c r="L3681" s="105">
        <f t="shared" si="977"/>
        <v>11931.38408</v>
      </c>
      <c r="M3681" s="109" t="str">
        <f t="shared" si="978"/>
        <v>FOTO</v>
      </c>
      <c r="N3681" s="110" t="s">
        <v>110</v>
      </c>
    </row>
    <row r="3682" spans="1:14" ht="12.75" customHeight="1">
      <c r="A3682" s="103" t="s">
        <v>6494</v>
      </c>
      <c r="B3682" s="13" t="s">
        <v>981</v>
      </c>
      <c r="C3682" s="242"/>
      <c r="D3682" s="238" t="s">
        <v>9122</v>
      </c>
      <c r="E3682" s="149">
        <v>-0.11870370370370364</v>
      </c>
      <c r="F3682" s="104" t="s">
        <v>6495</v>
      </c>
      <c r="G3682" s="105">
        <v>4.7590000000000003</v>
      </c>
      <c r="H3682" s="106">
        <f t="shared" si="973"/>
        <v>7043.3200000000006</v>
      </c>
      <c r="I3682" s="107">
        <f t="shared" si="974"/>
        <v>8522.4171999999999</v>
      </c>
      <c r="J3682" s="108">
        <f t="shared" si="975"/>
        <v>8522.4171999999999</v>
      </c>
      <c r="K3682" s="105">
        <f t="shared" si="976"/>
        <v>0</v>
      </c>
      <c r="L3682" s="105">
        <f t="shared" si="977"/>
        <v>11931.38408</v>
      </c>
      <c r="M3682" s="109" t="str">
        <f t="shared" si="978"/>
        <v>FOTO</v>
      </c>
      <c r="N3682" s="110" t="s">
        <v>110</v>
      </c>
    </row>
    <row r="3683" spans="1:14" ht="12.75" customHeight="1">
      <c r="A3683" s="103" t="s">
        <v>6496</v>
      </c>
      <c r="B3683" s="13" t="s">
        <v>981</v>
      </c>
      <c r="C3683" s="242"/>
      <c r="D3683" s="238" t="s">
        <v>9122</v>
      </c>
      <c r="E3683" s="149">
        <v>-0.10444444444444445</v>
      </c>
      <c r="F3683" s="104" t="s">
        <v>6497</v>
      </c>
      <c r="G3683" s="105">
        <v>4.8360000000000003</v>
      </c>
      <c r="H3683" s="106">
        <f t="shared" si="973"/>
        <v>7157.2800000000007</v>
      </c>
      <c r="I3683" s="107">
        <f t="shared" si="974"/>
        <v>8660.3088000000007</v>
      </c>
      <c r="J3683" s="108">
        <f t="shared" si="975"/>
        <v>8660.3088000000007</v>
      </c>
      <c r="K3683" s="105">
        <f t="shared" si="976"/>
        <v>0</v>
      </c>
      <c r="L3683" s="105">
        <f t="shared" si="977"/>
        <v>12124.43232</v>
      </c>
      <c r="M3683" s="109" t="str">
        <f t="shared" si="978"/>
        <v>FOTO</v>
      </c>
      <c r="N3683" s="110" t="s">
        <v>110</v>
      </c>
    </row>
    <row r="3684" spans="1:14" ht="12.75" customHeight="1">
      <c r="A3684" s="103" t="s">
        <v>6498</v>
      </c>
      <c r="B3684" s="13" t="s">
        <v>981</v>
      </c>
      <c r="C3684" s="242"/>
      <c r="D3684" s="238" t="s">
        <v>9122</v>
      </c>
      <c r="E3684" s="149">
        <v>-0.11870370370370364</v>
      </c>
      <c r="F3684" s="104" t="s">
        <v>6499</v>
      </c>
      <c r="G3684" s="105">
        <v>4.7590000000000003</v>
      </c>
      <c r="H3684" s="106">
        <f t="shared" si="973"/>
        <v>7043.3200000000006</v>
      </c>
      <c r="I3684" s="107">
        <f t="shared" si="974"/>
        <v>8522.4171999999999</v>
      </c>
      <c r="J3684" s="108">
        <f t="shared" si="975"/>
        <v>8522.4171999999999</v>
      </c>
      <c r="K3684" s="105">
        <f t="shared" si="976"/>
        <v>0</v>
      </c>
      <c r="L3684" s="105">
        <f t="shared" si="977"/>
        <v>11931.38408</v>
      </c>
      <c r="M3684" s="109" t="str">
        <f t="shared" si="978"/>
        <v>FOTO</v>
      </c>
      <c r="N3684" s="110" t="s">
        <v>110</v>
      </c>
    </row>
    <row r="3685" spans="1:14" ht="12.75" customHeight="1">
      <c r="A3685" s="103" t="s">
        <v>6510</v>
      </c>
      <c r="B3685" s="13" t="s">
        <v>981</v>
      </c>
      <c r="C3685" s="242"/>
      <c r="D3685" s="238" t="s">
        <v>9122</v>
      </c>
      <c r="E3685" s="149">
        <v>-3.2576596530084934E-2</v>
      </c>
      <c r="F3685" s="104" t="s">
        <v>6511</v>
      </c>
      <c r="G3685" s="105">
        <v>10.483000000000001</v>
      </c>
      <c r="H3685" s="106">
        <f t="shared" si="973"/>
        <v>15514.84</v>
      </c>
      <c r="I3685" s="107">
        <f t="shared" si="974"/>
        <v>18772.956399999999</v>
      </c>
      <c r="J3685" s="108">
        <f t="shared" si="975"/>
        <v>18772.956399999999</v>
      </c>
      <c r="K3685" s="105">
        <f t="shared" si="976"/>
        <v>0</v>
      </c>
      <c r="L3685" s="105">
        <f t="shared" si="977"/>
        <v>26282.138959999997</v>
      </c>
      <c r="M3685" s="109" t="str">
        <f t="shared" si="978"/>
        <v>FOTO</v>
      </c>
      <c r="N3685" s="110"/>
    </row>
    <row r="3686" spans="1:14" ht="12.75" customHeight="1">
      <c r="A3686" s="103" t="s">
        <v>6512</v>
      </c>
      <c r="B3686" s="13" t="s">
        <v>981</v>
      </c>
      <c r="C3686" s="242"/>
      <c r="D3686" s="238" t="s">
        <v>9122</v>
      </c>
      <c r="E3686" s="150">
        <v>-0.15017857142857127</v>
      </c>
      <c r="F3686" s="104" t="s">
        <v>6513</v>
      </c>
      <c r="G3686" s="105">
        <v>4.7590000000000003</v>
      </c>
      <c r="H3686" s="106">
        <f t="shared" si="973"/>
        <v>7043.3200000000006</v>
      </c>
      <c r="I3686" s="107">
        <f t="shared" si="974"/>
        <v>8522.4171999999999</v>
      </c>
      <c r="J3686" s="108">
        <f t="shared" si="975"/>
        <v>8522.4171999999999</v>
      </c>
      <c r="K3686" s="105">
        <f t="shared" si="976"/>
        <v>0</v>
      </c>
      <c r="L3686" s="105">
        <f t="shared" si="977"/>
        <v>11931.38408</v>
      </c>
      <c r="M3686" s="109" t="str">
        <f t="shared" si="978"/>
        <v>FOTO</v>
      </c>
      <c r="N3686" s="110" t="s">
        <v>110</v>
      </c>
    </row>
    <row r="3687" spans="1:14" ht="12.75" customHeight="1">
      <c r="A3687" s="103" t="s">
        <v>6514</v>
      </c>
      <c r="B3687" s="13" t="s">
        <v>981</v>
      </c>
      <c r="C3687" s="242"/>
      <c r="D3687" s="238" t="s">
        <v>9122</v>
      </c>
      <c r="E3687" s="150">
        <v>-0.15017857142857127</v>
      </c>
      <c r="F3687" s="104" t="s">
        <v>6515</v>
      </c>
      <c r="G3687" s="105">
        <v>4.7590000000000003</v>
      </c>
      <c r="H3687" s="106">
        <f t="shared" si="973"/>
        <v>7043.3200000000006</v>
      </c>
      <c r="I3687" s="107">
        <f t="shared" si="974"/>
        <v>8522.4171999999999</v>
      </c>
      <c r="J3687" s="108">
        <f t="shared" si="975"/>
        <v>8522.4171999999999</v>
      </c>
      <c r="K3687" s="105">
        <f t="shared" si="976"/>
        <v>0</v>
      </c>
      <c r="L3687" s="105">
        <f t="shared" si="977"/>
        <v>11931.38408</v>
      </c>
      <c r="M3687" s="109" t="str">
        <f t="shared" si="978"/>
        <v>FOTO</v>
      </c>
      <c r="N3687" s="110" t="s">
        <v>110</v>
      </c>
    </row>
    <row r="3688" spans="1:14" ht="12.75" customHeight="1">
      <c r="A3688" s="103" t="s">
        <v>6516</v>
      </c>
      <c r="B3688" s="13" t="s">
        <v>981</v>
      </c>
      <c r="C3688" s="242"/>
      <c r="D3688" s="238" t="s">
        <v>9122</v>
      </c>
      <c r="E3688" s="150">
        <v>-0.15017857142857127</v>
      </c>
      <c r="F3688" s="104" t="s">
        <v>6517</v>
      </c>
      <c r="G3688" s="105">
        <v>4.7590000000000003</v>
      </c>
      <c r="H3688" s="106">
        <f t="shared" si="973"/>
        <v>7043.3200000000006</v>
      </c>
      <c r="I3688" s="107">
        <f t="shared" si="974"/>
        <v>8522.4171999999999</v>
      </c>
      <c r="J3688" s="108">
        <f t="shared" si="975"/>
        <v>8522.4171999999999</v>
      </c>
      <c r="K3688" s="105">
        <f t="shared" si="976"/>
        <v>0</v>
      </c>
      <c r="L3688" s="105">
        <f t="shared" si="977"/>
        <v>11931.38408</v>
      </c>
      <c r="M3688" s="109" t="str">
        <f t="shared" si="978"/>
        <v>FOTO</v>
      </c>
      <c r="N3688" s="110" t="s">
        <v>110</v>
      </c>
    </row>
    <row r="3689" spans="1:14" ht="12.75" customHeight="1">
      <c r="A3689" s="103" t="s">
        <v>6518</v>
      </c>
      <c r="B3689" s="13" t="s">
        <v>981</v>
      </c>
      <c r="C3689" s="242"/>
      <c r="D3689" s="238" t="s">
        <v>9122</v>
      </c>
      <c r="E3689" s="150">
        <v>-0.15017857142857127</v>
      </c>
      <c r="F3689" s="104" t="s">
        <v>6519</v>
      </c>
      <c r="G3689" s="105">
        <v>4.7590000000000003</v>
      </c>
      <c r="H3689" s="106">
        <f t="shared" si="973"/>
        <v>7043.3200000000006</v>
      </c>
      <c r="I3689" s="107">
        <f t="shared" si="974"/>
        <v>8522.4171999999999</v>
      </c>
      <c r="J3689" s="108">
        <f t="shared" si="975"/>
        <v>8522.4171999999999</v>
      </c>
      <c r="K3689" s="105">
        <f t="shared" si="976"/>
        <v>0</v>
      </c>
      <c r="L3689" s="105">
        <f t="shared" si="977"/>
        <v>11931.38408</v>
      </c>
      <c r="M3689" s="109" t="str">
        <f t="shared" si="978"/>
        <v>FOTO</v>
      </c>
      <c r="N3689" s="110" t="s">
        <v>110</v>
      </c>
    </row>
    <row r="3690" spans="1:14" ht="12.75" customHeight="1">
      <c r="A3690" s="103" t="s">
        <v>6520</v>
      </c>
      <c r="B3690" s="13" t="s">
        <v>981</v>
      </c>
      <c r="C3690" s="242"/>
      <c r="D3690" s="238" t="s">
        <v>9122</v>
      </c>
      <c r="E3690" s="150">
        <v>-0.15017857142857127</v>
      </c>
      <c r="F3690" s="104" t="s">
        <v>6521</v>
      </c>
      <c r="G3690" s="105">
        <v>4.7590000000000003</v>
      </c>
      <c r="H3690" s="106">
        <f t="shared" si="973"/>
        <v>7043.3200000000006</v>
      </c>
      <c r="I3690" s="107">
        <f t="shared" si="974"/>
        <v>8522.4171999999999</v>
      </c>
      <c r="J3690" s="108">
        <f t="shared" si="975"/>
        <v>8522.4171999999999</v>
      </c>
      <c r="K3690" s="105">
        <f t="shared" si="976"/>
        <v>0</v>
      </c>
      <c r="L3690" s="105">
        <f t="shared" si="977"/>
        <v>11931.38408</v>
      </c>
      <c r="M3690" s="109" t="str">
        <f t="shared" si="978"/>
        <v>FOTO</v>
      </c>
      <c r="N3690" s="110" t="s">
        <v>110</v>
      </c>
    </row>
    <row r="3691" spans="1:14" ht="12.75" customHeight="1">
      <c r="A3691" s="103" t="s">
        <v>6522</v>
      </c>
      <c r="B3691" s="13" t="s">
        <v>981</v>
      </c>
      <c r="C3691" s="242"/>
      <c r="D3691" s="238" t="s">
        <v>9122</v>
      </c>
      <c r="E3691" s="150">
        <v>-0.15017857142857127</v>
      </c>
      <c r="F3691" s="104" t="s">
        <v>6523</v>
      </c>
      <c r="G3691" s="105">
        <v>4.7590000000000003</v>
      </c>
      <c r="H3691" s="106">
        <f t="shared" si="973"/>
        <v>7043.3200000000006</v>
      </c>
      <c r="I3691" s="107">
        <f t="shared" si="974"/>
        <v>8522.4171999999999</v>
      </c>
      <c r="J3691" s="108">
        <f t="shared" si="975"/>
        <v>8522.4171999999999</v>
      </c>
      <c r="K3691" s="105">
        <f t="shared" si="976"/>
        <v>0</v>
      </c>
      <c r="L3691" s="105">
        <f t="shared" si="977"/>
        <v>11931.38408</v>
      </c>
      <c r="M3691" s="109" t="str">
        <f t="shared" si="978"/>
        <v>FOTO</v>
      </c>
      <c r="N3691" s="110" t="s">
        <v>110</v>
      </c>
    </row>
    <row r="3692" spans="1:14" ht="12.75" customHeight="1">
      <c r="A3692" s="103" t="s">
        <v>6524</v>
      </c>
      <c r="B3692" s="13" t="s">
        <v>981</v>
      </c>
      <c r="C3692" s="242"/>
      <c r="D3692" s="238" t="s">
        <v>9122</v>
      </c>
      <c r="E3692" s="150">
        <v>-0.15017857142857127</v>
      </c>
      <c r="F3692" s="104" t="s">
        <v>6525</v>
      </c>
      <c r="G3692" s="105">
        <v>4.7590000000000003</v>
      </c>
      <c r="H3692" s="106">
        <f t="shared" si="973"/>
        <v>7043.3200000000006</v>
      </c>
      <c r="I3692" s="107">
        <f t="shared" si="974"/>
        <v>8522.4171999999999</v>
      </c>
      <c r="J3692" s="108">
        <f t="shared" si="975"/>
        <v>8522.4171999999999</v>
      </c>
      <c r="K3692" s="105">
        <f t="shared" si="976"/>
        <v>0</v>
      </c>
      <c r="L3692" s="105">
        <f t="shared" si="977"/>
        <v>11931.38408</v>
      </c>
      <c r="M3692" s="109" t="str">
        <f t="shared" si="978"/>
        <v>FOTO</v>
      </c>
      <c r="N3692" s="110" t="s">
        <v>110</v>
      </c>
    </row>
    <row r="3693" spans="1:14" ht="12.75" customHeight="1">
      <c r="A3693" s="103" t="s">
        <v>6526</v>
      </c>
      <c r="B3693" s="13" t="s">
        <v>981</v>
      </c>
      <c r="C3693" s="242"/>
      <c r="D3693" s="238" t="s">
        <v>9122</v>
      </c>
      <c r="E3693" s="150">
        <v>-0.15017857142857127</v>
      </c>
      <c r="F3693" s="104" t="s">
        <v>6527</v>
      </c>
      <c r="G3693" s="105">
        <v>4.7590000000000003</v>
      </c>
      <c r="H3693" s="106">
        <f t="shared" si="973"/>
        <v>7043.3200000000006</v>
      </c>
      <c r="I3693" s="107">
        <f t="shared" si="974"/>
        <v>8522.4171999999999</v>
      </c>
      <c r="J3693" s="108">
        <f t="shared" si="975"/>
        <v>8522.4171999999999</v>
      </c>
      <c r="K3693" s="105">
        <f t="shared" si="976"/>
        <v>0</v>
      </c>
      <c r="L3693" s="105">
        <f t="shared" si="977"/>
        <v>11931.38408</v>
      </c>
      <c r="M3693" s="109" t="str">
        <f t="shared" si="978"/>
        <v>FOTO</v>
      </c>
      <c r="N3693" s="110" t="s">
        <v>110</v>
      </c>
    </row>
    <row r="3694" spans="1:14" ht="12.75" customHeight="1">
      <c r="A3694" s="103" t="s">
        <v>6528</v>
      </c>
      <c r="B3694" s="13" t="s">
        <v>981</v>
      </c>
      <c r="C3694" s="242"/>
      <c r="D3694" s="238" t="s">
        <v>9122</v>
      </c>
      <c r="E3694" s="149">
        <v>-3.2552918537523956E-2</v>
      </c>
      <c r="F3694" s="104" t="s">
        <v>6529</v>
      </c>
      <c r="G3694" s="105">
        <v>6.0330000000000004</v>
      </c>
      <c r="H3694" s="106">
        <f t="shared" si="973"/>
        <v>8928.84</v>
      </c>
      <c r="I3694" s="107">
        <f t="shared" si="974"/>
        <v>10803.8964</v>
      </c>
      <c r="J3694" s="108">
        <f t="shared" si="975"/>
        <v>10803.8964</v>
      </c>
      <c r="K3694" s="105">
        <f t="shared" si="976"/>
        <v>0</v>
      </c>
      <c r="L3694" s="105">
        <f t="shared" si="977"/>
        <v>15125.454959999999</v>
      </c>
      <c r="M3694" s="109" t="str">
        <f t="shared" si="978"/>
        <v>FOTO</v>
      </c>
      <c r="N3694" s="110" t="s">
        <v>110</v>
      </c>
    </row>
    <row r="3695" spans="1:14" ht="12.75" customHeight="1">
      <c r="A3695" s="103" t="s">
        <v>6530</v>
      </c>
      <c r="B3695" s="13" t="s">
        <v>981</v>
      </c>
      <c r="C3695" s="242"/>
      <c r="D3695" s="238" t="s">
        <v>9122</v>
      </c>
      <c r="E3695" s="149">
        <v>-3.2552918537523956E-2</v>
      </c>
      <c r="F3695" s="104" t="s">
        <v>6531</v>
      </c>
      <c r="G3695" s="105">
        <v>6.0330000000000004</v>
      </c>
      <c r="H3695" s="106">
        <f t="shared" si="973"/>
        <v>8928.84</v>
      </c>
      <c r="I3695" s="107">
        <f t="shared" si="974"/>
        <v>10803.8964</v>
      </c>
      <c r="J3695" s="108">
        <f t="shared" si="975"/>
        <v>10803.8964</v>
      </c>
      <c r="K3695" s="105">
        <f t="shared" si="976"/>
        <v>0</v>
      </c>
      <c r="L3695" s="105">
        <f t="shared" si="977"/>
        <v>15125.454959999999</v>
      </c>
      <c r="M3695" s="109" t="str">
        <f t="shared" si="978"/>
        <v>FOTO</v>
      </c>
      <c r="N3695" s="110" t="s">
        <v>110</v>
      </c>
    </row>
    <row r="3696" spans="1:14" ht="12.75" customHeight="1">
      <c r="A3696" s="103" t="s">
        <v>6532</v>
      </c>
      <c r="B3696" s="13" t="s">
        <v>981</v>
      </c>
      <c r="C3696" s="242"/>
      <c r="D3696" s="238" t="s">
        <v>9122</v>
      </c>
      <c r="E3696" s="149">
        <v>-3.2552918537523956E-2</v>
      </c>
      <c r="F3696" s="104" t="s">
        <v>6533</v>
      </c>
      <c r="G3696" s="105">
        <v>6.0330000000000004</v>
      </c>
      <c r="H3696" s="106">
        <f t="shared" si="973"/>
        <v>8928.84</v>
      </c>
      <c r="I3696" s="107">
        <f t="shared" si="974"/>
        <v>10803.8964</v>
      </c>
      <c r="J3696" s="108">
        <f t="shared" si="975"/>
        <v>10803.8964</v>
      </c>
      <c r="K3696" s="105">
        <f t="shared" si="976"/>
        <v>0</v>
      </c>
      <c r="L3696" s="105">
        <f t="shared" si="977"/>
        <v>15125.454959999999</v>
      </c>
      <c r="M3696" s="109" t="str">
        <f t="shared" si="978"/>
        <v>FOTO</v>
      </c>
      <c r="N3696" s="110" t="s">
        <v>110</v>
      </c>
    </row>
    <row r="3697" spans="1:15" ht="12.75" customHeight="1">
      <c r="A3697" s="103" t="s">
        <v>6534</v>
      </c>
      <c r="B3697" s="13" t="s">
        <v>981</v>
      </c>
      <c r="C3697" s="242"/>
      <c r="D3697" s="238" t="s">
        <v>9122</v>
      </c>
      <c r="E3697" s="149">
        <v>-3.2552918537523956E-2</v>
      </c>
      <c r="F3697" s="104" t="s">
        <v>6535</v>
      </c>
      <c r="G3697" s="105">
        <v>6.0330000000000004</v>
      </c>
      <c r="H3697" s="106">
        <f t="shared" si="973"/>
        <v>8928.84</v>
      </c>
      <c r="I3697" s="107">
        <f t="shared" si="974"/>
        <v>10803.8964</v>
      </c>
      <c r="J3697" s="108">
        <f t="shared" si="975"/>
        <v>10803.8964</v>
      </c>
      <c r="K3697" s="105">
        <f t="shared" si="976"/>
        <v>0</v>
      </c>
      <c r="L3697" s="105">
        <f t="shared" si="977"/>
        <v>15125.454959999999</v>
      </c>
      <c r="M3697" s="109" t="str">
        <f t="shared" si="978"/>
        <v>FOTO</v>
      </c>
      <c r="N3697" s="110" t="s">
        <v>110</v>
      </c>
    </row>
    <row r="3698" spans="1:15" ht="12.75" customHeight="1" thickBot="1">
      <c r="A3698" s="154" t="s">
        <v>6536</v>
      </c>
      <c r="B3698" s="13" t="s">
        <v>981</v>
      </c>
      <c r="C3698" s="243"/>
      <c r="D3698" s="238" t="s">
        <v>9122</v>
      </c>
      <c r="E3698" s="155">
        <v>-3.2552918537523956E-2</v>
      </c>
      <c r="F3698" s="156" t="s">
        <v>6537</v>
      </c>
      <c r="G3698" s="157">
        <v>6.0330000000000004</v>
      </c>
      <c r="H3698" s="158">
        <f t="shared" si="973"/>
        <v>8928.84</v>
      </c>
      <c r="I3698" s="159">
        <f t="shared" si="974"/>
        <v>10803.8964</v>
      </c>
      <c r="J3698" s="160">
        <f t="shared" si="975"/>
        <v>10803.8964</v>
      </c>
      <c r="K3698" s="157">
        <f t="shared" si="976"/>
        <v>0</v>
      </c>
      <c r="L3698" s="157">
        <f t="shared" si="977"/>
        <v>15125.454959999999</v>
      </c>
      <c r="M3698" s="161" t="str">
        <f t="shared" si="978"/>
        <v>FOTO</v>
      </c>
      <c r="N3698" s="162" t="s">
        <v>110</v>
      </c>
    </row>
    <row r="3699" spans="1:15" ht="20.100000000000001" customHeight="1" thickBot="1">
      <c r="A3699" s="219" t="s">
        <v>6538</v>
      </c>
      <c r="B3699" s="34"/>
      <c r="C3699" s="240"/>
      <c r="D3699" s="151"/>
      <c r="E3699" s="221"/>
      <c r="F3699" s="222"/>
      <c r="G3699" s="223"/>
      <c r="H3699" s="224"/>
      <c r="I3699" s="224"/>
      <c r="J3699" s="225"/>
      <c r="K3699" s="223"/>
      <c r="L3699" s="223"/>
      <c r="M3699" s="226"/>
      <c r="N3699" s="227"/>
      <c r="O3699" s="228"/>
    </row>
    <row r="3700" spans="1:15" ht="12.75" customHeight="1">
      <c r="A3700" s="178" t="s">
        <v>9356</v>
      </c>
      <c r="B3700" s="13"/>
      <c r="C3700" s="152"/>
      <c r="D3700" s="238"/>
      <c r="E3700" s="180"/>
      <c r="F3700" s="181" t="s">
        <v>9357</v>
      </c>
      <c r="G3700" s="182">
        <v>1.5470000000000002</v>
      </c>
      <c r="H3700" s="183">
        <f t="shared" ref="H3700:H3717" si="979">+G3700*H$18</f>
        <v>2289.5600000000004</v>
      </c>
      <c r="I3700" s="184">
        <f t="shared" ref="I3700:I3717" si="980">+H3700*(1+I$18)</f>
        <v>2770.3676000000005</v>
      </c>
      <c r="J3700" s="185">
        <f t="shared" ref="J3700:J3717" si="981">+I3700*(1-J$18)</f>
        <v>2770.3676000000005</v>
      </c>
      <c r="K3700" s="182">
        <f t="shared" ref="K3700:K3717" si="982">+I3700*C3700</f>
        <v>0</v>
      </c>
      <c r="L3700" s="182">
        <f t="shared" ref="L3700:L3717" si="983">+I3700*(1+L$18)</f>
        <v>3878.5146400000003</v>
      </c>
      <c r="M3700" s="186" t="str">
        <f t="shared" ref="M3700:M3717" si="984">HYPERLINK(CONCATENATE("https://buscador.neorep.com.ar/",TRIM(A3700),"/"),"FOTO")</f>
        <v>FOTO</v>
      </c>
      <c r="N3700" s="187"/>
      <c r="O3700" s="101" t="s">
        <v>81</v>
      </c>
    </row>
    <row r="3701" spans="1:15" ht="12.75" customHeight="1">
      <c r="A3701" s="103" t="s">
        <v>9132</v>
      </c>
      <c r="B3701" s="13"/>
      <c r="C3701" s="242"/>
      <c r="D3701" s="149"/>
      <c r="E3701" s="149"/>
      <c r="F3701" s="104" t="s">
        <v>9133</v>
      </c>
      <c r="G3701" s="105">
        <v>1.66</v>
      </c>
      <c r="H3701" s="106">
        <f t="shared" si="979"/>
        <v>2456.7999999999997</v>
      </c>
      <c r="I3701" s="107">
        <f t="shared" si="980"/>
        <v>2972.7279999999996</v>
      </c>
      <c r="J3701" s="108">
        <f t="shared" si="981"/>
        <v>2972.7279999999996</v>
      </c>
      <c r="K3701" s="105">
        <f t="shared" si="982"/>
        <v>0</v>
      </c>
      <c r="L3701" s="105">
        <f t="shared" si="983"/>
        <v>4161.819199999999</v>
      </c>
      <c r="M3701" s="109" t="str">
        <f t="shared" si="984"/>
        <v>FOTO</v>
      </c>
      <c r="N3701" s="110"/>
      <c r="O3701" s="101" t="s">
        <v>81</v>
      </c>
    </row>
    <row r="3702" spans="1:15" ht="12.75" customHeight="1">
      <c r="A3702" s="103" t="s">
        <v>9354</v>
      </c>
      <c r="B3702" s="13"/>
      <c r="C3702" s="242"/>
      <c r="D3702" s="238"/>
      <c r="E3702" s="149"/>
      <c r="F3702" s="104" t="s">
        <v>9355</v>
      </c>
      <c r="G3702" s="105">
        <v>1.7403750000000002</v>
      </c>
      <c r="H3702" s="106">
        <f t="shared" si="979"/>
        <v>2575.7550000000001</v>
      </c>
      <c r="I3702" s="107">
        <f t="shared" si="980"/>
        <v>3116.6635500000002</v>
      </c>
      <c r="J3702" s="108">
        <f t="shared" si="981"/>
        <v>3116.6635500000002</v>
      </c>
      <c r="K3702" s="105">
        <f t="shared" si="982"/>
        <v>0</v>
      </c>
      <c r="L3702" s="105">
        <f t="shared" si="983"/>
        <v>4363.3289699999996</v>
      </c>
      <c r="M3702" s="109" t="str">
        <f t="shared" si="984"/>
        <v>FOTO</v>
      </c>
      <c r="N3702" s="110"/>
      <c r="O3702" s="101" t="s">
        <v>81</v>
      </c>
    </row>
    <row r="3703" spans="1:15" ht="12.75" customHeight="1">
      <c r="A3703" s="103" t="s">
        <v>6539</v>
      </c>
      <c r="B3703" s="247"/>
      <c r="C3703" s="242"/>
      <c r="D3703" s="238" t="s">
        <v>9122</v>
      </c>
      <c r="E3703" s="248">
        <v>-3.2222222222222263E-2</v>
      </c>
      <c r="F3703" s="104" t="s">
        <v>6540</v>
      </c>
      <c r="G3703" s="182">
        <v>1.742</v>
      </c>
      <c r="H3703" s="183">
        <f t="shared" si="979"/>
        <v>2578.16</v>
      </c>
      <c r="I3703" s="184">
        <f t="shared" si="980"/>
        <v>3119.5735999999997</v>
      </c>
      <c r="J3703" s="185">
        <f t="shared" si="981"/>
        <v>3119.5735999999997</v>
      </c>
      <c r="K3703" s="182">
        <f t="shared" si="982"/>
        <v>0</v>
      </c>
      <c r="L3703" s="182">
        <f t="shared" si="983"/>
        <v>4367.4030399999992</v>
      </c>
      <c r="M3703" s="186" t="str">
        <f t="shared" si="984"/>
        <v>FOTO</v>
      </c>
      <c r="N3703" s="187" t="s">
        <v>458</v>
      </c>
    </row>
    <row r="3704" spans="1:15" ht="12.75" customHeight="1">
      <c r="A3704" s="103" t="s">
        <v>6541</v>
      </c>
      <c r="B3704" s="13"/>
      <c r="C3704" s="242"/>
      <c r="D3704" s="238" t="s">
        <v>9122</v>
      </c>
      <c r="E3704" s="149">
        <v>-7.1119654012493982E-2</v>
      </c>
      <c r="F3704" s="104" t="s">
        <v>6542</v>
      </c>
      <c r="G3704" s="105">
        <v>1.9330000000000001</v>
      </c>
      <c r="H3704" s="106">
        <f t="shared" si="979"/>
        <v>2860.84</v>
      </c>
      <c r="I3704" s="107">
        <f t="shared" si="980"/>
        <v>3461.6163999999999</v>
      </c>
      <c r="J3704" s="108">
        <f t="shared" si="981"/>
        <v>3461.6163999999999</v>
      </c>
      <c r="K3704" s="105">
        <f t="shared" si="982"/>
        <v>0</v>
      </c>
      <c r="L3704" s="105">
        <f t="shared" si="983"/>
        <v>4846.2629599999991</v>
      </c>
      <c r="M3704" s="109" t="str">
        <f t="shared" si="984"/>
        <v>FOTO</v>
      </c>
      <c r="N3704" s="110" t="s">
        <v>458</v>
      </c>
    </row>
    <row r="3705" spans="1:15" ht="12.75" customHeight="1">
      <c r="A3705" s="103" t="s">
        <v>6543</v>
      </c>
      <c r="B3705" s="247"/>
      <c r="C3705" s="242"/>
      <c r="D3705" s="238" t="s">
        <v>9122</v>
      </c>
      <c r="E3705" s="248">
        <v>-3.3637674195098444E-2</v>
      </c>
      <c r="F3705" s="104" t="s">
        <v>6544</v>
      </c>
      <c r="G3705" s="105">
        <v>2.0110000000000001</v>
      </c>
      <c r="H3705" s="106">
        <f t="shared" si="979"/>
        <v>2976.28</v>
      </c>
      <c r="I3705" s="107">
        <f t="shared" si="980"/>
        <v>3601.2988</v>
      </c>
      <c r="J3705" s="108">
        <f t="shared" si="981"/>
        <v>3601.2988</v>
      </c>
      <c r="K3705" s="105">
        <f t="shared" si="982"/>
        <v>0</v>
      </c>
      <c r="L3705" s="105">
        <f t="shared" si="983"/>
        <v>5041.8183199999994</v>
      </c>
      <c r="M3705" s="109" t="str">
        <f t="shared" si="984"/>
        <v>FOTO</v>
      </c>
      <c r="N3705" s="110" t="s">
        <v>458</v>
      </c>
    </row>
    <row r="3706" spans="1:15" ht="12.75" customHeight="1">
      <c r="A3706" s="103" t="s">
        <v>6545</v>
      </c>
      <c r="B3706" s="247"/>
      <c r="C3706" s="242"/>
      <c r="D3706" s="238" t="s">
        <v>9122</v>
      </c>
      <c r="E3706" s="248">
        <v>-3.2307692307692371E-2</v>
      </c>
      <c r="F3706" s="104" t="s">
        <v>6546</v>
      </c>
      <c r="G3706" s="105">
        <v>2.516</v>
      </c>
      <c r="H3706" s="106">
        <f t="shared" si="979"/>
        <v>3723.68</v>
      </c>
      <c r="I3706" s="107">
        <f t="shared" si="980"/>
        <v>4505.6527999999998</v>
      </c>
      <c r="J3706" s="108">
        <f t="shared" si="981"/>
        <v>4505.6527999999998</v>
      </c>
      <c r="K3706" s="105">
        <f t="shared" si="982"/>
        <v>0</v>
      </c>
      <c r="L3706" s="105">
        <f t="shared" si="983"/>
        <v>6307.9139199999991</v>
      </c>
      <c r="M3706" s="109" t="str">
        <f t="shared" si="984"/>
        <v>FOTO</v>
      </c>
      <c r="N3706" s="110" t="s">
        <v>458</v>
      </c>
    </row>
    <row r="3707" spans="1:15" ht="12.75" customHeight="1">
      <c r="A3707" s="103" t="s">
        <v>6551</v>
      </c>
      <c r="B3707" s="247"/>
      <c r="C3707" s="242"/>
      <c r="D3707" s="238" t="s">
        <v>9122</v>
      </c>
      <c r="E3707" s="248">
        <v>-3.3908387864366452E-2</v>
      </c>
      <c r="F3707" s="104" t="s">
        <v>6552</v>
      </c>
      <c r="G3707" s="105">
        <v>1.6240000000000001</v>
      </c>
      <c r="H3707" s="106">
        <f t="shared" si="979"/>
        <v>2403.52</v>
      </c>
      <c r="I3707" s="107">
        <f t="shared" si="980"/>
        <v>2908.2592</v>
      </c>
      <c r="J3707" s="108">
        <f t="shared" si="981"/>
        <v>2908.2592</v>
      </c>
      <c r="K3707" s="105">
        <f t="shared" si="982"/>
        <v>0</v>
      </c>
      <c r="L3707" s="105">
        <f t="shared" si="983"/>
        <v>4071.5628799999995</v>
      </c>
      <c r="M3707" s="109" t="str">
        <f t="shared" si="984"/>
        <v>FOTO</v>
      </c>
      <c r="N3707" s="110" t="s">
        <v>444</v>
      </c>
    </row>
    <row r="3708" spans="1:15" ht="12.75" customHeight="1">
      <c r="A3708" s="103" t="s">
        <v>6547</v>
      </c>
      <c r="B3708" s="247"/>
      <c r="C3708" s="242"/>
      <c r="D3708" s="250" t="s">
        <v>9122</v>
      </c>
      <c r="E3708" s="248">
        <v>-3.2689027856736663E-2</v>
      </c>
      <c r="F3708" s="104" t="s">
        <v>6548</v>
      </c>
      <c r="G3708" s="105">
        <v>3.403</v>
      </c>
      <c r="H3708" s="106">
        <f t="shared" si="979"/>
        <v>5036.4399999999996</v>
      </c>
      <c r="I3708" s="107">
        <f t="shared" si="980"/>
        <v>6094.0923999999995</v>
      </c>
      <c r="J3708" s="108">
        <f t="shared" si="981"/>
        <v>6094.0923999999995</v>
      </c>
      <c r="K3708" s="105">
        <f t="shared" si="982"/>
        <v>0</v>
      </c>
      <c r="L3708" s="105">
        <f t="shared" si="983"/>
        <v>8531.7293599999994</v>
      </c>
      <c r="M3708" s="109" t="str">
        <f t="shared" si="984"/>
        <v>FOTO</v>
      </c>
      <c r="N3708" s="110" t="s">
        <v>458</v>
      </c>
    </row>
    <row r="3709" spans="1:15" ht="12.75" customHeight="1">
      <c r="A3709" s="103" t="s">
        <v>6549</v>
      </c>
      <c r="B3709" s="13"/>
      <c r="C3709" s="242"/>
      <c r="D3709" s="238" t="s">
        <v>9122</v>
      </c>
      <c r="E3709" s="149">
        <v>-3.2377049180327799E-2</v>
      </c>
      <c r="F3709" s="104" t="s">
        <v>6550</v>
      </c>
      <c r="G3709" s="105">
        <v>2.3610000000000002</v>
      </c>
      <c r="H3709" s="106">
        <f t="shared" si="979"/>
        <v>3494.28</v>
      </c>
      <c r="I3709" s="107">
        <f t="shared" si="980"/>
        <v>4228.0788000000002</v>
      </c>
      <c r="J3709" s="108">
        <f t="shared" si="981"/>
        <v>4228.0788000000002</v>
      </c>
      <c r="K3709" s="105">
        <f t="shared" si="982"/>
        <v>0</v>
      </c>
      <c r="L3709" s="105">
        <f t="shared" si="983"/>
        <v>5919.3103199999996</v>
      </c>
      <c r="M3709" s="109" t="str">
        <f t="shared" si="984"/>
        <v>FOTO</v>
      </c>
      <c r="N3709" s="110" t="s">
        <v>215</v>
      </c>
    </row>
    <row r="3710" spans="1:15" ht="12.75" customHeight="1">
      <c r="A3710" s="103" t="s">
        <v>9134</v>
      </c>
      <c r="B3710" s="13"/>
      <c r="C3710" s="242"/>
      <c r="D3710" s="238"/>
      <c r="E3710" s="149"/>
      <c r="F3710" s="104" t="s">
        <v>9135</v>
      </c>
      <c r="G3710" s="105">
        <v>1.7</v>
      </c>
      <c r="H3710" s="106">
        <f t="shared" si="979"/>
        <v>2516</v>
      </c>
      <c r="I3710" s="107">
        <f t="shared" si="980"/>
        <v>3044.36</v>
      </c>
      <c r="J3710" s="108">
        <f t="shared" si="981"/>
        <v>3044.36</v>
      </c>
      <c r="K3710" s="105">
        <f t="shared" si="982"/>
        <v>0</v>
      </c>
      <c r="L3710" s="105">
        <f t="shared" si="983"/>
        <v>4262.1040000000003</v>
      </c>
      <c r="M3710" s="109" t="str">
        <f t="shared" si="984"/>
        <v>FOTO</v>
      </c>
      <c r="N3710" s="110"/>
      <c r="O3710" s="101" t="s">
        <v>81</v>
      </c>
    </row>
    <row r="3711" spans="1:15" ht="12.75" customHeight="1">
      <c r="A3711" s="103" t="s">
        <v>9261</v>
      </c>
      <c r="B3711" s="13"/>
      <c r="C3711" s="242"/>
      <c r="D3711" s="238"/>
      <c r="E3711" s="149"/>
      <c r="F3711" s="104" t="s">
        <v>9262</v>
      </c>
      <c r="G3711" s="105">
        <v>2.5099999999999998</v>
      </c>
      <c r="H3711" s="106">
        <f t="shared" si="979"/>
        <v>3714.7999999999997</v>
      </c>
      <c r="I3711" s="107">
        <f t="shared" si="980"/>
        <v>4494.9079999999994</v>
      </c>
      <c r="J3711" s="108">
        <f t="shared" si="981"/>
        <v>4494.9079999999994</v>
      </c>
      <c r="K3711" s="105">
        <f t="shared" si="982"/>
        <v>0</v>
      </c>
      <c r="L3711" s="105">
        <f t="shared" si="983"/>
        <v>6292.8711999999987</v>
      </c>
      <c r="M3711" s="109" t="str">
        <f t="shared" si="984"/>
        <v>FOTO</v>
      </c>
      <c r="N3711" s="110"/>
      <c r="O3711" s="101" t="s">
        <v>81</v>
      </c>
    </row>
    <row r="3712" spans="1:15" ht="12.75" customHeight="1">
      <c r="A3712" s="103" t="s">
        <v>6553</v>
      </c>
      <c r="B3712" s="13"/>
      <c r="C3712" s="242"/>
      <c r="D3712" s="238" t="s">
        <v>9122</v>
      </c>
      <c r="E3712" s="149">
        <v>-3.345588235294128E-2</v>
      </c>
      <c r="F3712" s="104" t="s">
        <v>6554</v>
      </c>
      <c r="G3712" s="105">
        <v>2.629</v>
      </c>
      <c r="H3712" s="106">
        <f t="shared" si="979"/>
        <v>3890.92</v>
      </c>
      <c r="I3712" s="107">
        <f t="shared" si="980"/>
        <v>4708.0132000000003</v>
      </c>
      <c r="J3712" s="108">
        <f t="shared" si="981"/>
        <v>4708.0132000000003</v>
      </c>
      <c r="K3712" s="105">
        <f t="shared" si="982"/>
        <v>0</v>
      </c>
      <c r="L3712" s="105">
        <f t="shared" si="983"/>
        <v>6591.2184800000005</v>
      </c>
      <c r="M3712" s="109" t="str">
        <f t="shared" si="984"/>
        <v>FOTO</v>
      </c>
      <c r="N3712" s="110"/>
      <c r="O3712" s="101" t="s">
        <v>81</v>
      </c>
    </row>
    <row r="3713" spans="1:15" ht="12.75" customHeight="1">
      <c r="A3713" s="103" t="s">
        <v>6555</v>
      </c>
      <c r="B3713" s="13"/>
      <c r="C3713" s="242"/>
      <c r="D3713" s="238" t="s">
        <v>9122</v>
      </c>
      <c r="E3713" s="149">
        <v>-3.3909149072296807E-2</v>
      </c>
      <c r="F3713" s="104" t="s">
        <v>6556</v>
      </c>
      <c r="G3713" s="105">
        <v>1.51</v>
      </c>
      <c r="H3713" s="106">
        <f t="shared" si="979"/>
        <v>2234.8000000000002</v>
      </c>
      <c r="I3713" s="107">
        <f t="shared" si="980"/>
        <v>2704.1080000000002</v>
      </c>
      <c r="J3713" s="108">
        <f t="shared" si="981"/>
        <v>2704.1080000000002</v>
      </c>
      <c r="K3713" s="105">
        <f t="shared" si="982"/>
        <v>0</v>
      </c>
      <c r="L3713" s="105">
        <f t="shared" si="983"/>
        <v>3785.7512000000002</v>
      </c>
      <c r="M3713" s="109" t="str">
        <f t="shared" si="984"/>
        <v>FOTO</v>
      </c>
      <c r="N3713" s="110"/>
      <c r="O3713" s="37"/>
    </row>
    <row r="3714" spans="1:15" ht="12.75" customHeight="1">
      <c r="A3714" s="103" t="s">
        <v>6557</v>
      </c>
      <c r="B3714" s="13"/>
      <c r="C3714" s="242"/>
      <c r="D3714" s="238" t="s">
        <v>9122</v>
      </c>
      <c r="E3714" s="149">
        <v>-3.2325338894681921E-2</v>
      </c>
      <c r="F3714" s="104" t="s">
        <v>6558</v>
      </c>
      <c r="G3714" s="105">
        <v>1.8560000000000001</v>
      </c>
      <c r="H3714" s="106">
        <f t="shared" si="979"/>
        <v>2746.88</v>
      </c>
      <c r="I3714" s="107">
        <f t="shared" si="980"/>
        <v>3323.7248</v>
      </c>
      <c r="J3714" s="108">
        <f t="shared" si="981"/>
        <v>3323.7248</v>
      </c>
      <c r="K3714" s="105">
        <f t="shared" si="982"/>
        <v>0</v>
      </c>
      <c r="L3714" s="105">
        <f t="shared" si="983"/>
        <v>4653.2147199999999</v>
      </c>
      <c r="M3714" s="109" t="str">
        <f t="shared" si="984"/>
        <v>FOTO</v>
      </c>
      <c r="N3714" s="110" t="s">
        <v>458</v>
      </c>
    </row>
    <row r="3715" spans="1:15" ht="12.75" customHeight="1">
      <c r="A3715" s="103" t="s">
        <v>9352</v>
      </c>
      <c r="B3715" s="13"/>
      <c r="C3715" s="242"/>
      <c r="D3715" s="238"/>
      <c r="E3715" s="149"/>
      <c r="F3715" s="104" t="s">
        <v>9353</v>
      </c>
      <c r="G3715" s="105">
        <v>2.3205</v>
      </c>
      <c r="H3715" s="106">
        <f t="shared" si="979"/>
        <v>3434.34</v>
      </c>
      <c r="I3715" s="107">
        <f t="shared" si="980"/>
        <v>4155.5514000000003</v>
      </c>
      <c r="J3715" s="108">
        <f t="shared" si="981"/>
        <v>4155.5514000000003</v>
      </c>
      <c r="K3715" s="105">
        <f t="shared" si="982"/>
        <v>0</v>
      </c>
      <c r="L3715" s="105">
        <f t="shared" si="983"/>
        <v>5817.77196</v>
      </c>
      <c r="M3715" s="109" t="str">
        <f t="shared" si="984"/>
        <v>FOTO</v>
      </c>
      <c r="N3715" s="110"/>
      <c r="O3715" s="101" t="s">
        <v>81</v>
      </c>
    </row>
    <row r="3716" spans="1:15" ht="12.75" customHeight="1">
      <c r="A3716" s="103" t="s">
        <v>6559</v>
      </c>
      <c r="B3716" s="13"/>
      <c r="C3716" s="242"/>
      <c r="D3716" s="238" t="s">
        <v>9122</v>
      </c>
      <c r="E3716" s="149">
        <v>-3.2689027856736663E-2</v>
      </c>
      <c r="F3716" s="104" t="s">
        <v>6560</v>
      </c>
      <c r="G3716" s="105">
        <v>3.403</v>
      </c>
      <c r="H3716" s="106">
        <f t="shared" si="979"/>
        <v>5036.4399999999996</v>
      </c>
      <c r="I3716" s="107">
        <f t="shared" si="980"/>
        <v>6094.0923999999995</v>
      </c>
      <c r="J3716" s="108">
        <f t="shared" si="981"/>
        <v>6094.0923999999995</v>
      </c>
      <c r="K3716" s="105">
        <f t="shared" si="982"/>
        <v>0</v>
      </c>
      <c r="L3716" s="105">
        <f t="shared" si="983"/>
        <v>8531.7293599999994</v>
      </c>
      <c r="M3716" s="109" t="str">
        <f t="shared" si="984"/>
        <v>FOTO</v>
      </c>
      <c r="N3716" s="110" t="s">
        <v>458</v>
      </c>
    </row>
    <row r="3717" spans="1:15" ht="12.75" customHeight="1" thickBot="1">
      <c r="A3717" s="154" t="s">
        <v>6561</v>
      </c>
      <c r="B3717" s="13"/>
      <c r="C3717" s="243"/>
      <c r="D3717" s="238" t="s">
        <v>9122</v>
      </c>
      <c r="E3717" s="155">
        <v>-3.2885595182954974E-2</v>
      </c>
      <c r="F3717" s="156" t="s">
        <v>6562</v>
      </c>
      <c r="G3717" s="157">
        <v>2.0880000000000001</v>
      </c>
      <c r="H3717" s="158">
        <f t="shared" si="979"/>
        <v>3090.2400000000002</v>
      </c>
      <c r="I3717" s="159">
        <f t="shared" si="980"/>
        <v>3739.1904</v>
      </c>
      <c r="J3717" s="160">
        <f t="shared" si="981"/>
        <v>3739.1904</v>
      </c>
      <c r="K3717" s="157">
        <f t="shared" si="982"/>
        <v>0</v>
      </c>
      <c r="L3717" s="157">
        <f t="shared" si="983"/>
        <v>5234.8665599999995</v>
      </c>
      <c r="M3717" s="161" t="str">
        <f t="shared" si="984"/>
        <v>FOTO</v>
      </c>
      <c r="N3717" s="162" t="s">
        <v>458</v>
      </c>
    </row>
    <row r="3718" spans="1:15" ht="27" thickBot="1">
      <c r="A3718" s="232" t="s">
        <v>6563</v>
      </c>
      <c r="B3718" s="34"/>
      <c r="C3718" s="241"/>
      <c r="D3718" s="236"/>
      <c r="E3718" s="221"/>
      <c r="F3718" s="222"/>
      <c r="G3718" s="223"/>
      <c r="H3718" s="224"/>
      <c r="I3718" s="224"/>
      <c r="J3718" s="225"/>
      <c r="K3718" s="223"/>
      <c r="L3718" s="223"/>
      <c r="M3718" s="226"/>
      <c r="N3718" s="227"/>
      <c r="O3718" s="228"/>
    </row>
    <row r="3719" spans="1:15" ht="20.100000000000001" customHeight="1" thickBot="1">
      <c r="A3719" s="219" t="s">
        <v>6564</v>
      </c>
      <c r="B3719" s="34"/>
      <c r="C3719" s="239"/>
      <c r="D3719" s="235"/>
      <c r="E3719" s="221"/>
      <c r="F3719" s="222"/>
      <c r="G3719" s="223"/>
      <c r="H3719" s="224"/>
      <c r="I3719" s="224"/>
      <c r="J3719" s="225"/>
      <c r="K3719" s="223"/>
      <c r="L3719" s="223"/>
      <c r="M3719" s="226"/>
      <c r="N3719" s="227"/>
      <c r="O3719" s="228"/>
    </row>
    <row r="3720" spans="1:15" ht="12.75" customHeight="1">
      <c r="A3720" s="178" t="s">
        <v>6565</v>
      </c>
      <c r="B3720" s="13"/>
      <c r="C3720" s="152"/>
      <c r="D3720" s="238" t="s">
        <v>9122</v>
      </c>
      <c r="E3720" s="180">
        <v>-3.106125970664364E-2</v>
      </c>
      <c r="F3720" s="181" t="s">
        <v>6566</v>
      </c>
      <c r="G3720" s="182">
        <v>1.123</v>
      </c>
      <c r="H3720" s="183">
        <f t="shared" ref="H3720:H3744" si="985">+G3720*H$18</f>
        <v>1662.04</v>
      </c>
      <c r="I3720" s="184">
        <f t="shared" ref="I3720:I3744" si="986">+H3720*(1+I$18)</f>
        <v>2011.0683999999999</v>
      </c>
      <c r="J3720" s="185">
        <f t="shared" ref="J3720:J3744" si="987">+I3720*(1-J$18)</f>
        <v>2011.0683999999999</v>
      </c>
      <c r="K3720" s="182">
        <f t="shared" ref="K3720:K3744" si="988">+I3720*C3720</f>
        <v>0</v>
      </c>
      <c r="L3720" s="182">
        <f t="shared" ref="L3720:L3744" si="989">+I3720*(1+L$18)</f>
        <v>2815.4957599999998</v>
      </c>
      <c r="M3720" s="186" t="str">
        <f t="shared" ref="M3720:M3744" si="990">HYPERLINK(CONCATENATE("https://buscador.neorep.com.ar/",TRIM(A3720),"/"),"FOTO")</f>
        <v>FOTO</v>
      </c>
      <c r="N3720" s="187"/>
    </row>
    <row r="3721" spans="1:15" ht="12.75" customHeight="1">
      <c r="A3721" s="103" t="s">
        <v>6567</v>
      </c>
      <c r="B3721" s="13"/>
      <c r="C3721" s="242"/>
      <c r="D3721" s="238" t="s">
        <v>9122</v>
      </c>
      <c r="E3721" s="149">
        <v>-3.3499999999999974E-2</v>
      </c>
      <c r="F3721" s="104" t="s">
        <v>6568</v>
      </c>
      <c r="G3721" s="105">
        <v>1.9330000000000001</v>
      </c>
      <c r="H3721" s="106">
        <f t="shared" si="985"/>
        <v>2860.84</v>
      </c>
      <c r="I3721" s="107">
        <f t="shared" si="986"/>
        <v>3461.6163999999999</v>
      </c>
      <c r="J3721" s="108">
        <f t="shared" si="987"/>
        <v>3461.6163999999999</v>
      </c>
      <c r="K3721" s="105">
        <f t="shared" si="988"/>
        <v>0</v>
      </c>
      <c r="L3721" s="105">
        <f t="shared" si="989"/>
        <v>4846.2629599999991</v>
      </c>
      <c r="M3721" s="109" t="str">
        <f t="shared" si="990"/>
        <v>FOTO</v>
      </c>
      <c r="N3721" s="110"/>
    </row>
    <row r="3722" spans="1:15" ht="12.75" customHeight="1">
      <c r="A3722" s="103" t="s">
        <v>6569</v>
      </c>
      <c r="B3722" s="13"/>
      <c r="C3722" s="242"/>
      <c r="D3722" s="238" t="s">
        <v>9122</v>
      </c>
      <c r="E3722" s="149">
        <v>-3.2490272373540852E-2</v>
      </c>
      <c r="F3722" s="104" t="s">
        <v>6570</v>
      </c>
      <c r="G3722" s="105">
        <v>4.9729999999999999</v>
      </c>
      <c r="H3722" s="106">
        <f t="shared" si="985"/>
        <v>7360.04</v>
      </c>
      <c r="I3722" s="107">
        <f t="shared" si="986"/>
        <v>8905.6484</v>
      </c>
      <c r="J3722" s="108">
        <f t="shared" si="987"/>
        <v>8905.6484</v>
      </c>
      <c r="K3722" s="105">
        <f t="shared" si="988"/>
        <v>0</v>
      </c>
      <c r="L3722" s="105">
        <f t="shared" si="989"/>
        <v>12467.90776</v>
      </c>
      <c r="M3722" s="109" t="str">
        <f t="shared" si="990"/>
        <v>FOTO</v>
      </c>
      <c r="N3722" s="110"/>
    </row>
    <row r="3723" spans="1:15" ht="12.75" customHeight="1">
      <c r="A3723" s="103" t="s">
        <v>6571</v>
      </c>
      <c r="B3723" s="13"/>
      <c r="C3723" s="242"/>
      <c r="D3723" s="238" t="s">
        <v>9122</v>
      </c>
      <c r="E3723" s="149">
        <v>-3.2490272373540852E-2</v>
      </c>
      <c r="F3723" s="104" t="s">
        <v>6572</v>
      </c>
      <c r="G3723" s="105">
        <v>4.9729999999999999</v>
      </c>
      <c r="H3723" s="106">
        <f t="shared" si="985"/>
        <v>7360.04</v>
      </c>
      <c r="I3723" s="107">
        <f t="shared" si="986"/>
        <v>8905.6484</v>
      </c>
      <c r="J3723" s="108">
        <f t="shared" si="987"/>
        <v>8905.6484</v>
      </c>
      <c r="K3723" s="105">
        <f t="shared" si="988"/>
        <v>0</v>
      </c>
      <c r="L3723" s="105">
        <f t="shared" si="989"/>
        <v>12467.90776</v>
      </c>
      <c r="M3723" s="109" t="str">
        <f t="shared" si="990"/>
        <v>FOTO</v>
      </c>
      <c r="N3723" s="110"/>
    </row>
    <row r="3724" spans="1:15" ht="12.75" customHeight="1">
      <c r="A3724" s="103" t="s">
        <v>6573</v>
      </c>
      <c r="B3724" s="13"/>
      <c r="C3724" s="242"/>
      <c r="D3724" s="238" t="s">
        <v>9122</v>
      </c>
      <c r="E3724" s="149">
        <v>-3.3037974683544302E-2</v>
      </c>
      <c r="F3724" s="104" t="s">
        <v>6574</v>
      </c>
      <c r="G3724" s="105">
        <v>7.6390000000000002</v>
      </c>
      <c r="H3724" s="106">
        <f t="shared" si="985"/>
        <v>11305.720000000001</v>
      </c>
      <c r="I3724" s="107">
        <f t="shared" si="986"/>
        <v>13679.921200000001</v>
      </c>
      <c r="J3724" s="108">
        <f t="shared" si="987"/>
        <v>13679.921200000001</v>
      </c>
      <c r="K3724" s="105">
        <f t="shared" si="988"/>
        <v>0</v>
      </c>
      <c r="L3724" s="105">
        <f t="shared" si="989"/>
        <v>19151.88968</v>
      </c>
      <c r="M3724" s="109" t="str">
        <f t="shared" si="990"/>
        <v>FOTO</v>
      </c>
      <c r="N3724" s="110" t="s">
        <v>1150</v>
      </c>
    </row>
    <row r="3725" spans="1:15" ht="12.75" customHeight="1">
      <c r="A3725" s="103" t="s">
        <v>6575</v>
      </c>
      <c r="B3725" s="13"/>
      <c r="C3725" s="242"/>
      <c r="D3725" s="238" t="s">
        <v>9122</v>
      </c>
      <c r="E3725" s="149">
        <v>-3.2717754834957091E-2</v>
      </c>
      <c r="F3725" s="104" t="s">
        <v>6576</v>
      </c>
      <c r="G3725" s="105">
        <v>6.6520000000000001</v>
      </c>
      <c r="H3725" s="106">
        <f t="shared" si="985"/>
        <v>9844.9600000000009</v>
      </c>
      <c r="I3725" s="107">
        <f t="shared" si="986"/>
        <v>11912.401600000001</v>
      </c>
      <c r="J3725" s="108">
        <f t="shared" si="987"/>
        <v>11912.401600000001</v>
      </c>
      <c r="K3725" s="105">
        <f t="shared" si="988"/>
        <v>0</v>
      </c>
      <c r="L3725" s="105">
        <f t="shared" si="989"/>
        <v>16677.362240000002</v>
      </c>
      <c r="M3725" s="109" t="str">
        <f t="shared" si="990"/>
        <v>FOTO</v>
      </c>
      <c r="N3725" s="110"/>
    </row>
    <row r="3726" spans="1:15" ht="12.75" customHeight="1">
      <c r="A3726" s="103" t="s">
        <v>6577</v>
      </c>
      <c r="B3726" s="13"/>
      <c r="C3726" s="242"/>
      <c r="D3726" s="238" t="s">
        <v>9122</v>
      </c>
      <c r="E3726" s="149">
        <v>-3.3194444444444415E-2</v>
      </c>
      <c r="F3726" s="104" t="s">
        <v>6576</v>
      </c>
      <c r="G3726" s="105">
        <v>6.9610000000000003</v>
      </c>
      <c r="H3726" s="106">
        <f t="shared" si="985"/>
        <v>10302.280000000001</v>
      </c>
      <c r="I3726" s="107">
        <f t="shared" si="986"/>
        <v>12465.7588</v>
      </c>
      <c r="J3726" s="108">
        <f t="shared" si="987"/>
        <v>12465.7588</v>
      </c>
      <c r="K3726" s="105">
        <f t="shared" si="988"/>
        <v>0</v>
      </c>
      <c r="L3726" s="105">
        <f t="shared" si="989"/>
        <v>17452.062319999997</v>
      </c>
      <c r="M3726" s="109" t="str">
        <f t="shared" si="990"/>
        <v>FOTO</v>
      </c>
      <c r="N3726" s="110"/>
    </row>
    <row r="3727" spans="1:15" ht="12.75" customHeight="1">
      <c r="A3727" s="103" t="s">
        <v>6578</v>
      </c>
      <c r="B3727" s="13"/>
      <c r="C3727" s="242"/>
      <c r="D3727" s="238" t="s">
        <v>9122</v>
      </c>
      <c r="E3727" s="149">
        <v>-3.2717754834957091E-2</v>
      </c>
      <c r="F3727" s="104" t="s">
        <v>6579</v>
      </c>
      <c r="G3727" s="105">
        <v>6.6520000000000001</v>
      </c>
      <c r="H3727" s="106">
        <f t="shared" si="985"/>
        <v>9844.9600000000009</v>
      </c>
      <c r="I3727" s="107">
        <f t="shared" si="986"/>
        <v>11912.401600000001</v>
      </c>
      <c r="J3727" s="108">
        <f t="shared" si="987"/>
        <v>11912.401600000001</v>
      </c>
      <c r="K3727" s="105">
        <f t="shared" si="988"/>
        <v>0</v>
      </c>
      <c r="L3727" s="105">
        <f t="shared" si="989"/>
        <v>16677.362240000002</v>
      </c>
      <c r="M3727" s="109" t="str">
        <f t="shared" si="990"/>
        <v>FOTO</v>
      </c>
      <c r="N3727" s="110"/>
    </row>
    <row r="3728" spans="1:15" ht="12.75" customHeight="1">
      <c r="A3728" s="103" t="s">
        <v>6580</v>
      </c>
      <c r="B3728" s="13"/>
      <c r="C3728" s="242"/>
      <c r="D3728" s="238"/>
      <c r="E3728" s="149"/>
      <c r="F3728" s="104" t="s">
        <v>6581</v>
      </c>
      <c r="G3728" s="105">
        <v>12.212</v>
      </c>
      <c r="H3728" s="106">
        <f t="shared" si="985"/>
        <v>18073.759999999998</v>
      </c>
      <c r="I3728" s="107">
        <f t="shared" si="986"/>
        <v>21869.249599999999</v>
      </c>
      <c r="J3728" s="108">
        <f t="shared" si="987"/>
        <v>21869.249599999999</v>
      </c>
      <c r="K3728" s="105">
        <f t="shared" si="988"/>
        <v>0</v>
      </c>
      <c r="L3728" s="105">
        <f t="shared" si="989"/>
        <v>30616.949439999997</v>
      </c>
      <c r="M3728" s="109" t="str">
        <f t="shared" si="990"/>
        <v>FOTO</v>
      </c>
      <c r="N3728" s="110" t="s">
        <v>1150</v>
      </c>
      <c r="O3728" s="36"/>
    </row>
    <row r="3729" spans="1:14" ht="12.75" customHeight="1">
      <c r="A3729" s="103" t="s">
        <v>6582</v>
      </c>
      <c r="B3729" s="13"/>
      <c r="C3729" s="242"/>
      <c r="D3729" s="238" t="s">
        <v>9122</v>
      </c>
      <c r="E3729" s="149">
        <v>-3.294117647058814E-2</v>
      </c>
      <c r="F3729" s="104" t="s">
        <v>6583</v>
      </c>
      <c r="G3729" s="105">
        <v>4.9320000000000004</v>
      </c>
      <c r="H3729" s="106">
        <f t="shared" si="985"/>
        <v>7299.3600000000006</v>
      </c>
      <c r="I3729" s="107">
        <f t="shared" si="986"/>
        <v>8832.2255999999998</v>
      </c>
      <c r="J3729" s="108">
        <f t="shared" si="987"/>
        <v>8832.2255999999998</v>
      </c>
      <c r="K3729" s="105">
        <f t="shared" si="988"/>
        <v>0</v>
      </c>
      <c r="L3729" s="105">
        <f t="shared" si="989"/>
        <v>12365.115839999999</v>
      </c>
      <c r="M3729" s="109" t="str">
        <f t="shared" si="990"/>
        <v>FOTO</v>
      </c>
      <c r="N3729" s="110" t="s">
        <v>489</v>
      </c>
    </row>
    <row r="3730" spans="1:14" ht="12.75" customHeight="1">
      <c r="A3730" s="103" t="s">
        <v>6584</v>
      </c>
      <c r="B3730" s="13"/>
      <c r="C3730" s="242"/>
      <c r="D3730" s="238" t="s">
        <v>9122</v>
      </c>
      <c r="E3730" s="149">
        <v>-3.318965517241379E-2</v>
      </c>
      <c r="F3730" s="104" t="s">
        <v>6585</v>
      </c>
      <c r="G3730" s="105">
        <v>11.215</v>
      </c>
      <c r="H3730" s="106">
        <f t="shared" si="985"/>
        <v>16598.2</v>
      </c>
      <c r="I3730" s="107">
        <f t="shared" si="986"/>
        <v>20083.822</v>
      </c>
      <c r="J3730" s="108">
        <f t="shared" si="987"/>
        <v>20083.822</v>
      </c>
      <c r="K3730" s="105">
        <f t="shared" si="988"/>
        <v>0</v>
      </c>
      <c r="L3730" s="105">
        <f t="shared" si="989"/>
        <v>28117.3508</v>
      </c>
      <c r="M3730" s="109" t="str">
        <f t="shared" si="990"/>
        <v>FOTO</v>
      </c>
      <c r="N3730" s="110"/>
    </row>
    <row r="3731" spans="1:14" ht="12.75" customHeight="1">
      <c r="A3731" s="103" t="s">
        <v>6586</v>
      </c>
      <c r="B3731" s="13"/>
      <c r="C3731" s="242"/>
      <c r="D3731" s="238" t="s">
        <v>9122</v>
      </c>
      <c r="E3731" s="149">
        <v>-3.2823529411764696E-2</v>
      </c>
      <c r="F3731" s="104" t="s">
        <v>6587</v>
      </c>
      <c r="G3731" s="105">
        <v>8.2210000000000001</v>
      </c>
      <c r="H3731" s="106">
        <f t="shared" si="985"/>
        <v>12167.08</v>
      </c>
      <c r="I3731" s="107">
        <f t="shared" si="986"/>
        <v>14722.166799999999</v>
      </c>
      <c r="J3731" s="108">
        <f t="shared" si="987"/>
        <v>14722.166799999999</v>
      </c>
      <c r="K3731" s="105">
        <f t="shared" si="988"/>
        <v>0</v>
      </c>
      <c r="L3731" s="105">
        <f t="shared" si="989"/>
        <v>20611.033519999997</v>
      </c>
      <c r="M3731" s="109" t="str">
        <f t="shared" si="990"/>
        <v>FOTO</v>
      </c>
      <c r="N3731" s="110" t="s">
        <v>2078</v>
      </c>
    </row>
    <row r="3732" spans="1:14" ht="12.75" customHeight="1">
      <c r="A3732" s="103" t="s">
        <v>6588</v>
      </c>
      <c r="B3732" s="13"/>
      <c r="C3732" s="242"/>
      <c r="D3732" s="238" t="s">
        <v>9122</v>
      </c>
      <c r="E3732" s="149">
        <v>-3.2699099920246E-2</v>
      </c>
      <c r="F3732" s="104" t="s">
        <v>6589</v>
      </c>
      <c r="G3732" s="105">
        <v>8.49</v>
      </c>
      <c r="H3732" s="106">
        <f t="shared" si="985"/>
        <v>12565.2</v>
      </c>
      <c r="I3732" s="107">
        <f t="shared" si="986"/>
        <v>15203.892</v>
      </c>
      <c r="J3732" s="108">
        <f t="shared" si="987"/>
        <v>15203.892</v>
      </c>
      <c r="K3732" s="105">
        <f t="shared" si="988"/>
        <v>0</v>
      </c>
      <c r="L3732" s="105">
        <f t="shared" si="989"/>
        <v>21285.448799999998</v>
      </c>
      <c r="M3732" s="109" t="str">
        <f t="shared" si="990"/>
        <v>FOTO</v>
      </c>
      <c r="N3732" s="110"/>
    </row>
    <row r="3733" spans="1:14" ht="12.75" customHeight="1">
      <c r="A3733" s="103" t="s">
        <v>6590</v>
      </c>
      <c r="B3733" s="13"/>
      <c r="C3733" s="242"/>
      <c r="D3733" s="238" t="s">
        <v>9122</v>
      </c>
      <c r="E3733" s="150">
        <v>-0.51660390277302293</v>
      </c>
      <c r="F3733" s="104" t="s">
        <v>6591</v>
      </c>
      <c r="G3733" s="105">
        <v>4.2359999999999998</v>
      </c>
      <c r="H3733" s="106">
        <f t="shared" si="985"/>
        <v>6269.28</v>
      </c>
      <c r="I3733" s="107">
        <f t="shared" si="986"/>
        <v>7585.8287999999993</v>
      </c>
      <c r="J3733" s="108">
        <f t="shared" si="987"/>
        <v>7585.8287999999993</v>
      </c>
      <c r="K3733" s="105">
        <f t="shared" si="988"/>
        <v>0</v>
      </c>
      <c r="L3733" s="105">
        <f t="shared" si="989"/>
        <v>10620.160319999999</v>
      </c>
      <c r="M3733" s="109" t="str">
        <f t="shared" si="990"/>
        <v>FOTO</v>
      </c>
      <c r="N3733" s="110"/>
    </row>
    <row r="3734" spans="1:14" ht="12.75" customHeight="1">
      <c r="A3734" s="103" t="s">
        <v>6592</v>
      </c>
      <c r="B3734" s="13"/>
      <c r="C3734" s="242"/>
      <c r="D3734" s="238" t="s">
        <v>9122</v>
      </c>
      <c r="E3734" s="149">
        <v>-3.3023255813953378E-2</v>
      </c>
      <c r="F3734" s="104" t="s">
        <v>6593</v>
      </c>
      <c r="G3734" s="105">
        <v>4.1580000000000004</v>
      </c>
      <c r="H3734" s="106">
        <f t="shared" si="985"/>
        <v>6153.84</v>
      </c>
      <c r="I3734" s="107">
        <f t="shared" si="986"/>
        <v>7446.1463999999996</v>
      </c>
      <c r="J3734" s="108">
        <f t="shared" si="987"/>
        <v>7446.1463999999996</v>
      </c>
      <c r="K3734" s="105">
        <f t="shared" si="988"/>
        <v>0</v>
      </c>
      <c r="L3734" s="105">
        <f t="shared" si="989"/>
        <v>10424.604959999999</v>
      </c>
      <c r="M3734" s="109" t="str">
        <f t="shared" si="990"/>
        <v>FOTO</v>
      </c>
      <c r="N3734" s="110"/>
    </row>
    <row r="3735" spans="1:14" ht="12.75" customHeight="1">
      <c r="A3735" s="103" t="s">
        <v>6594</v>
      </c>
      <c r="B3735" s="13"/>
      <c r="C3735" s="242"/>
      <c r="D3735" s="238" t="s">
        <v>9122</v>
      </c>
      <c r="E3735" s="149">
        <v>-3.2717754834957091E-2</v>
      </c>
      <c r="F3735" s="104" t="s">
        <v>6595</v>
      </c>
      <c r="G3735" s="105">
        <v>6.6520000000000001</v>
      </c>
      <c r="H3735" s="106">
        <f t="shared" si="985"/>
        <v>9844.9600000000009</v>
      </c>
      <c r="I3735" s="107">
        <f t="shared" si="986"/>
        <v>11912.401600000001</v>
      </c>
      <c r="J3735" s="108">
        <f t="shared" si="987"/>
        <v>11912.401600000001</v>
      </c>
      <c r="K3735" s="105">
        <f t="shared" si="988"/>
        <v>0</v>
      </c>
      <c r="L3735" s="105">
        <f t="shared" si="989"/>
        <v>16677.362240000002</v>
      </c>
      <c r="M3735" s="109" t="str">
        <f t="shared" si="990"/>
        <v>FOTO</v>
      </c>
      <c r="N3735" s="110"/>
    </row>
    <row r="3736" spans="1:14" ht="12.75" customHeight="1">
      <c r="A3736" s="103" t="s">
        <v>6596</v>
      </c>
      <c r="B3736" s="13"/>
      <c r="C3736" s="242"/>
      <c r="D3736" s="238" t="s">
        <v>9122</v>
      </c>
      <c r="E3736" s="149">
        <v>-3.2671480144404352E-2</v>
      </c>
      <c r="F3736" s="104" t="s">
        <v>6597</v>
      </c>
      <c r="G3736" s="105">
        <v>5.359</v>
      </c>
      <c r="H3736" s="106">
        <f t="shared" si="985"/>
        <v>7931.32</v>
      </c>
      <c r="I3736" s="107">
        <f t="shared" si="986"/>
        <v>9596.8971999999994</v>
      </c>
      <c r="J3736" s="108">
        <f t="shared" si="987"/>
        <v>9596.8971999999994</v>
      </c>
      <c r="K3736" s="105">
        <f t="shared" si="988"/>
        <v>0</v>
      </c>
      <c r="L3736" s="105">
        <f t="shared" si="989"/>
        <v>13435.656079999999</v>
      </c>
      <c r="M3736" s="109" t="str">
        <f t="shared" si="990"/>
        <v>FOTO</v>
      </c>
      <c r="N3736" s="110" t="s">
        <v>1150</v>
      </c>
    </row>
    <row r="3737" spans="1:14" ht="12.75" customHeight="1">
      <c r="A3737" s="103" t="s">
        <v>6598</v>
      </c>
      <c r="B3737" s="13"/>
      <c r="C3737" s="242"/>
      <c r="D3737" s="238" t="s">
        <v>9122</v>
      </c>
      <c r="E3737" s="149">
        <v>-3.2671480144404352E-2</v>
      </c>
      <c r="F3737" s="104" t="s">
        <v>6599</v>
      </c>
      <c r="G3737" s="105">
        <v>5.359</v>
      </c>
      <c r="H3737" s="106">
        <f t="shared" si="985"/>
        <v>7931.32</v>
      </c>
      <c r="I3737" s="107">
        <f t="shared" si="986"/>
        <v>9596.8971999999994</v>
      </c>
      <c r="J3737" s="108">
        <f t="shared" si="987"/>
        <v>9596.8971999999994</v>
      </c>
      <c r="K3737" s="105">
        <f t="shared" si="988"/>
        <v>0</v>
      </c>
      <c r="L3737" s="105">
        <f t="shared" si="989"/>
        <v>13435.656079999999</v>
      </c>
      <c r="M3737" s="109" t="str">
        <f t="shared" si="990"/>
        <v>FOTO</v>
      </c>
      <c r="N3737" s="110"/>
    </row>
    <row r="3738" spans="1:14" ht="12.75" customHeight="1">
      <c r="A3738" s="103" t="s">
        <v>6600</v>
      </c>
      <c r="B3738" s="13"/>
      <c r="C3738" s="242"/>
      <c r="D3738" s="238" t="s">
        <v>9122</v>
      </c>
      <c r="E3738" s="150">
        <v>-0.51661246093999103</v>
      </c>
      <c r="F3738" s="104" t="s">
        <v>6601</v>
      </c>
      <c r="G3738" s="105">
        <v>7.58</v>
      </c>
      <c r="H3738" s="106">
        <f t="shared" si="985"/>
        <v>11218.4</v>
      </c>
      <c r="I3738" s="107">
        <f t="shared" si="986"/>
        <v>13574.263999999999</v>
      </c>
      <c r="J3738" s="108">
        <f t="shared" si="987"/>
        <v>13574.263999999999</v>
      </c>
      <c r="K3738" s="105">
        <f t="shared" si="988"/>
        <v>0</v>
      </c>
      <c r="L3738" s="105">
        <f t="shared" si="989"/>
        <v>19003.969599999997</v>
      </c>
      <c r="M3738" s="109" t="str">
        <f t="shared" si="990"/>
        <v>FOTO</v>
      </c>
      <c r="N3738" s="110"/>
    </row>
    <row r="3739" spans="1:14" ht="12.75" customHeight="1">
      <c r="A3739" s="103" t="s">
        <v>6602</v>
      </c>
      <c r="B3739" s="13"/>
      <c r="C3739" s="242"/>
      <c r="D3739" s="238" t="s">
        <v>9122</v>
      </c>
      <c r="E3739" s="149">
        <v>-3.3015873015873054E-2</v>
      </c>
      <c r="F3739" s="104" t="s">
        <v>6603</v>
      </c>
      <c r="G3739" s="105">
        <v>6.0919999999999996</v>
      </c>
      <c r="H3739" s="106">
        <f t="shared" si="985"/>
        <v>9016.16</v>
      </c>
      <c r="I3739" s="107">
        <f t="shared" si="986"/>
        <v>10909.553599999999</v>
      </c>
      <c r="J3739" s="108">
        <f t="shared" si="987"/>
        <v>10909.553599999999</v>
      </c>
      <c r="K3739" s="105">
        <f t="shared" si="988"/>
        <v>0</v>
      </c>
      <c r="L3739" s="105">
        <f t="shared" si="989"/>
        <v>15273.375039999997</v>
      </c>
      <c r="M3739" s="109" t="str">
        <f t="shared" si="990"/>
        <v>FOTO</v>
      </c>
      <c r="N3739" s="110" t="s">
        <v>589</v>
      </c>
    </row>
    <row r="3740" spans="1:14" ht="12.75" customHeight="1">
      <c r="A3740" s="103" t="s">
        <v>6604</v>
      </c>
      <c r="B3740" s="13"/>
      <c r="C3740" s="242"/>
      <c r="D3740" s="238" t="s">
        <v>9122</v>
      </c>
      <c r="E3740" s="149">
        <v>-3.3037475345167766E-2</v>
      </c>
      <c r="F3740" s="104" t="s">
        <v>6605</v>
      </c>
      <c r="G3740" s="105">
        <v>9.8049999999999997</v>
      </c>
      <c r="H3740" s="106">
        <f t="shared" si="985"/>
        <v>14511.4</v>
      </c>
      <c r="I3740" s="107">
        <f t="shared" si="986"/>
        <v>17558.793999999998</v>
      </c>
      <c r="J3740" s="108">
        <f t="shared" si="987"/>
        <v>17558.793999999998</v>
      </c>
      <c r="K3740" s="105">
        <f t="shared" si="988"/>
        <v>0</v>
      </c>
      <c r="L3740" s="105">
        <f t="shared" si="989"/>
        <v>24582.311599999997</v>
      </c>
      <c r="M3740" s="109" t="str">
        <f t="shared" si="990"/>
        <v>FOTO</v>
      </c>
      <c r="N3740" s="110"/>
    </row>
    <row r="3741" spans="1:14" ht="12.75" customHeight="1">
      <c r="A3741" s="103" t="s">
        <v>6606</v>
      </c>
      <c r="B3741" s="13"/>
      <c r="C3741" s="242"/>
      <c r="D3741" s="238" t="s">
        <v>9122</v>
      </c>
      <c r="E3741" s="149">
        <v>-3.2843703581449057E-2</v>
      </c>
      <c r="F3741" s="104" t="s">
        <v>6607</v>
      </c>
      <c r="G3741" s="105">
        <v>5.86</v>
      </c>
      <c r="H3741" s="106">
        <f t="shared" si="985"/>
        <v>8672.8000000000011</v>
      </c>
      <c r="I3741" s="107">
        <f t="shared" si="986"/>
        <v>10494.088000000002</v>
      </c>
      <c r="J3741" s="108">
        <f t="shared" si="987"/>
        <v>10494.088000000002</v>
      </c>
      <c r="K3741" s="105">
        <f t="shared" si="988"/>
        <v>0</v>
      </c>
      <c r="L3741" s="105">
        <f t="shared" si="989"/>
        <v>14691.7232</v>
      </c>
      <c r="M3741" s="109" t="str">
        <f t="shared" si="990"/>
        <v>FOTO</v>
      </c>
      <c r="N3741" s="110"/>
    </row>
    <row r="3742" spans="1:14" ht="12.75" customHeight="1">
      <c r="A3742" s="103" t="s">
        <v>6608</v>
      </c>
      <c r="B3742" s="13"/>
      <c r="C3742" s="242"/>
      <c r="D3742" s="238" t="s">
        <v>9122</v>
      </c>
      <c r="E3742" s="149">
        <v>-3.3052631578947334E-2</v>
      </c>
      <c r="F3742" s="104" t="s">
        <v>6609</v>
      </c>
      <c r="G3742" s="105">
        <v>9.1859999999999999</v>
      </c>
      <c r="H3742" s="106">
        <f t="shared" si="985"/>
        <v>13595.28</v>
      </c>
      <c r="I3742" s="107">
        <f t="shared" si="986"/>
        <v>16450.288800000002</v>
      </c>
      <c r="J3742" s="108">
        <f t="shared" si="987"/>
        <v>16450.288800000002</v>
      </c>
      <c r="K3742" s="105">
        <f t="shared" si="988"/>
        <v>0</v>
      </c>
      <c r="L3742" s="105">
        <f t="shared" si="989"/>
        <v>23030.404320000001</v>
      </c>
      <c r="M3742" s="109" t="str">
        <f t="shared" si="990"/>
        <v>FOTO</v>
      </c>
      <c r="N3742" s="110"/>
    </row>
    <row r="3743" spans="1:14" ht="12.75" customHeight="1">
      <c r="A3743" s="103" t="s">
        <v>6610</v>
      </c>
      <c r="B3743" s="13"/>
      <c r="C3743" s="242"/>
      <c r="D3743" s="238" t="s">
        <v>9122</v>
      </c>
      <c r="E3743" s="149">
        <v>-3.2783505154639125E-2</v>
      </c>
      <c r="F3743" s="104" t="s">
        <v>6611</v>
      </c>
      <c r="G3743" s="105">
        <v>9.3819999999999997</v>
      </c>
      <c r="H3743" s="106">
        <f t="shared" si="985"/>
        <v>13885.359999999999</v>
      </c>
      <c r="I3743" s="107">
        <f t="shared" si="986"/>
        <v>16801.285599999999</v>
      </c>
      <c r="J3743" s="108">
        <f t="shared" si="987"/>
        <v>16801.285599999999</v>
      </c>
      <c r="K3743" s="105">
        <f t="shared" si="988"/>
        <v>0</v>
      </c>
      <c r="L3743" s="105">
        <f t="shared" si="989"/>
        <v>23521.799839999996</v>
      </c>
      <c r="M3743" s="109" t="str">
        <f t="shared" si="990"/>
        <v>FOTO</v>
      </c>
      <c r="N3743" s="110"/>
    </row>
    <row r="3744" spans="1:14" ht="12.75" customHeight="1" thickBot="1">
      <c r="A3744" s="154" t="s">
        <v>6612</v>
      </c>
      <c r="B3744" s="13"/>
      <c r="C3744" s="243"/>
      <c r="D3744" s="238" t="s">
        <v>9122</v>
      </c>
      <c r="E3744" s="155">
        <v>-3.2783505154639125E-2</v>
      </c>
      <c r="F3744" s="156" t="s">
        <v>6613</v>
      </c>
      <c r="G3744" s="157">
        <v>9.3819999999999997</v>
      </c>
      <c r="H3744" s="158">
        <f t="shared" si="985"/>
        <v>13885.359999999999</v>
      </c>
      <c r="I3744" s="159">
        <f t="shared" si="986"/>
        <v>16801.285599999999</v>
      </c>
      <c r="J3744" s="160">
        <f t="shared" si="987"/>
        <v>16801.285599999999</v>
      </c>
      <c r="K3744" s="157">
        <f t="shared" si="988"/>
        <v>0</v>
      </c>
      <c r="L3744" s="157">
        <f t="shared" si="989"/>
        <v>23521.799839999996</v>
      </c>
      <c r="M3744" s="161" t="str">
        <f t="shared" si="990"/>
        <v>FOTO</v>
      </c>
      <c r="N3744" s="162"/>
    </row>
    <row r="3745" spans="1:15" ht="20.100000000000001" customHeight="1" thickBot="1">
      <c r="A3745" s="219" t="s">
        <v>6614</v>
      </c>
      <c r="B3745" s="34"/>
      <c r="C3745" s="240"/>
      <c r="D3745" s="151"/>
      <c r="E3745" s="221"/>
      <c r="F3745" s="222"/>
      <c r="G3745" s="223"/>
      <c r="H3745" s="224"/>
      <c r="I3745" s="224"/>
      <c r="J3745" s="225"/>
      <c r="K3745" s="223"/>
      <c r="L3745" s="223"/>
      <c r="M3745" s="226"/>
      <c r="N3745" s="227"/>
      <c r="O3745" s="228"/>
    </row>
    <row r="3746" spans="1:15" ht="12.75" customHeight="1">
      <c r="A3746" s="178" t="s">
        <v>6615</v>
      </c>
      <c r="B3746" s="13"/>
      <c r="C3746" s="152"/>
      <c r="D3746" s="238"/>
      <c r="E3746" s="180"/>
      <c r="F3746" s="181" t="s">
        <v>6616</v>
      </c>
      <c r="G3746" s="182">
        <v>0.17699999999999999</v>
      </c>
      <c r="H3746" s="183">
        <f t="shared" ref="H3746:H3767" si="991">+G3746*H$18</f>
        <v>261.95999999999998</v>
      </c>
      <c r="I3746" s="184">
        <f t="shared" ref="I3746:I3767" si="992">+H3746*(1+I$18)</f>
        <v>316.97159999999997</v>
      </c>
      <c r="J3746" s="185">
        <f t="shared" ref="J3746:J3767" si="993">+I3746*(1-J$18)</f>
        <v>316.97159999999997</v>
      </c>
      <c r="K3746" s="182">
        <f t="shared" ref="K3746:K3767" si="994">+I3746*C3746</f>
        <v>0</v>
      </c>
      <c r="L3746" s="182">
        <f t="shared" ref="L3746:L3767" si="995">+I3746*(1+L$18)</f>
        <v>443.76023999999995</v>
      </c>
      <c r="M3746" s="186" t="str">
        <f t="shared" ref="M3746:M3767" si="996">HYPERLINK(CONCATENATE("https://buscador.neorep.com.ar/",TRIM(A3746),"/"),"FOTO")</f>
        <v>FOTO</v>
      </c>
      <c r="N3746" s="187"/>
    </row>
    <row r="3747" spans="1:15" ht="12.75" customHeight="1">
      <c r="A3747" s="103" t="s">
        <v>9391</v>
      </c>
      <c r="B3747" s="13"/>
      <c r="C3747" s="242"/>
      <c r="D3747" s="238"/>
      <c r="E3747" s="149"/>
      <c r="F3747" s="104" t="s">
        <v>9392</v>
      </c>
      <c r="G3747" s="105">
        <v>6.23</v>
      </c>
      <c r="H3747" s="106">
        <f t="shared" si="991"/>
        <v>9220.4000000000015</v>
      </c>
      <c r="I3747" s="107">
        <f t="shared" si="992"/>
        <v>11156.684000000001</v>
      </c>
      <c r="J3747" s="108">
        <f t="shared" si="993"/>
        <v>11156.684000000001</v>
      </c>
      <c r="K3747" s="105">
        <f t="shared" si="994"/>
        <v>0</v>
      </c>
      <c r="L3747" s="105">
        <f t="shared" si="995"/>
        <v>15619.357600000001</v>
      </c>
      <c r="M3747" s="109" t="str">
        <f t="shared" si="996"/>
        <v>FOTO</v>
      </c>
      <c r="N3747" s="110"/>
      <c r="O3747" s="101" t="s">
        <v>81</v>
      </c>
    </row>
    <row r="3748" spans="1:15" ht="12.75" customHeight="1">
      <c r="A3748" s="103" t="s">
        <v>6625</v>
      </c>
      <c r="B3748" s="13"/>
      <c r="C3748" s="242"/>
      <c r="D3748" s="238" t="s">
        <v>9122</v>
      </c>
      <c r="E3748" s="150">
        <v>-0.51630952380952388</v>
      </c>
      <c r="F3748" s="104" t="s">
        <v>6626</v>
      </c>
      <c r="G3748" s="105">
        <v>4.0629999999999997</v>
      </c>
      <c r="H3748" s="106">
        <f t="shared" si="991"/>
        <v>6013.24</v>
      </c>
      <c r="I3748" s="107">
        <f t="shared" si="992"/>
        <v>7276.0203999999994</v>
      </c>
      <c r="J3748" s="108">
        <f t="shared" si="993"/>
        <v>7276.0203999999994</v>
      </c>
      <c r="K3748" s="105">
        <f t="shared" si="994"/>
        <v>0</v>
      </c>
      <c r="L3748" s="105">
        <f t="shared" si="995"/>
        <v>10186.428559999998</v>
      </c>
      <c r="M3748" s="109" t="str">
        <f t="shared" si="996"/>
        <v>FOTO</v>
      </c>
      <c r="N3748" s="110"/>
      <c r="O3748" s="101" t="s">
        <v>81</v>
      </c>
    </row>
    <row r="3749" spans="1:15" ht="12.75" customHeight="1">
      <c r="A3749" s="103" t="s">
        <v>6617</v>
      </c>
      <c r="B3749" s="13"/>
      <c r="C3749" s="242"/>
      <c r="D3749" s="238" t="s">
        <v>9122</v>
      </c>
      <c r="E3749" s="149">
        <v>-3.2167175393284952E-2</v>
      </c>
      <c r="F3749" s="104" t="s">
        <v>6618</v>
      </c>
      <c r="G3749" s="105">
        <v>4.1219999999999999</v>
      </c>
      <c r="H3749" s="106">
        <f t="shared" si="991"/>
        <v>6100.5599999999995</v>
      </c>
      <c r="I3749" s="107">
        <f t="shared" si="992"/>
        <v>7381.6775999999991</v>
      </c>
      <c r="J3749" s="108">
        <f t="shared" si="993"/>
        <v>7381.6775999999991</v>
      </c>
      <c r="K3749" s="105">
        <f t="shared" si="994"/>
        <v>0</v>
      </c>
      <c r="L3749" s="105">
        <f t="shared" si="995"/>
        <v>10334.348639999998</v>
      </c>
      <c r="M3749" s="109" t="str">
        <f t="shared" si="996"/>
        <v>FOTO</v>
      </c>
      <c r="N3749" s="110"/>
    </row>
    <row r="3750" spans="1:15" ht="12.75" customHeight="1">
      <c r="A3750" s="103" t="s">
        <v>6619</v>
      </c>
      <c r="B3750" s="13"/>
      <c r="C3750" s="242"/>
      <c r="D3750" s="238" t="s">
        <v>9122</v>
      </c>
      <c r="E3750" s="149">
        <v>-3.3181818181818312E-2</v>
      </c>
      <c r="F3750" s="104" t="s">
        <v>6620</v>
      </c>
      <c r="G3750" s="105">
        <v>8.5079999999999991</v>
      </c>
      <c r="H3750" s="106">
        <f t="shared" si="991"/>
        <v>12591.839999999998</v>
      </c>
      <c r="I3750" s="107">
        <f t="shared" si="992"/>
        <v>15236.126399999997</v>
      </c>
      <c r="J3750" s="108">
        <f t="shared" si="993"/>
        <v>15236.126399999997</v>
      </c>
      <c r="K3750" s="105">
        <f t="shared" si="994"/>
        <v>0</v>
      </c>
      <c r="L3750" s="105">
        <f t="shared" si="995"/>
        <v>21330.576959999995</v>
      </c>
      <c r="M3750" s="109" t="str">
        <f t="shared" si="996"/>
        <v>FOTO</v>
      </c>
      <c r="N3750" s="110"/>
    </row>
    <row r="3751" spans="1:15" ht="12.75" customHeight="1">
      <c r="A3751" s="103" t="s">
        <v>6621</v>
      </c>
      <c r="B3751" s="13"/>
      <c r="C3751" s="242"/>
      <c r="D3751" s="238"/>
      <c r="E3751" s="149"/>
      <c r="F3751" s="104" t="s">
        <v>6622</v>
      </c>
      <c r="G3751" s="105">
        <v>11.446999999999999</v>
      </c>
      <c r="H3751" s="106">
        <f t="shared" si="991"/>
        <v>16941.559999999998</v>
      </c>
      <c r="I3751" s="107">
        <f t="shared" si="992"/>
        <v>20499.287599999996</v>
      </c>
      <c r="J3751" s="108">
        <f t="shared" si="993"/>
        <v>20499.287599999996</v>
      </c>
      <c r="K3751" s="105">
        <f t="shared" si="994"/>
        <v>0</v>
      </c>
      <c r="L3751" s="105">
        <f t="shared" si="995"/>
        <v>28699.002639999992</v>
      </c>
      <c r="M3751" s="109" t="str">
        <f t="shared" si="996"/>
        <v>FOTO</v>
      </c>
      <c r="N3751" s="110" t="s">
        <v>589</v>
      </c>
      <c r="O3751" s="36"/>
    </row>
    <row r="3752" spans="1:15" ht="12.75" customHeight="1">
      <c r="A3752" s="103" t="s">
        <v>6623</v>
      </c>
      <c r="B3752" s="13"/>
      <c r="C3752" s="242"/>
      <c r="D3752" s="238" t="s">
        <v>9122</v>
      </c>
      <c r="E3752" s="149">
        <v>-3.2528856243441706E-2</v>
      </c>
      <c r="F3752" s="104" t="s">
        <v>6624</v>
      </c>
      <c r="G3752" s="105">
        <v>5.532</v>
      </c>
      <c r="H3752" s="106">
        <f t="shared" si="991"/>
        <v>8187.36</v>
      </c>
      <c r="I3752" s="107">
        <f t="shared" si="992"/>
        <v>9906.7055999999993</v>
      </c>
      <c r="J3752" s="108">
        <f t="shared" si="993"/>
        <v>9906.7055999999993</v>
      </c>
      <c r="K3752" s="105">
        <f t="shared" si="994"/>
        <v>0</v>
      </c>
      <c r="L3752" s="105">
        <f t="shared" si="995"/>
        <v>13869.387839999998</v>
      </c>
      <c r="M3752" s="109" t="str">
        <f t="shared" si="996"/>
        <v>FOTO</v>
      </c>
      <c r="N3752" s="110"/>
    </row>
    <row r="3753" spans="1:15" ht="12.75" customHeight="1">
      <c r="A3753" s="103" t="s">
        <v>6627</v>
      </c>
      <c r="B3753" s="13"/>
      <c r="C3753" s="242"/>
      <c r="D3753" s="238" t="s">
        <v>9122</v>
      </c>
      <c r="E3753" s="149">
        <v>-3.2121212121212106E-2</v>
      </c>
      <c r="F3753" s="104" t="s">
        <v>6628</v>
      </c>
      <c r="G3753" s="105">
        <v>3.194</v>
      </c>
      <c r="H3753" s="106">
        <f t="shared" si="991"/>
        <v>4727.12</v>
      </c>
      <c r="I3753" s="107">
        <f t="shared" si="992"/>
        <v>5719.8152</v>
      </c>
      <c r="J3753" s="108">
        <f t="shared" si="993"/>
        <v>5719.8152</v>
      </c>
      <c r="K3753" s="105">
        <f t="shared" si="994"/>
        <v>0</v>
      </c>
      <c r="L3753" s="105">
        <f t="shared" si="995"/>
        <v>8007.7412799999993</v>
      </c>
      <c r="M3753" s="109" t="str">
        <f t="shared" si="996"/>
        <v>FOTO</v>
      </c>
      <c r="N3753" s="110"/>
    </row>
    <row r="3754" spans="1:15" ht="12.75" customHeight="1">
      <c r="A3754" s="103" t="s">
        <v>6629</v>
      </c>
      <c r="B3754" s="13"/>
      <c r="C3754" s="242"/>
      <c r="D3754" s="238" t="s">
        <v>9122</v>
      </c>
      <c r="E3754" s="149">
        <v>-3.2727272727272716E-2</v>
      </c>
      <c r="F3754" s="104" t="s">
        <v>6630</v>
      </c>
      <c r="G3754" s="105">
        <v>7.4480000000000004</v>
      </c>
      <c r="H3754" s="106">
        <f t="shared" si="991"/>
        <v>11023.04</v>
      </c>
      <c r="I3754" s="107">
        <f t="shared" si="992"/>
        <v>13337.878400000001</v>
      </c>
      <c r="J3754" s="108">
        <f t="shared" si="993"/>
        <v>13337.878400000001</v>
      </c>
      <c r="K3754" s="105">
        <f t="shared" si="994"/>
        <v>0</v>
      </c>
      <c r="L3754" s="105">
        <f t="shared" si="995"/>
        <v>18673.029760000001</v>
      </c>
      <c r="M3754" s="109" t="str">
        <f t="shared" si="996"/>
        <v>FOTO</v>
      </c>
      <c r="N3754" s="110"/>
    </row>
    <row r="3755" spans="1:15" ht="12.75" customHeight="1">
      <c r="A3755" s="103" t="s">
        <v>6631</v>
      </c>
      <c r="B3755" s="13"/>
      <c r="C3755" s="242"/>
      <c r="D3755" s="238" t="s">
        <v>9122</v>
      </c>
      <c r="E3755" s="149">
        <v>-3.2982622059345101E-2</v>
      </c>
      <c r="F3755" s="104" t="s">
        <v>6632</v>
      </c>
      <c r="G3755" s="105">
        <v>8.18</v>
      </c>
      <c r="H3755" s="106">
        <f t="shared" si="991"/>
        <v>12106.4</v>
      </c>
      <c r="I3755" s="107">
        <f t="shared" si="992"/>
        <v>14648.743999999999</v>
      </c>
      <c r="J3755" s="108">
        <f t="shared" si="993"/>
        <v>14648.743999999999</v>
      </c>
      <c r="K3755" s="105">
        <f t="shared" si="994"/>
        <v>0</v>
      </c>
      <c r="L3755" s="105">
        <f t="shared" si="995"/>
        <v>20508.241599999998</v>
      </c>
      <c r="M3755" s="109" t="str">
        <f t="shared" si="996"/>
        <v>FOTO</v>
      </c>
      <c r="N3755" s="110" t="s">
        <v>6633</v>
      </c>
    </row>
    <row r="3756" spans="1:15" ht="12.75" customHeight="1">
      <c r="A3756" s="103" t="s">
        <v>6634</v>
      </c>
      <c r="B3756" s="13"/>
      <c r="C3756" s="242"/>
      <c r="D3756" s="238" t="s">
        <v>9122</v>
      </c>
      <c r="E3756" s="149">
        <v>-3.023255813953496E-2</v>
      </c>
      <c r="F3756" s="104" t="s">
        <v>6635</v>
      </c>
      <c r="G3756" s="105">
        <v>1.2509999999999999</v>
      </c>
      <c r="H3756" s="106">
        <f t="shared" si="991"/>
        <v>1851.4799999999998</v>
      </c>
      <c r="I3756" s="107">
        <f t="shared" si="992"/>
        <v>2240.2907999999998</v>
      </c>
      <c r="J3756" s="108">
        <f t="shared" si="993"/>
        <v>2240.2907999999998</v>
      </c>
      <c r="K3756" s="105">
        <f t="shared" si="994"/>
        <v>0</v>
      </c>
      <c r="L3756" s="105">
        <f t="shared" si="995"/>
        <v>3136.4071199999994</v>
      </c>
      <c r="M3756" s="109" t="str">
        <f t="shared" si="996"/>
        <v>FOTO</v>
      </c>
      <c r="N3756" s="110"/>
    </row>
    <row r="3757" spans="1:15" ht="12.75" customHeight="1">
      <c r="A3757" s="103" t="s">
        <v>6636</v>
      </c>
      <c r="B3757" s="13"/>
      <c r="C3757" s="242"/>
      <c r="D3757" s="238" t="s">
        <v>9122</v>
      </c>
      <c r="E3757" s="149">
        <v>-3.2744665194996303E-2</v>
      </c>
      <c r="F3757" s="104" t="s">
        <v>6637</v>
      </c>
      <c r="G3757" s="105">
        <v>2.629</v>
      </c>
      <c r="H3757" s="106">
        <f t="shared" si="991"/>
        <v>3890.92</v>
      </c>
      <c r="I3757" s="107">
        <f t="shared" si="992"/>
        <v>4708.0132000000003</v>
      </c>
      <c r="J3757" s="108">
        <f t="shared" si="993"/>
        <v>4708.0132000000003</v>
      </c>
      <c r="K3757" s="105">
        <f t="shared" si="994"/>
        <v>0</v>
      </c>
      <c r="L3757" s="105">
        <f t="shared" si="995"/>
        <v>6591.2184800000005</v>
      </c>
      <c r="M3757" s="109" t="str">
        <f t="shared" si="996"/>
        <v>FOTO</v>
      </c>
      <c r="N3757" s="110"/>
    </row>
    <row r="3758" spans="1:15" ht="12.75" customHeight="1">
      <c r="A3758" s="103" t="s">
        <v>6638</v>
      </c>
      <c r="B3758" s="13"/>
      <c r="C3758" s="242"/>
      <c r="D3758" s="238" t="s">
        <v>9122</v>
      </c>
      <c r="E3758" s="149">
        <v>-3.2400589101620025E-2</v>
      </c>
      <c r="F3758" s="104" t="s">
        <v>6639</v>
      </c>
      <c r="G3758" s="105">
        <v>3.2850000000000001</v>
      </c>
      <c r="H3758" s="106">
        <f t="shared" si="991"/>
        <v>4861.8</v>
      </c>
      <c r="I3758" s="107">
        <f t="shared" si="992"/>
        <v>5882.7780000000002</v>
      </c>
      <c r="J3758" s="108">
        <f t="shared" si="993"/>
        <v>5882.7780000000002</v>
      </c>
      <c r="K3758" s="105">
        <f t="shared" si="994"/>
        <v>0</v>
      </c>
      <c r="L3758" s="105">
        <f t="shared" si="995"/>
        <v>8235.8891999999996</v>
      </c>
      <c r="M3758" s="109" t="str">
        <f t="shared" si="996"/>
        <v>FOTO</v>
      </c>
      <c r="N3758" s="110"/>
    </row>
    <row r="3759" spans="1:15" ht="12.75" customHeight="1">
      <c r="A3759" s="103" t="s">
        <v>6640</v>
      </c>
      <c r="B3759" s="13"/>
      <c r="C3759" s="242"/>
      <c r="D3759" s="238" t="s">
        <v>9122</v>
      </c>
      <c r="E3759" s="149">
        <v>-2.8000000000000025E-2</v>
      </c>
      <c r="F3759" s="104" t="s">
        <v>6641</v>
      </c>
      <c r="G3759" s="105">
        <v>0.48599999999999999</v>
      </c>
      <c r="H3759" s="106">
        <f t="shared" si="991"/>
        <v>719.28</v>
      </c>
      <c r="I3759" s="107">
        <f t="shared" si="992"/>
        <v>870.32879999999989</v>
      </c>
      <c r="J3759" s="108">
        <f t="shared" si="993"/>
        <v>870.32879999999989</v>
      </c>
      <c r="K3759" s="105">
        <f t="shared" si="994"/>
        <v>0</v>
      </c>
      <c r="L3759" s="105">
        <f t="shared" si="995"/>
        <v>1218.4603199999997</v>
      </c>
      <c r="M3759" s="109" t="str">
        <f t="shared" si="996"/>
        <v>FOTO</v>
      </c>
      <c r="N3759" s="110"/>
    </row>
    <row r="3760" spans="1:15" ht="12.75" customHeight="1">
      <c r="A3760" s="103" t="s">
        <v>6642</v>
      </c>
      <c r="B3760" s="13"/>
      <c r="C3760" s="242"/>
      <c r="D3760" s="238" t="s">
        <v>9122</v>
      </c>
      <c r="E3760" s="149">
        <v>-3.2631578947368456E-2</v>
      </c>
      <c r="F3760" s="104" t="s">
        <v>6643</v>
      </c>
      <c r="G3760" s="105">
        <v>5.5140000000000002</v>
      </c>
      <c r="H3760" s="106">
        <f t="shared" si="991"/>
        <v>8160.72</v>
      </c>
      <c r="I3760" s="107">
        <f t="shared" si="992"/>
        <v>9874.4712</v>
      </c>
      <c r="J3760" s="108">
        <f t="shared" si="993"/>
        <v>9874.4712</v>
      </c>
      <c r="K3760" s="105">
        <f t="shared" si="994"/>
        <v>0</v>
      </c>
      <c r="L3760" s="105">
        <f t="shared" si="995"/>
        <v>13824.259679999999</v>
      </c>
      <c r="M3760" s="109" t="str">
        <f t="shared" si="996"/>
        <v>FOTO</v>
      </c>
      <c r="N3760" s="110"/>
    </row>
    <row r="3761" spans="1:15" ht="12.75" customHeight="1">
      <c r="A3761" s="103" t="s">
        <v>6644</v>
      </c>
      <c r="B3761" s="13"/>
      <c r="C3761" s="242"/>
      <c r="D3761" s="238" t="s">
        <v>9122</v>
      </c>
      <c r="E3761" s="149">
        <v>-3.3045549270616204E-2</v>
      </c>
      <c r="F3761" s="104" t="s">
        <v>6645</v>
      </c>
      <c r="G3761" s="105">
        <v>3.2480000000000002</v>
      </c>
      <c r="H3761" s="106">
        <f t="shared" si="991"/>
        <v>4807.04</v>
      </c>
      <c r="I3761" s="107">
        <f t="shared" si="992"/>
        <v>5816.5183999999999</v>
      </c>
      <c r="J3761" s="108">
        <f t="shared" si="993"/>
        <v>5816.5183999999999</v>
      </c>
      <c r="K3761" s="105">
        <f t="shared" si="994"/>
        <v>0</v>
      </c>
      <c r="L3761" s="105">
        <f t="shared" si="995"/>
        <v>8143.125759999999</v>
      </c>
      <c r="M3761" s="109" t="str">
        <f t="shared" si="996"/>
        <v>FOTO</v>
      </c>
      <c r="N3761" s="110"/>
    </row>
    <row r="3762" spans="1:15" ht="12.75" customHeight="1">
      <c r="A3762" s="103" t="s">
        <v>6646</v>
      </c>
      <c r="B3762" s="13"/>
      <c r="C3762" s="242"/>
      <c r="D3762" s="238" t="s">
        <v>9122</v>
      </c>
      <c r="E3762" s="149">
        <v>-3.3083511777301844E-2</v>
      </c>
      <c r="F3762" s="104" t="s">
        <v>6647</v>
      </c>
      <c r="G3762" s="105">
        <v>9.0310000000000006</v>
      </c>
      <c r="H3762" s="106">
        <f t="shared" si="991"/>
        <v>13365.880000000001</v>
      </c>
      <c r="I3762" s="107">
        <f t="shared" si="992"/>
        <v>16172.714800000002</v>
      </c>
      <c r="J3762" s="108">
        <f t="shared" si="993"/>
        <v>16172.714800000002</v>
      </c>
      <c r="K3762" s="105">
        <f t="shared" si="994"/>
        <v>0</v>
      </c>
      <c r="L3762" s="105">
        <f t="shared" si="995"/>
        <v>22641.800719999999</v>
      </c>
      <c r="M3762" s="109" t="str">
        <f t="shared" si="996"/>
        <v>FOTO</v>
      </c>
      <c r="N3762" s="110"/>
    </row>
    <row r="3763" spans="1:15" ht="12.75" customHeight="1">
      <c r="A3763" s="103" t="s">
        <v>6648</v>
      </c>
      <c r="B3763" s="13"/>
      <c r="C3763" s="242"/>
      <c r="D3763" s="238" t="s">
        <v>9122</v>
      </c>
      <c r="E3763" s="149">
        <v>-3.1771247021445403E-2</v>
      </c>
      <c r="F3763" s="104" t="s">
        <v>6649</v>
      </c>
      <c r="G3763" s="105">
        <v>1.2190000000000001</v>
      </c>
      <c r="H3763" s="106">
        <f t="shared" si="991"/>
        <v>1804.1200000000001</v>
      </c>
      <c r="I3763" s="107">
        <f t="shared" si="992"/>
        <v>2182.9852000000001</v>
      </c>
      <c r="J3763" s="108">
        <f t="shared" si="993"/>
        <v>2182.9852000000001</v>
      </c>
      <c r="K3763" s="105">
        <f t="shared" si="994"/>
        <v>0</v>
      </c>
      <c r="L3763" s="105">
        <f t="shared" si="995"/>
        <v>3056.1792799999998</v>
      </c>
      <c r="M3763" s="109" t="str">
        <f t="shared" si="996"/>
        <v>FOTO</v>
      </c>
      <c r="N3763" s="110"/>
    </row>
    <row r="3764" spans="1:15" ht="12.75" customHeight="1">
      <c r="A3764" s="103" t="s">
        <v>6650</v>
      </c>
      <c r="B3764" s="13"/>
      <c r="C3764" s="242"/>
      <c r="D3764" s="238"/>
      <c r="E3764" s="149"/>
      <c r="F3764" s="104" t="s">
        <v>6651</v>
      </c>
      <c r="G3764" s="105">
        <v>4.7629999999999999</v>
      </c>
      <c r="H3764" s="106">
        <f t="shared" si="991"/>
        <v>7049.24</v>
      </c>
      <c r="I3764" s="107">
        <f t="shared" si="992"/>
        <v>8529.5803999999989</v>
      </c>
      <c r="J3764" s="108">
        <f t="shared" si="993"/>
        <v>8529.5803999999989</v>
      </c>
      <c r="K3764" s="105">
        <f t="shared" si="994"/>
        <v>0</v>
      </c>
      <c r="L3764" s="105">
        <f t="shared" si="995"/>
        <v>11941.412559999997</v>
      </c>
      <c r="M3764" s="109" t="str">
        <f t="shared" si="996"/>
        <v>FOTO</v>
      </c>
      <c r="N3764" s="110" t="s">
        <v>299</v>
      </c>
      <c r="O3764" s="36"/>
    </row>
    <row r="3765" spans="1:15" ht="12.75" customHeight="1">
      <c r="A3765" s="103" t="s">
        <v>6652</v>
      </c>
      <c r="B3765" s="13"/>
      <c r="C3765" s="242"/>
      <c r="D3765" s="238" t="s">
        <v>9122</v>
      </c>
      <c r="E3765" s="149">
        <v>-3.1429836210712603E-2</v>
      </c>
      <c r="F3765" s="104" t="s">
        <v>6653</v>
      </c>
      <c r="G3765" s="105">
        <v>2.1880000000000002</v>
      </c>
      <c r="H3765" s="106">
        <f t="shared" si="991"/>
        <v>3238.2400000000002</v>
      </c>
      <c r="I3765" s="107">
        <f t="shared" si="992"/>
        <v>3918.2704000000003</v>
      </c>
      <c r="J3765" s="108">
        <f t="shared" si="993"/>
        <v>3918.2704000000003</v>
      </c>
      <c r="K3765" s="105">
        <f t="shared" si="994"/>
        <v>0</v>
      </c>
      <c r="L3765" s="105">
        <f t="shared" si="995"/>
        <v>5485.5785599999999</v>
      </c>
      <c r="M3765" s="109" t="str">
        <f t="shared" si="996"/>
        <v>FOTO</v>
      </c>
      <c r="N3765" s="110"/>
    </row>
    <row r="3766" spans="1:15" ht="12.75" customHeight="1">
      <c r="A3766" s="103" t="s">
        <v>6654</v>
      </c>
      <c r="B3766" s="13"/>
      <c r="C3766" s="242"/>
      <c r="D3766" s="238" t="s">
        <v>9122</v>
      </c>
      <c r="E3766" s="149">
        <v>-3.0701754385964897E-2</v>
      </c>
      <c r="F3766" s="104" t="s">
        <v>6655</v>
      </c>
      <c r="G3766" s="105">
        <v>1.105</v>
      </c>
      <c r="H3766" s="106">
        <f t="shared" si="991"/>
        <v>1635.3999999999999</v>
      </c>
      <c r="I3766" s="107">
        <f t="shared" si="992"/>
        <v>1978.8339999999998</v>
      </c>
      <c r="J3766" s="108">
        <f t="shared" si="993"/>
        <v>1978.8339999999998</v>
      </c>
      <c r="K3766" s="105">
        <f t="shared" si="994"/>
        <v>0</v>
      </c>
      <c r="L3766" s="105">
        <f t="shared" si="995"/>
        <v>2770.3675999999996</v>
      </c>
      <c r="M3766" s="109" t="str">
        <f t="shared" si="996"/>
        <v>FOTO</v>
      </c>
      <c r="N3766" s="110"/>
    </row>
    <row r="3767" spans="1:15" ht="12.75" customHeight="1" thickBot="1">
      <c r="A3767" s="154" t="s">
        <v>6656</v>
      </c>
      <c r="B3767" s="13"/>
      <c r="C3767" s="243"/>
      <c r="D3767" s="238" t="s">
        <v>9122</v>
      </c>
      <c r="E3767" s="155">
        <v>-3.3482142857142905E-2</v>
      </c>
      <c r="F3767" s="156" t="s">
        <v>6657</v>
      </c>
      <c r="G3767" s="157">
        <v>2.165</v>
      </c>
      <c r="H3767" s="158">
        <f t="shared" si="991"/>
        <v>3204.2000000000003</v>
      </c>
      <c r="I3767" s="159">
        <f t="shared" si="992"/>
        <v>3877.0820000000003</v>
      </c>
      <c r="J3767" s="160">
        <f t="shared" si="993"/>
        <v>3877.0820000000003</v>
      </c>
      <c r="K3767" s="157">
        <f t="shared" si="994"/>
        <v>0</v>
      </c>
      <c r="L3767" s="157">
        <f t="shared" si="995"/>
        <v>5427.9148000000005</v>
      </c>
      <c r="M3767" s="161" t="str">
        <f t="shared" si="996"/>
        <v>FOTO</v>
      </c>
      <c r="N3767" s="162"/>
    </row>
    <row r="3768" spans="1:15" ht="20.100000000000001" customHeight="1" thickBot="1">
      <c r="A3768" s="219" t="s">
        <v>6658</v>
      </c>
      <c r="B3768" s="34"/>
      <c r="C3768" s="240"/>
      <c r="D3768" s="151"/>
      <c r="E3768" s="221"/>
      <c r="F3768" s="222"/>
      <c r="G3768" s="223"/>
      <c r="H3768" s="224"/>
      <c r="I3768" s="224"/>
      <c r="J3768" s="225"/>
      <c r="K3768" s="223"/>
      <c r="L3768" s="223"/>
      <c r="M3768" s="226"/>
      <c r="N3768" s="227"/>
      <c r="O3768" s="228"/>
    </row>
    <row r="3769" spans="1:15" ht="12.75" customHeight="1">
      <c r="A3769" s="178" t="s">
        <v>6659</v>
      </c>
      <c r="B3769" s="13"/>
      <c r="C3769" s="152"/>
      <c r="D3769" s="238" t="s">
        <v>9122</v>
      </c>
      <c r="E3769" s="180">
        <v>-3.0849825378346907E-2</v>
      </c>
      <c r="F3769" s="181" t="s">
        <v>6660</v>
      </c>
      <c r="G3769" s="182">
        <v>1.665</v>
      </c>
      <c r="H3769" s="183">
        <f>+G3769*H$18</f>
        <v>2464.2000000000003</v>
      </c>
      <c r="I3769" s="184">
        <f>+H3769*(1+I$18)</f>
        <v>2981.6820000000002</v>
      </c>
      <c r="J3769" s="185">
        <f>+I3769*(1-J$18)</f>
        <v>2981.6820000000002</v>
      </c>
      <c r="K3769" s="182">
        <f>+I3769*C3769</f>
        <v>0</v>
      </c>
      <c r="L3769" s="182">
        <f>+I3769*(1+L$18)</f>
        <v>4174.3548000000001</v>
      </c>
      <c r="M3769" s="186" t="str">
        <f>HYPERLINK(CONCATENATE("https://buscador.neorep.com.ar/",TRIM(A3769),"/"),"FOTO")</f>
        <v>FOTO</v>
      </c>
      <c r="N3769" s="187"/>
    </row>
    <row r="3770" spans="1:15" ht="12.75" customHeight="1">
      <c r="A3770" s="103" t="s">
        <v>6661</v>
      </c>
      <c r="B3770" s="13"/>
      <c r="C3770" s="242"/>
      <c r="D3770" s="238" t="s">
        <v>9122</v>
      </c>
      <c r="E3770" s="149">
        <v>-3.323529411764703E-2</v>
      </c>
      <c r="F3770" s="104" t="s">
        <v>6662</v>
      </c>
      <c r="G3770" s="105">
        <v>6.5739999999999998</v>
      </c>
      <c r="H3770" s="106">
        <f>+G3770*H$18</f>
        <v>9729.52</v>
      </c>
      <c r="I3770" s="107">
        <f>+H3770*(1+I$18)</f>
        <v>11772.7192</v>
      </c>
      <c r="J3770" s="108">
        <f>+I3770*(1-J$18)</f>
        <v>11772.7192</v>
      </c>
      <c r="K3770" s="105">
        <f>+I3770*C3770</f>
        <v>0</v>
      </c>
      <c r="L3770" s="105">
        <f>+I3770*(1+L$18)</f>
        <v>16481.80688</v>
      </c>
      <c r="M3770" s="109" t="str">
        <f>HYPERLINK(CONCATENATE("https://buscador.neorep.com.ar/",TRIM(A3770),"/"),"FOTO")</f>
        <v>FOTO</v>
      </c>
      <c r="N3770" s="110"/>
    </row>
    <row r="3771" spans="1:15" ht="12.75" customHeight="1">
      <c r="A3771" s="103" t="s">
        <v>6663</v>
      </c>
      <c r="B3771" s="13"/>
      <c r="C3771" s="242"/>
      <c r="D3771" s="238"/>
      <c r="E3771" s="149"/>
      <c r="F3771" s="104" t="s">
        <v>6664</v>
      </c>
      <c r="G3771" s="105">
        <v>5.22</v>
      </c>
      <c r="H3771" s="106">
        <f>+G3771*H$18</f>
        <v>7725.5999999999995</v>
      </c>
      <c r="I3771" s="107">
        <f>+H3771*(1+I$18)</f>
        <v>9347.9759999999987</v>
      </c>
      <c r="J3771" s="108">
        <f>+I3771*(1-J$18)</f>
        <v>9347.9759999999987</v>
      </c>
      <c r="K3771" s="105">
        <f>+I3771*C3771</f>
        <v>0</v>
      </c>
      <c r="L3771" s="105">
        <f>+I3771*(1+L$18)</f>
        <v>13087.166399999998</v>
      </c>
      <c r="M3771" s="109" t="str">
        <f>HYPERLINK(CONCATENATE("https://buscador.neorep.com.ar/",TRIM(A3771),"/"),"FOTO")</f>
        <v>FOTO</v>
      </c>
      <c r="N3771" s="110"/>
    </row>
    <row r="3772" spans="1:15" ht="12.75" customHeight="1">
      <c r="A3772" s="103" t="s">
        <v>6665</v>
      </c>
      <c r="B3772" s="13"/>
      <c r="C3772" s="242"/>
      <c r="D3772" s="238"/>
      <c r="E3772" s="149"/>
      <c r="F3772" s="104" t="s">
        <v>6666</v>
      </c>
      <c r="G3772" s="105">
        <v>5.22</v>
      </c>
      <c r="H3772" s="106">
        <f>+G3772*H$18</f>
        <v>7725.5999999999995</v>
      </c>
      <c r="I3772" s="107">
        <f>+H3772*(1+I$18)</f>
        <v>9347.9759999999987</v>
      </c>
      <c r="J3772" s="108">
        <f>+I3772*(1-J$18)</f>
        <v>9347.9759999999987</v>
      </c>
      <c r="K3772" s="105">
        <f>+I3772*C3772</f>
        <v>0</v>
      </c>
      <c r="L3772" s="105">
        <f>+I3772*(1+L$18)</f>
        <v>13087.166399999998</v>
      </c>
      <c r="M3772" s="109" t="str">
        <f>HYPERLINK(CONCATENATE("https://buscador.neorep.com.ar/",TRIM(A3772),"/"),"FOTO")</f>
        <v>FOTO</v>
      </c>
      <c r="N3772" s="110"/>
    </row>
    <row r="3773" spans="1:15" ht="12.75" customHeight="1" thickBot="1">
      <c r="A3773" s="154" t="s">
        <v>6667</v>
      </c>
      <c r="B3773" s="13"/>
      <c r="C3773" s="243"/>
      <c r="D3773" s="238"/>
      <c r="E3773" s="155"/>
      <c r="F3773" s="156" t="s">
        <v>6668</v>
      </c>
      <c r="G3773" s="157">
        <v>5.22</v>
      </c>
      <c r="H3773" s="158">
        <f>+G3773*H$18</f>
        <v>7725.5999999999995</v>
      </c>
      <c r="I3773" s="159">
        <f>+H3773*(1+I$18)</f>
        <v>9347.9759999999987</v>
      </c>
      <c r="J3773" s="160">
        <f>+I3773*(1-J$18)</f>
        <v>9347.9759999999987</v>
      </c>
      <c r="K3773" s="157">
        <f>+I3773*C3773</f>
        <v>0</v>
      </c>
      <c r="L3773" s="157">
        <f>+I3773*(1+L$18)</f>
        <v>13087.166399999998</v>
      </c>
      <c r="M3773" s="161" t="str">
        <f>HYPERLINK(CONCATENATE("https://buscador.neorep.com.ar/",TRIM(A3773),"/"),"FOTO")</f>
        <v>FOTO</v>
      </c>
      <c r="N3773" s="162"/>
    </row>
    <row r="3774" spans="1:15" ht="20.100000000000001" customHeight="1" thickBot="1">
      <c r="A3774" s="219" t="s">
        <v>6669</v>
      </c>
      <c r="B3774" s="34"/>
      <c r="C3774" s="240"/>
      <c r="D3774" s="151"/>
      <c r="E3774" s="221"/>
      <c r="F3774" s="222"/>
      <c r="G3774" s="223"/>
      <c r="H3774" s="224"/>
      <c r="I3774" s="224"/>
      <c r="J3774" s="225"/>
      <c r="K3774" s="223"/>
      <c r="L3774" s="223"/>
      <c r="M3774" s="226"/>
      <c r="N3774" s="227"/>
      <c r="O3774" s="228"/>
    </row>
    <row r="3775" spans="1:15" ht="12.75" customHeight="1">
      <c r="A3775" s="178" t="s">
        <v>6670</v>
      </c>
      <c r="B3775" s="13"/>
      <c r="C3775" s="152"/>
      <c r="D3775" s="238" t="s">
        <v>9122</v>
      </c>
      <c r="E3775" s="180">
        <v>-3.3096774193548395E-2</v>
      </c>
      <c r="F3775" s="181" t="s">
        <v>6671</v>
      </c>
      <c r="G3775" s="182">
        <v>14.987</v>
      </c>
      <c r="H3775" s="183">
        <f t="shared" ref="H3775:H3814" si="997">+G3775*H$18</f>
        <v>22180.76</v>
      </c>
      <c r="I3775" s="184">
        <f t="shared" ref="I3775:I3814" si="998">+H3775*(1+I$18)</f>
        <v>26838.719599999997</v>
      </c>
      <c r="J3775" s="185">
        <f t="shared" ref="J3775:J3814" si="999">+I3775*(1-J$18)</f>
        <v>26838.719599999997</v>
      </c>
      <c r="K3775" s="182">
        <f t="shared" ref="K3775:K3814" si="1000">+I3775*C3775</f>
        <v>0</v>
      </c>
      <c r="L3775" s="182">
        <f t="shared" ref="L3775:L3814" si="1001">+I3775*(1+L$18)</f>
        <v>37574.207439999991</v>
      </c>
      <c r="M3775" s="186" t="str">
        <f t="shared" ref="M3775:M3814" si="1002">HYPERLINK(CONCATENATE("https://buscador.neorep.com.ar/",TRIM(A3775),"/"),"FOTO")</f>
        <v>FOTO</v>
      </c>
      <c r="N3775" s="187"/>
    </row>
    <row r="3776" spans="1:15" ht="12.75" customHeight="1">
      <c r="A3776" s="103" t="s">
        <v>6672</v>
      </c>
      <c r="B3776" s="13"/>
      <c r="C3776" s="242"/>
      <c r="D3776" s="238" t="s">
        <v>9122</v>
      </c>
      <c r="E3776" s="149">
        <v>-3.3096774193548395E-2</v>
      </c>
      <c r="F3776" s="104" t="s">
        <v>6673</v>
      </c>
      <c r="G3776" s="105">
        <v>14.987</v>
      </c>
      <c r="H3776" s="106">
        <f t="shared" si="997"/>
        <v>22180.76</v>
      </c>
      <c r="I3776" s="107">
        <f t="shared" si="998"/>
        <v>26838.719599999997</v>
      </c>
      <c r="J3776" s="108">
        <f t="shared" si="999"/>
        <v>26838.719599999997</v>
      </c>
      <c r="K3776" s="105">
        <f t="shared" si="1000"/>
        <v>0</v>
      </c>
      <c r="L3776" s="105">
        <f t="shared" si="1001"/>
        <v>37574.207439999991</v>
      </c>
      <c r="M3776" s="109" t="str">
        <f t="shared" si="1002"/>
        <v>FOTO</v>
      </c>
      <c r="N3776" s="110"/>
    </row>
    <row r="3777" spans="1:14" ht="12.75" customHeight="1">
      <c r="A3777" s="103" t="s">
        <v>6674</v>
      </c>
      <c r="B3777" s="13"/>
      <c r="C3777" s="242"/>
      <c r="D3777" s="238" t="s">
        <v>9122</v>
      </c>
      <c r="E3777" s="149">
        <v>-3.2978723404255339E-2</v>
      </c>
      <c r="F3777" s="104" t="s">
        <v>6675</v>
      </c>
      <c r="G3777" s="105">
        <v>9.09</v>
      </c>
      <c r="H3777" s="106">
        <f t="shared" si="997"/>
        <v>13453.199999999999</v>
      </c>
      <c r="I3777" s="107">
        <f t="shared" si="998"/>
        <v>16278.371999999998</v>
      </c>
      <c r="J3777" s="108">
        <f t="shared" si="999"/>
        <v>16278.371999999998</v>
      </c>
      <c r="K3777" s="105">
        <f t="shared" si="1000"/>
        <v>0</v>
      </c>
      <c r="L3777" s="105">
        <f t="shared" si="1001"/>
        <v>22789.720799999996</v>
      </c>
      <c r="M3777" s="109" t="str">
        <f t="shared" si="1002"/>
        <v>FOTO</v>
      </c>
      <c r="N3777" s="110"/>
    </row>
    <row r="3778" spans="1:14" ht="12.75" customHeight="1">
      <c r="A3778" s="103" t="s">
        <v>6676</v>
      </c>
      <c r="B3778" s="13"/>
      <c r="C3778" s="242"/>
      <c r="D3778" s="238" t="s">
        <v>9122</v>
      </c>
      <c r="E3778" s="149">
        <v>-3.2732345996995038E-2</v>
      </c>
      <c r="F3778" s="104" t="s">
        <v>6677</v>
      </c>
      <c r="G3778" s="105">
        <v>9.0129999999999999</v>
      </c>
      <c r="H3778" s="106">
        <f t="shared" si="997"/>
        <v>13339.24</v>
      </c>
      <c r="I3778" s="107">
        <f t="shared" si="998"/>
        <v>16140.480399999999</v>
      </c>
      <c r="J3778" s="108">
        <f t="shared" si="999"/>
        <v>16140.480399999999</v>
      </c>
      <c r="K3778" s="105">
        <f t="shared" si="1000"/>
        <v>0</v>
      </c>
      <c r="L3778" s="105">
        <f t="shared" si="1001"/>
        <v>22596.672559999995</v>
      </c>
      <c r="M3778" s="109" t="str">
        <f t="shared" si="1002"/>
        <v>FOTO</v>
      </c>
      <c r="N3778" s="110" t="s">
        <v>1150</v>
      </c>
    </row>
    <row r="3779" spans="1:14" ht="12.75" customHeight="1">
      <c r="A3779" s="103" t="s">
        <v>6678</v>
      </c>
      <c r="B3779" s="13"/>
      <c r="C3779" s="242"/>
      <c r="D3779" s="238" t="s">
        <v>9122</v>
      </c>
      <c r="E3779" s="149">
        <v>-3.2732345996995038E-2</v>
      </c>
      <c r="F3779" s="104" t="s">
        <v>6679</v>
      </c>
      <c r="G3779" s="105">
        <v>9.0129999999999999</v>
      </c>
      <c r="H3779" s="106">
        <f t="shared" si="997"/>
        <v>13339.24</v>
      </c>
      <c r="I3779" s="107">
        <f t="shared" si="998"/>
        <v>16140.480399999999</v>
      </c>
      <c r="J3779" s="108">
        <f t="shared" si="999"/>
        <v>16140.480399999999</v>
      </c>
      <c r="K3779" s="105">
        <f t="shared" si="1000"/>
        <v>0</v>
      </c>
      <c r="L3779" s="105">
        <f t="shared" si="1001"/>
        <v>22596.672559999995</v>
      </c>
      <c r="M3779" s="109" t="str">
        <f t="shared" si="1002"/>
        <v>FOTO</v>
      </c>
      <c r="N3779" s="110"/>
    </row>
    <row r="3780" spans="1:14" ht="12.75" customHeight="1">
      <c r="A3780" s="103" t="s">
        <v>6680</v>
      </c>
      <c r="B3780" s="13"/>
      <c r="C3780" s="242"/>
      <c r="D3780" s="238" t="s">
        <v>9122</v>
      </c>
      <c r="E3780" s="149">
        <v>-3.2751730188127492E-2</v>
      </c>
      <c r="F3780" s="104" t="s">
        <v>6681</v>
      </c>
      <c r="G3780" s="105">
        <v>9.923</v>
      </c>
      <c r="H3780" s="106">
        <f t="shared" si="997"/>
        <v>14686.04</v>
      </c>
      <c r="I3780" s="107">
        <f t="shared" si="998"/>
        <v>17770.108400000001</v>
      </c>
      <c r="J3780" s="108">
        <f t="shared" si="999"/>
        <v>17770.108400000001</v>
      </c>
      <c r="K3780" s="105">
        <f t="shared" si="1000"/>
        <v>0</v>
      </c>
      <c r="L3780" s="105">
        <f t="shared" si="1001"/>
        <v>24878.151760000001</v>
      </c>
      <c r="M3780" s="109" t="str">
        <f t="shared" si="1002"/>
        <v>FOTO</v>
      </c>
      <c r="N3780" s="110"/>
    </row>
    <row r="3781" spans="1:14" ht="12.75" customHeight="1">
      <c r="A3781" s="103" t="s">
        <v>6682</v>
      </c>
      <c r="B3781" s="13"/>
      <c r="C3781" s="242"/>
      <c r="D3781" s="238" t="s">
        <v>9122</v>
      </c>
      <c r="E3781" s="149">
        <v>-3.1623704491097415E-2</v>
      </c>
      <c r="F3781" s="104" t="s">
        <v>6683</v>
      </c>
      <c r="G3781" s="105">
        <v>3.6440000000000001</v>
      </c>
      <c r="H3781" s="106">
        <f t="shared" si="997"/>
        <v>5393.12</v>
      </c>
      <c r="I3781" s="107">
        <f t="shared" si="998"/>
        <v>6525.6751999999997</v>
      </c>
      <c r="J3781" s="108">
        <f t="shared" si="999"/>
        <v>6525.6751999999997</v>
      </c>
      <c r="K3781" s="105">
        <f t="shared" si="1000"/>
        <v>0</v>
      </c>
      <c r="L3781" s="105">
        <f t="shared" si="1001"/>
        <v>9135.9452799999981</v>
      </c>
      <c r="M3781" s="109" t="str">
        <f t="shared" si="1002"/>
        <v>FOTO</v>
      </c>
      <c r="N3781" s="110"/>
    </row>
    <row r="3782" spans="1:14" ht="12.75" customHeight="1">
      <c r="A3782" s="103" t="s">
        <v>6684</v>
      </c>
      <c r="B3782" s="13"/>
      <c r="C3782" s="242"/>
      <c r="D3782" s="238" t="s">
        <v>9122</v>
      </c>
      <c r="E3782" s="149">
        <v>-3.1623704491097415E-2</v>
      </c>
      <c r="F3782" s="104" t="s">
        <v>6685</v>
      </c>
      <c r="G3782" s="105">
        <v>3.6440000000000001</v>
      </c>
      <c r="H3782" s="106">
        <f t="shared" si="997"/>
        <v>5393.12</v>
      </c>
      <c r="I3782" s="107">
        <f t="shared" si="998"/>
        <v>6525.6751999999997</v>
      </c>
      <c r="J3782" s="108">
        <f t="shared" si="999"/>
        <v>6525.6751999999997</v>
      </c>
      <c r="K3782" s="105">
        <f t="shared" si="1000"/>
        <v>0</v>
      </c>
      <c r="L3782" s="105">
        <f t="shared" si="1001"/>
        <v>9135.9452799999981</v>
      </c>
      <c r="M3782" s="109" t="str">
        <f t="shared" si="1002"/>
        <v>FOTO</v>
      </c>
      <c r="N3782" s="110"/>
    </row>
    <row r="3783" spans="1:14" ht="12.75" customHeight="1">
      <c r="A3783" s="103" t="s">
        <v>6686</v>
      </c>
      <c r="B3783" s="13"/>
      <c r="C3783" s="242"/>
      <c r="D3783" s="238" t="s">
        <v>9122</v>
      </c>
      <c r="E3783" s="149">
        <v>-3.3075734157650638E-2</v>
      </c>
      <c r="F3783" s="104" t="s">
        <v>6687</v>
      </c>
      <c r="G3783" s="105">
        <v>12.512</v>
      </c>
      <c r="H3783" s="106">
        <f t="shared" si="997"/>
        <v>18517.760000000002</v>
      </c>
      <c r="I3783" s="107">
        <f t="shared" si="998"/>
        <v>22406.489600000001</v>
      </c>
      <c r="J3783" s="108">
        <f t="shared" si="999"/>
        <v>22406.489600000001</v>
      </c>
      <c r="K3783" s="105">
        <f t="shared" si="1000"/>
        <v>0</v>
      </c>
      <c r="L3783" s="105">
        <f t="shared" si="1001"/>
        <v>31369.085439999999</v>
      </c>
      <c r="M3783" s="109" t="str">
        <f t="shared" si="1002"/>
        <v>FOTO</v>
      </c>
      <c r="N3783" s="110"/>
    </row>
    <row r="3784" spans="1:14" ht="12.75" customHeight="1">
      <c r="A3784" s="103" t="s">
        <v>6688</v>
      </c>
      <c r="B3784" s="13"/>
      <c r="C3784" s="242"/>
      <c r="D3784" s="238" t="s">
        <v>9122</v>
      </c>
      <c r="E3784" s="149">
        <v>-3.3075734157650638E-2</v>
      </c>
      <c r="F3784" s="104" t="s">
        <v>6687</v>
      </c>
      <c r="G3784" s="105">
        <v>12.512</v>
      </c>
      <c r="H3784" s="106">
        <f t="shared" si="997"/>
        <v>18517.760000000002</v>
      </c>
      <c r="I3784" s="107">
        <f t="shared" si="998"/>
        <v>22406.489600000001</v>
      </c>
      <c r="J3784" s="108">
        <f t="shared" si="999"/>
        <v>22406.489600000001</v>
      </c>
      <c r="K3784" s="105">
        <f t="shared" si="1000"/>
        <v>0</v>
      </c>
      <c r="L3784" s="105">
        <f t="shared" si="1001"/>
        <v>31369.085439999999</v>
      </c>
      <c r="M3784" s="109" t="str">
        <f t="shared" si="1002"/>
        <v>FOTO</v>
      </c>
      <c r="N3784" s="110"/>
    </row>
    <row r="3785" spans="1:14" ht="12.75" customHeight="1">
      <c r="A3785" s="103" t="s">
        <v>6689</v>
      </c>
      <c r="B3785" s="13"/>
      <c r="C3785" s="242"/>
      <c r="D3785" s="238" t="s">
        <v>9122</v>
      </c>
      <c r="E3785" s="149">
        <v>-3.1623704491097415E-2</v>
      </c>
      <c r="F3785" s="104" t="s">
        <v>6690</v>
      </c>
      <c r="G3785" s="105">
        <v>3.6440000000000001</v>
      </c>
      <c r="H3785" s="106">
        <f t="shared" si="997"/>
        <v>5393.12</v>
      </c>
      <c r="I3785" s="107">
        <f t="shared" si="998"/>
        <v>6525.6751999999997</v>
      </c>
      <c r="J3785" s="108">
        <f t="shared" si="999"/>
        <v>6525.6751999999997</v>
      </c>
      <c r="K3785" s="105">
        <f t="shared" si="1000"/>
        <v>0</v>
      </c>
      <c r="L3785" s="105">
        <f t="shared" si="1001"/>
        <v>9135.9452799999981</v>
      </c>
      <c r="M3785" s="109" t="str">
        <f t="shared" si="1002"/>
        <v>FOTO</v>
      </c>
      <c r="N3785" s="110"/>
    </row>
    <row r="3786" spans="1:14" ht="12.75" customHeight="1">
      <c r="A3786" s="103" t="s">
        <v>6691</v>
      </c>
      <c r="B3786" s="13"/>
      <c r="C3786" s="242"/>
      <c r="D3786" s="238" t="s">
        <v>9122</v>
      </c>
      <c r="E3786" s="149">
        <v>-3.3075734157650638E-2</v>
      </c>
      <c r="F3786" s="104" t="s">
        <v>6692</v>
      </c>
      <c r="G3786" s="105">
        <v>12.512</v>
      </c>
      <c r="H3786" s="106">
        <f t="shared" si="997"/>
        <v>18517.760000000002</v>
      </c>
      <c r="I3786" s="107">
        <f t="shared" si="998"/>
        <v>22406.489600000001</v>
      </c>
      <c r="J3786" s="108">
        <f t="shared" si="999"/>
        <v>22406.489600000001</v>
      </c>
      <c r="K3786" s="105">
        <f t="shared" si="1000"/>
        <v>0</v>
      </c>
      <c r="L3786" s="105">
        <f t="shared" si="1001"/>
        <v>31369.085439999999</v>
      </c>
      <c r="M3786" s="109" t="str">
        <f t="shared" si="1002"/>
        <v>FOTO</v>
      </c>
      <c r="N3786" s="110"/>
    </row>
    <row r="3787" spans="1:14" ht="12.75" customHeight="1">
      <c r="A3787" s="103" t="s">
        <v>6693</v>
      </c>
      <c r="B3787" s="13"/>
      <c r="C3787" s="242"/>
      <c r="D3787" s="238" t="s">
        <v>9122</v>
      </c>
      <c r="E3787" s="149">
        <v>-3.2297231665857296E-2</v>
      </c>
      <c r="F3787" s="104" t="s">
        <v>6694</v>
      </c>
      <c r="G3787" s="105">
        <v>3.9849999999999999</v>
      </c>
      <c r="H3787" s="106">
        <f t="shared" si="997"/>
        <v>5897.8</v>
      </c>
      <c r="I3787" s="107">
        <f t="shared" si="998"/>
        <v>7136.3379999999997</v>
      </c>
      <c r="J3787" s="108">
        <f t="shared" si="999"/>
        <v>7136.3379999999997</v>
      </c>
      <c r="K3787" s="105">
        <f t="shared" si="1000"/>
        <v>0</v>
      </c>
      <c r="L3787" s="105">
        <f t="shared" si="1001"/>
        <v>9990.8731999999982</v>
      </c>
      <c r="M3787" s="109" t="str">
        <f t="shared" si="1002"/>
        <v>FOTO</v>
      </c>
      <c r="N3787" s="110"/>
    </row>
    <row r="3788" spans="1:14" ht="12.75" customHeight="1">
      <c r="A3788" s="103" t="s">
        <v>6695</v>
      </c>
      <c r="B3788" s="13"/>
      <c r="C3788" s="242"/>
      <c r="D3788" s="238" t="s">
        <v>9122</v>
      </c>
      <c r="E3788" s="149">
        <v>-3.3125000000000071E-2</v>
      </c>
      <c r="F3788" s="104" t="s">
        <v>6696</v>
      </c>
      <c r="G3788" s="105">
        <v>12.375999999999999</v>
      </c>
      <c r="H3788" s="106">
        <f t="shared" si="997"/>
        <v>18316.48</v>
      </c>
      <c r="I3788" s="107">
        <f t="shared" si="998"/>
        <v>22162.9408</v>
      </c>
      <c r="J3788" s="108">
        <f t="shared" si="999"/>
        <v>22162.9408</v>
      </c>
      <c r="K3788" s="105">
        <f t="shared" si="1000"/>
        <v>0</v>
      </c>
      <c r="L3788" s="105">
        <f t="shared" si="1001"/>
        <v>31028.117119999999</v>
      </c>
      <c r="M3788" s="109" t="str">
        <f t="shared" si="1002"/>
        <v>FOTO</v>
      </c>
      <c r="N3788" s="110"/>
    </row>
    <row r="3789" spans="1:14" ht="12.75" customHeight="1">
      <c r="A3789" s="103" t="s">
        <v>6697</v>
      </c>
      <c r="B3789" s="13"/>
      <c r="C3789" s="242"/>
      <c r="D3789" s="238" t="s">
        <v>9122</v>
      </c>
      <c r="E3789" s="149">
        <v>-3.3125000000000071E-2</v>
      </c>
      <c r="F3789" s="104" t="s">
        <v>6698</v>
      </c>
      <c r="G3789" s="105">
        <v>12.375999999999999</v>
      </c>
      <c r="H3789" s="106">
        <f t="shared" si="997"/>
        <v>18316.48</v>
      </c>
      <c r="I3789" s="107">
        <f t="shared" si="998"/>
        <v>22162.9408</v>
      </c>
      <c r="J3789" s="108">
        <f t="shared" si="999"/>
        <v>22162.9408</v>
      </c>
      <c r="K3789" s="105">
        <f t="shared" si="1000"/>
        <v>0</v>
      </c>
      <c r="L3789" s="105">
        <f t="shared" si="1001"/>
        <v>31028.117119999999</v>
      </c>
      <c r="M3789" s="109" t="str">
        <f t="shared" si="1002"/>
        <v>FOTO</v>
      </c>
      <c r="N3789" s="110"/>
    </row>
    <row r="3790" spans="1:14" ht="12.75" customHeight="1">
      <c r="A3790" s="103" t="s">
        <v>6699</v>
      </c>
      <c r="B3790" s="13"/>
      <c r="C3790" s="242"/>
      <c r="D3790" s="238" t="s">
        <v>9122</v>
      </c>
      <c r="E3790" s="149">
        <v>-3.2297231665857296E-2</v>
      </c>
      <c r="F3790" s="104" t="s">
        <v>6700</v>
      </c>
      <c r="G3790" s="105">
        <v>3.9849999999999999</v>
      </c>
      <c r="H3790" s="106">
        <f t="shared" si="997"/>
        <v>5897.8</v>
      </c>
      <c r="I3790" s="107">
        <f t="shared" si="998"/>
        <v>7136.3379999999997</v>
      </c>
      <c r="J3790" s="108">
        <f t="shared" si="999"/>
        <v>7136.3379999999997</v>
      </c>
      <c r="K3790" s="105">
        <f t="shared" si="1000"/>
        <v>0</v>
      </c>
      <c r="L3790" s="105">
        <f t="shared" si="1001"/>
        <v>9990.8731999999982</v>
      </c>
      <c r="M3790" s="109" t="str">
        <f t="shared" si="1002"/>
        <v>FOTO</v>
      </c>
      <c r="N3790" s="110"/>
    </row>
    <row r="3791" spans="1:14" ht="12.75" customHeight="1">
      <c r="A3791" s="103" t="s">
        <v>6701</v>
      </c>
      <c r="B3791" s="13"/>
      <c r="C3791" s="242"/>
      <c r="D3791" s="238" t="s">
        <v>9122</v>
      </c>
      <c r="E3791" s="149">
        <v>-3.3125000000000071E-2</v>
      </c>
      <c r="F3791" s="104" t="s">
        <v>6702</v>
      </c>
      <c r="G3791" s="105">
        <v>12.375999999999999</v>
      </c>
      <c r="H3791" s="106">
        <f t="shared" si="997"/>
        <v>18316.48</v>
      </c>
      <c r="I3791" s="107">
        <f t="shared" si="998"/>
        <v>22162.9408</v>
      </c>
      <c r="J3791" s="108">
        <f t="shared" si="999"/>
        <v>22162.9408</v>
      </c>
      <c r="K3791" s="105">
        <f t="shared" si="1000"/>
        <v>0</v>
      </c>
      <c r="L3791" s="105">
        <f t="shared" si="1001"/>
        <v>31028.117119999999</v>
      </c>
      <c r="M3791" s="109" t="str">
        <f t="shared" si="1002"/>
        <v>FOTO</v>
      </c>
      <c r="N3791" s="110"/>
    </row>
    <row r="3792" spans="1:14" ht="12.75" customHeight="1">
      <c r="A3792" s="103" t="s">
        <v>6703</v>
      </c>
      <c r="B3792" s="13"/>
      <c r="C3792" s="242"/>
      <c r="D3792" s="238" t="s">
        <v>9122</v>
      </c>
      <c r="E3792" s="149">
        <v>-3.2297231665857296E-2</v>
      </c>
      <c r="F3792" s="104" t="s">
        <v>6704</v>
      </c>
      <c r="G3792" s="105">
        <v>3.9849999999999999</v>
      </c>
      <c r="H3792" s="106">
        <f t="shared" si="997"/>
        <v>5897.8</v>
      </c>
      <c r="I3792" s="107">
        <f t="shared" si="998"/>
        <v>7136.3379999999997</v>
      </c>
      <c r="J3792" s="108">
        <f t="shared" si="999"/>
        <v>7136.3379999999997</v>
      </c>
      <c r="K3792" s="105">
        <f t="shared" si="1000"/>
        <v>0</v>
      </c>
      <c r="L3792" s="105">
        <f t="shared" si="1001"/>
        <v>9990.8731999999982</v>
      </c>
      <c r="M3792" s="109" t="str">
        <f t="shared" si="1002"/>
        <v>FOTO</v>
      </c>
      <c r="N3792" s="110"/>
    </row>
    <row r="3793" spans="1:14" ht="12.75" customHeight="1">
      <c r="A3793" s="103" t="s">
        <v>6705</v>
      </c>
      <c r="B3793" s="13"/>
      <c r="C3793" s="242"/>
      <c r="D3793" s="238" t="s">
        <v>9122</v>
      </c>
      <c r="E3793" s="149">
        <v>-3.2297231665857296E-2</v>
      </c>
      <c r="F3793" s="104" t="s">
        <v>6706</v>
      </c>
      <c r="G3793" s="105">
        <v>3.9849999999999999</v>
      </c>
      <c r="H3793" s="106">
        <f t="shared" si="997"/>
        <v>5897.8</v>
      </c>
      <c r="I3793" s="107">
        <f t="shared" si="998"/>
        <v>7136.3379999999997</v>
      </c>
      <c r="J3793" s="108">
        <f t="shared" si="999"/>
        <v>7136.3379999999997</v>
      </c>
      <c r="K3793" s="105">
        <f t="shared" si="1000"/>
        <v>0</v>
      </c>
      <c r="L3793" s="105">
        <f t="shared" si="1001"/>
        <v>9990.8731999999982</v>
      </c>
      <c r="M3793" s="109" t="str">
        <f t="shared" si="1002"/>
        <v>FOTO</v>
      </c>
      <c r="N3793" s="110"/>
    </row>
    <row r="3794" spans="1:14" ht="12.75" customHeight="1">
      <c r="A3794" s="103" t="s">
        <v>6707</v>
      </c>
      <c r="B3794" s="13"/>
      <c r="C3794" s="242"/>
      <c r="D3794" s="238" t="s">
        <v>9122</v>
      </c>
      <c r="E3794" s="149">
        <v>-3.3250000000000002E-2</v>
      </c>
      <c r="F3794" s="104" t="s">
        <v>6708</v>
      </c>
      <c r="G3794" s="105">
        <v>3.867</v>
      </c>
      <c r="H3794" s="106">
        <f t="shared" si="997"/>
        <v>5723.16</v>
      </c>
      <c r="I3794" s="107">
        <f t="shared" si="998"/>
        <v>6925.0235999999995</v>
      </c>
      <c r="J3794" s="108">
        <f t="shared" si="999"/>
        <v>6925.0235999999995</v>
      </c>
      <c r="K3794" s="105">
        <f t="shared" si="1000"/>
        <v>0</v>
      </c>
      <c r="L3794" s="105">
        <f t="shared" si="1001"/>
        <v>9695.0330399999984</v>
      </c>
      <c r="M3794" s="109" t="str">
        <f t="shared" si="1002"/>
        <v>FOTO</v>
      </c>
      <c r="N3794" s="110"/>
    </row>
    <row r="3795" spans="1:14" ht="12.75" customHeight="1">
      <c r="A3795" s="103" t="s">
        <v>6709</v>
      </c>
      <c r="B3795" s="13"/>
      <c r="C3795" s="242"/>
      <c r="D3795" s="238" t="s">
        <v>9122</v>
      </c>
      <c r="E3795" s="150">
        <v>-0.45565878378378377</v>
      </c>
      <c r="F3795" s="104" t="s">
        <v>6710</v>
      </c>
      <c r="G3795" s="105">
        <v>3.867</v>
      </c>
      <c r="H3795" s="106">
        <f t="shared" si="997"/>
        <v>5723.16</v>
      </c>
      <c r="I3795" s="107">
        <f t="shared" si="998"/>
        <v>6925.0235999999995</v>
      </c>
      <c r="J3795" s="108">
        <f t="shared" si="999"/>
        <v>6925.0235999999995</v>
      </c>
      <c r="K3795" s="105">
        <f t="shared" si="1000"/>
        <v>0</v>
      </c>
      <c r="L3795" s="105">
        <f t="shared" si="1001"/>
        <v>9695.0330399999984</v>
      </c>
      <c r="M3795" s="109" t="str">
        <f t="shared" si="1002"/>
        <v>FOTO</v>
      </c>
      <c r="N3795" s="110"/>
    </row>
    <row r="3796" spans="1:14" ht="12.75" customHeight="1">
      <c r="A3796" s="103" t="s">
        <v>6711</v>
      </c>
      <c r="B3796" s="13"/>
      <c r="C3796" s="242"/>
      <c r="D3796" s="238" t="s">
        <v>9122</v>
      </c>
      <c r="E3796" s="149">
        <v>-3.2985074626865729E-2</v>
      </c>
      <c r="F3796" s="104" t="s">
        <v>6712</v>
      </c>
      <c r="G3796" s="105">
        <v>6.4790000000000001</v>
      </c>
      <c r="H3796" s="106">
        <f t="shared" si="997"/>
        <v>9588.92</v>
      </c>
      <c r="I3796" s="107">
        <f t="shared" si="998"/>
        <v>11602.593199999999</v>
      </c>
      <c r="J3796" s="108">
        <f t="shared" si="999"/>
        <v>11602.593199999999</v>
      </c>
      <c r="K3796" s="105">
        <f t="shared" si="1000"/>
        <v>0</v>
      </c>
      <c r="L3796" s="105">
        <f t="shared" si="1001"/>
        <v>16243.630479999998</v>
      </c>
      <c r="M3796" s="109" t="str">
        <f t="shared" si="1002"/>
        <v>FOTO</v>
      </c>
      <c r="N3796" s="110"/>
    </row>
    <row r="3797" spans="1:14" ht="12.75" customHeight="1">
      <c r="A3797" s="103" t="s">
        <v>6713</v>
      </c>
      <c r="B3797" s="13"/>
      <c r="C3797" s="242"/>
      <c r="D3797" s="238" t="s">
        <v>9122</v>
      </c>
      <c r="E3797" s="149">
        <v>-3.2985074626865729E-2</v>
      </c>
      <c r="F3797" s="104" t="s">
        <v>6714</v>
      </c>
      <c r="G3797" s="105">
        <v>6.4790000000000001</v>
      </c>
      <c r="H3797" s="106">
        <f t="shared" si="997"/>
        <v>9588.92</v>
      </c>
      <c r="I3797" s="107">
        <f t="shared" si="998"/>
        <v>11602.593199999999</v>
      </c>
      <c r="J3797" s="108">
        <f t="shared" si="999"/>
        <v>11602.593199999999</v>
      </c>
      <c r="K3797" s="105">
        <f t="shared" si="1000"/>
        <v>0</v>
      </c>
      <c r="L3797" s="105">
        <f t="shared" si="1001"/>
        <v>16243.630479999998</v>
      </c>
      <c r="M3797" s="109" t="str">
        <f t="shared" si="1002"/>
        <v>FOTO</v>
      </c>
      <c r="N3797" s="110"/>
    </row>
    <row r="3798" spans="1:14" ht="12.75" customHeight="1">
      <c r="A3798" s="103" t="s">
        <v>6715</v>
      </c>
      <c r="B3798" s="13"/>
      <c r="C3798" s="242"/>
      <c r="D3798" s="238" t="s">
        <v>9122</v>
      </c>
      <c r="E3798" s="149">
        <v>-3.2523850823937606E-2</v>
      </c>
      <c r="F3798" s="104" t="s">
        <v>6716</v>
      </c>
      <c r="G3798" s="105">
        <v>6.6929999999999996</v>
      </c>
      <c r="H3798" s="106">
        <f t="shared" si="997"/>
        <v>9905.64</v>
      </c>
      <c r="I3798" s="107">
        <f t="shared" si="998"/>
        <v>11985.8244</v>
      </c>
      <c r="J3798" s="108">
        <f t="shared" si="999"/>
        <v>11985.8244</v>
      </c>
      <c r="K3798" s="105">
        <f t="shared" si="1000"/>
        <v>0</v>
      </c>
      <c r="L3798" s="105">
        <f t="shared" si="1001"/>
        <v>16780.154159999998</v>
      </c>
      <c r="M3798" s="109" t="str">
        <f t="shared" si="1002"/>
        <v>FOTO</v>
      </c>
      <c r="N3798" s="110" t="s">
        <v>489</v>
      </c>
    </row>
    <row r="3799" spans="1:14" ht="12.75" customHeight="1">
      <c r="A3799" s="103" t="s">
        <v>6717</v>
      </c>
      <c r="B3799" s="13"/>
      <c r="C3799" s="242"/>
      <c r="D3799" s="238" t="s">
        <v>9122</v>
      </c>
      <c r="E3799" s="149">
        <v>-3.2985074626865729E-2</v>
      </c>
      <c r="F3799" s="104" t="s">
        <v>6718</v>
      </c>
      <c r="G3799" s="105">
        <v>6.4790000000000001</v>
      </c>
      <c r="H3799" s="106">
        <f t="shared" si="997"/>
        <v>9588.92</v>
      </c>
      <c r="I3799" s="107">
        <f t="shared" si="998"/>
        <v>11602.593199999999</v>
      </c>
      <c r="J3799" s="108">
        <f t="shared" si="999"/>
        <v>11602.593199999999</v>
      </c>
      <c r="K3799" s="105">
        <f t="shared" si="1000"/>
        <v>0</v>
      </c>
      <c r="L3799" s="105">
        <f t="shared" si="1001"/>
        <v>16243.630479999998</v>
      </c>
      <c r="M3799" s="109" t="str">
        <f t="shared" si="1002"/>
        <v>FOTO</v>
      </c>
      <c r="N3799" s="110" t="s">
        <v>489</v>
      </c>
    </row>
    <row r="3800" spans="1:14" ht="12.75" customHeight="1">
      <c r="A3800" s="103" t="s">
        <v>6719</v>
      </c>
      <c r="B3800" s="13"/>
      <c r="C3800" s="242"/>
      <c r="D3800" s="238" t="s">
        <v>9122</v>
      </c>
      <c r="E3800" s="149">
        <v>-3.2121212121212106E-2</v>
      </c>
      <c r="F3800" s="104" t="s">
        <v>6720</v>
      </c>
      <c r="G3800" s="105">
        <v>3.194</v>
      </c>
      <c r="H3800" s="106">
        <f t="shared" si="997"/>
        <v>4727.12</v>
      </c>
      <c r="I3800" s="107">
        <f t="shared" si="998"/>
        <v>5719.8152</v>
      </c>
      <c r="J3800" s="108">
        <f t="shared" si="999"/>
        <v>5719.8152</v>
      </c>
      <c r="K3800" s="105">
        <f t="shared" si="1000"/>
        <v>0</v>
      </c>
      <c r="L3800" s="105">
        <f t="shared" si="1001"/>
        <v>8007.7412799999993</v>
      </c>
      <c r="M3800" s="109" t="str">
        <f t="shared" si="1002"/>
        <v>FOTO</v>
      </c>
      <c r="N3800" s="110"/>
    </row>
    <row r="3801" spans="1:14" ht="12.75" customHeight="1">
      <c r="A3801" s="103" t="s">
        <v>6721</v>
      </c>
      <c r="B3801" s="13"/>
      <c r="C3801" s="242"/>
      <c r="D3801" s="238" t="s">
        <v>9122</v>
      </c>
      <c r="E3801" s="149">
        <v>-3.279999999999994E-2</v>
      </c>
      <c r="F3801" s="104" t="s">
        <v>6722</v>
      </c>
      <c r="G3801" s="105">
        <v>4.8360000000000003</v>
      </c>
      <c r="H3801" s="106">
        <f t="shared" si="997"/>
        <v>7157.2800000000007</v>
      </c>
      <c r="I3801" s="107">
        <f t="shared" si="998"/>
        <v>8660.3088000000007</v>
      </c>
      <c r="J3801" s="108">
        <f t="shared" si="999"/>
        <v>8660.3088000000007</v>
      </c>
      <c r="K3801" s="105">
        <f t="shared" si="1000"/>
        <v>0</v>
      </c>
      <c r="L3801" s="105">
        <f t="shared" si="1001"/>
        <v>12124.43232</v>
      </c>
      <c r="M3801" s="109" t="str">
        <f t="shared" si="1002"/>
        <v>FOTO</v>
      </c>
      <c r="N3801" s="110"/>
    </row>
    <row r="3802" spans="1:14" ht="12.75" customHeight="1">
      <c r="A3802" s="103" t="s">
        <v>6723</v>
      </c>
      <c r="B3802" s="13"/>
      <c r="C3802" s="242"/>
      <c r="D3802" s="238" t="s">
        <v>9122</v>
      </c>
      <c r="E3802" s="149">
        <v>-3.257411884463679E-2</v>
      </c>
      <c r="F3802" s="104" t="s">
        <v>6724</v>
      </c>
      <c r="G3802" s="105">
        <v>7.6029999999999998</v>
      </c>
      <c r="H3802" s="106">
        <f t="shared" si="997"/>
        <v>11252.44</v>
      </c>
      <c r="I3802" s="107">
        <f t="shared" si="998"/>
        <v>13615.4524</v>
      </c>
      <c r="J3802" s="108">
        <f t="shared" si="999"/>
        <v>13615.4524</v>
      </c>
      <c r="K3802" s="105">
        <f t="shared" si="1000"/>
        <v>0</v>
      </c>
      <c r="L3802" s="105">
        <f t="shared" si="1001"/>
        <v>19061.63336</v>
      </c>
      <c r="M3802" s="109" t="str">
        <f t="shared" si="1002"/>
        <v>FOTO</v>
      </c>
      <c r="N3802" s="110"/>
    </row>
    <row r="3803" spans="1:14" ht="12.75" customHeight="1">
      <c r="A3803" s="103" t="s">
        <v>6725</v>
      </c>
      <c r="B3803" s="13"/>
      <c r="C3803" s="242"/>
      <c r="D3803" s="238" t="s">
        <v>9122</v>
      </c>
      <c r="E3803" s="149">
        <v>-3.2611123520214447E-2</v>
      </c>
      <c r="F3803" s="104" t="s">
        <v>6726</v>
      </c>
      <c r="G3803" s="105">
        <v>4.3310000000000004</v>
      </c>
      <c r="H3803" s="106">
        <f t="shared" si="997"/>
        <v>6409.880000000001</v>
      </c>
      <c r="I3803" s="107">
        <f t="shared" si="998"/>
        <v>7755.9548000000013</v>
      </c>
      <c r="J3803" s="108">
        <f t="shared" si="999"/>
        <v>7755.9548000000013</v>
      </c>
      <c r="K3803" s="105">
        <f t="shared" si="1000"/>
        <v>0</v>
      </c>
      <c r="L3803" s="105">
        <f t="shared" si="1001"/>
        <v>10858.336720000001</v>
      </c>
      <c r="M3803" s="109" t="str">
        <f t="shared" si="1002"/>
        <v>FOTO</v>
      </c>
      <c r="N3803" s="110"/>
    </row>
    <row r="3804" spans="1:14" ht="12.75" customHeight="1">
      <c r="A3804" s="103" t="s">
        <v>6727</v>
      </c>
      <c r="B3804" s="13"/>
      <c r="C3804" s="242"/>
      <c r="D3804" s="238" t="s">
        <v>9122</v>
      </c>
      <c r="E3804" s="149">
        <v>-3.2611123520214447E-2</v>
      </c>
      <c r="F3804" s="104" t="s">
        <v>6728</v>
      </c>
      <c r="G3804" s="105">
        <v>4.3310000000000004</v>
      </c>
      <c r="H3804" s="106">
        <f t="shared" si="997"/>
        <v>6409.880000000001</v>
      </c>
      <c r="I3804" s="107">
        <f t="shared" si="998"/>
        <v>7755.9548000000013</v>
      </c>
      <c r="J3804" s="108">
        <f t="shared" si="999"/>
        <v>7755.9548000000013</v>
      </c>
      <c r="K3804" s="105">
        <f t="shared" si="1000"/>
        <v>0</v>
      </c>
      <c r="L3804" s="105">
        <f t="shared" si="1001"/>
        <v>10858.336720000001</v>
      </c>
      <c r="M3804" s="109" t="str">
        <f t="shared" si="1002"/>
        <v>FOTO</v>
      </c>
      <c r="N3804" s="110"/>
    </row>
    <row r="3805" spans="1:14" ht="12.75" customHeight="1">
      <c r="A3805" s="103" t="s">
        <v>6729</v>
      </c>
      <c r="B3805" s="13"/>
      <c r="C3805" s="242"/>
      <c r="D3805" s="238" t="s">
        <v>9122</v>
      </c>
      <c r="E3805" s="149">
        <v>-3.257411884463679E-2</v>
      </c>
      <c r="F3805" s="104" t="s">
        <v>6730</v>
      </c>
      <c r="G3805" s="105">
        <v>7.6029999999999998</v>
      </c>
      <c r="H3805" s="106">
        <f t="shared" si="997"/>
        <v>11252.44</v>
      </c>
      <c r="I3805" s="107">
        <f t="shared" si="998"/>
        <v>13615.4524</v>
      </c>
      <c r="J3805" s="108">
        <f t="shared" si="999"/>
        <v>13615.4524</v>
      </c>
      <c r="K3805" s="105">
        <f t="shared" si="1000"/>
        <v>0</v>
      </c>
      <c r="L3805" s="105">
        <f t="shared" si="1001"/>
        <v>19061.63336</v>
      </c>
      <c r="M3805" s="109" t="str">
        <f t="shared" si="1002"/>
        <v>FOTO</v>
      </c>
      <c r="N3805" s="110"/>
    </row>
    <row r="3806" spans="1:14" ht="12.75" customHeight="1">
      <c r="A3806" s="103" t="s">
        <v>6731</v>
      </c>
      <c r="B3806" s="13"/>
      <c r="C3806" s="242"/>
      <c r="D3806" s="238" t="s">
        <v>9122</v>
      </c>
      <c r="E3806" s="149">
        <v>-3.3166666666666678E-2</v>
      </c>
      <c r="F3806" s="104" t="s">
        <v>6732</v>
      </c>
      <c r="G3806" s="105">
        <v>11.602</v>
      </c>
      <c r="H3806" s="106">
        <f t="shared" si="997"/>
        <v>17170.96</v>
      </c>
      <c r="I3806" s="107">
        <f t="shared" si="998"/>
        <v>20776.861599999997</v>
      </c>
      <c r="J3806" s="108">
        <f t="shared" si="999"/>
        <v>20776.861599999997</v>
      </c>
      <c r="K3806" s="105">
        <f t="shared" si="1000"/>
        <v>0</v>
      </c>
      <c r="L3806" s="105">
        <f t="shared" si="1001"/>
        <v>29087.606239999994</v>
      </c>
      <c r="M3806" s="109" t="str">
        <f t="shared" si="1002"/>
        <v>FOTO</v>
      </c>
      <c r="N3806" s="110"/>
    </row>
    <row r="3807" spans="1:14" ht="12.75" customHeight="1">
      <c r="A3807" s="103" t="s">
        <v>6733</v>
      </c>
      <c r="B3807" s="13"/>
      <c r="C3807" s="242"/>
      <c r="D3807" s="238" t="s">
        <v>9122</v>
      </c>
      <c r="E3807" s="149">
        <v>-3.3027522935779818E-2</v>
      </c>
      <c r="F3807" s="104" t="s">
        <v>6734</v>
      </c>
      <c r="G3807" s="105">
        <v>6.3239999999999998</v>
      </c>
      <c r="H3807" s="106">
        <f t="shared" si="997"/>
        <v>9359.52</v>
      </c>
      <c r="I3807" s="107">
        <f t="shared" si="998"/>
        <v>11325.019200000001</v>
      </c>
      <c r="J3807" s="108">
        <f t="shared" si="999"/>
        <v>11325.019200000001</v>
      </c>
      <c r="K3807" s="105">
        <f t="shared" si="1000"/>
        <v>0</v>
      </c>
      <c r="L3807" s="105">
        <f t="shared" si="1001"/>
        <v>15855.026879999999</v>
      </c>
      <c r="M3807" s="109" t="str">
        <f t="shared" si="1002"/>
        <v>FOTO</v>
      </c>
      <c r="N3807" s="110"/>
    </row>
    <row r="3808" spans="1:14" ht="12.75" customHeight="1">
      <c r="A3808" s="103" t="s">
        <v>6735</v>
      </c>
      <c r="B3808" s="13"/>
      <c r="C3808" s="242"/>
      <c r="D3808" s="238" t="s">
        <v>9122</v>
      </c>
      <c r="E3808" s="149">
        <v>-3.1239502855223367E-2</v>
      </c>
      <c r="F3808" s="104" t="s">
        <v>6736</v>
      </c>
      <c r="G3808" s="105">
        <v>2.8839999999999999</v>
      </c>
      <c r="H3808" s="106">
        <f t="shared" si="997"/>
        <v>4268.32</v>
      </c>
      <c r="I3808" s="107">
        <f t="shared" si="998"/>
        <v>5164.6671999999999</v>
      </c>
      <c r="J3808" s="108">
        <f t="shared" si="999"/>
        <v>5164.6671999999999</v>
      </c>
      <c r="K3808" s="105">
        <f t="shared" si="1000"/>
        <v>0</v>
      </c>
      <c r="L3808" s="105">
        <f t="shared" si="1001"/>
        <v>7230.5340799999994</v>
      </c>
      <c r="M3808" s="109" t="str">
        <f t="shared" si="1002"/>
        <v>FOTO</v>
      </c>
      <c r="N3808" s="110"/>
    </row>
    <row r="3809" spans="1:15" ht="12.75" customHeight="1">
      <c r="A3809" s="103" t="s">
        <v>6737</v>
      </c>
      <c r="B3809" s="13"/>
      <c r="C3809" s="242"/>
      <c r="D3809" s="238" t="s">
        <v>9122</v>
      </c>
      <c r="E3809" s="149">
        <v>-3.2317073170731625E-2</v>
      </c>
      <c r="F3809" s="104" t="s">
        <v>6738</v>
      </c>
      <c r="G3809" s="105">
        <v>1.587</v>
      </c>
      <c r="H3809" s="106">
        <f t="shared" si="997"/>
        <v>2348.7599999999998</v>
      </c>
      <c r="I3809" s="107">
        <f t="shared" si="998"/>
        <v>2841.9995999999996</v>
      </c>
      <c r="J3809" s="108">
        <f t="shared" si="999"/>
        <v>2841.9995999999996</v>
      </c>
      <c r="K3809" s="105">
        <f t="shared" si="1000"/>
        <v>0</v>
      </c>
      <c r="L3809" s="105">
        <f t="shared" si="1001"/>
        <v>3978.7994399999993</v>
      </c>
      <c r="M3809" s="109" t="str">
        <f t="shared" si="1002"/>
        <v>FOTO</v>
      </c>
      <c r="N3809" s="110"/>
    </row>
    <row r="3810" spans="1:15" ht="12.75" customHeight="1">
      <c r="A3810" s="103" t="s">
        <v>6739</v>
      </c>
      <c r="B3810" s="13"/>
      <c r="C3810" s="242"/>
      <c r="D3810" s="238" t="s">
        <v>9122</v>
      </c>
      <c r="E3810" s="149">
        <v>-3.2727272727272716E-2</v>
      </c>
      <c r="F3810" s="104" t="s">
        <v>6740</v>
      </c>
      <c r="G3810" s="105">
        <v>1.0640000000000001</v>
      </c>
      <c r="H3810" s="106">
        <f t="shared" si="997"/>
        <v>1574.72</v>
      </c>
      <c r="I3810" s="107">
        <f t="shared" si="998"/>
        <v>1905.4112</v>
      </c>
      <c r="J3810" s="108">
        <f t="shared" si="999"/>
        <v>1905.4112</v>
      </c>
      <c r="K3810" s="105">
        <f t="shared" si="1000"/>
        <v>0</v>
      </c>
      <c r="L3810" s="105">
        <f t="shared" si="1001"/>
        <v>2667.5756799999999</v>
      </c>
      <c r="M3810" s="109" t="str">
        <f t="shared" si="1002"/>
        <v>FOTO</v>
      </c>
      <c r="N3810" s="110"/>
    </row>
    <row r="3811" spans="1:15" ht="12.75" customHeight="1">
      <c r="A3811" s="103" t="s">
        <v>6741</v>
      </c>
      <c r="B3811" s="13"/>
      <c r="C3811" s="242"/>
      <c r="D3811" s="238" t="s">
        <v>9122</v>
      </c>
      <c r="E3811" s="149">
        <v>-3.2317073170731625E-2</v>
      </c>
      <c r="F3811" s="104" t="s">
        <v>6742</v>
      </c>
      <c r="G3811" s="105">
        <v>1.587</v>
      </c>
      <c r="H3811" s="106">
        <f t="shared" si="997"/>
        <v>2348.7599999999998</v>
      </c>
      <c r="I3811" s="107">
        <f t="shared" si="998"/>
        <v>2841.9995999999996</v>
      </c>
      <c r="J3811" s="108">
        <f t="shared" si="999"/>
        <v>2841.9995999999996</v>
      </c>
      <c r="K3811" s="105">
        <f t="shared" si="1000"/>
        <v>0</v>
      </c>
      <c r="L3811" s="105">
        <f t="shared" si="1001"/>
        <v>3978.7994399999993</v>
      </c>
      <c r="M3811" s="109" t="str">
        <f t="shared" si="1002"/>
        <v>FOTO</v>
      </c>
      <c r="N3811" s="110"/>
    </row>
    <row r="3812" spans="1:15" ht="12.75" customHeight="1">
      <c r="A3812" s="103" t="s">
        <v>6743</v>
      </c>
      <c r="B3812" s="13"/>
      <c r="C3812" s="242"/>
      <c r="D3812" s="238" t="s">
        <v>9122</v>
      </c>
      <c r="E3812" s="149">
        <v>-3.1683873264506945E-2</v>
      </c>
      <c r="F3812" s="104" t="s">
        <v>6744</v>
      </c>
      <c r="G3812" s="105">
        <v>2.72</v>
      </c>
      <c r="H3812" s="106">
        <f t="shared" si="997"/>
        <v>4025.6000000000004</v>
      </c>
      <c r="I3812" s="107">
        <f t="shared" si="998"/>
        <v>4870.9760000000006</v>
      </c>
      <c r="J3812" s="108">
        <f t="shared" si="999"/>
        <v>4870.9760000000006</v>
      </c>
      <c r="K3812" s="105">
        <f t="shared" si="1000"/>
        <v>0</v>
      </c>
      <c r="L3812" s="105">
        <f t="shared" si="1001"/>
        <v>6819.3664000000008</v>
      </c>
      <c r="M3812" s="109" t="str">
        <f t="shared" si="1002"/>
        <v>FOTO</v>
      </c>
      <c r="N3812" s="110"/>
    </row>
    <row r="3813" spans="1:15" ht="12.75" customHeight="1">
      <c r="A3813" s="103" t="s">
        <v>6745</v>
      </c>
      <c r="B3813" s="13"/>
      <c r="C3813" s="242"/>
      <c r="D3813" s="238" t="s">
        <v>9122</v>
      </c>
      <c r="E3813" s="149">
        <v>-3.1683873264506945E-2</v>
      </c>
      <c r="F3813" s="104" t="s">
        <v>6746</v>
      </c>
      <c r="G3813" s="105">
        <v>2.72</v>
      </c>
      <c r="H3813" s="106">
        <f t="shared" si="997"/>
        <v>4025.6000000000004</v>
      </c>
      <c r="I3813" s="107">
        <f t="shared" si="998"/>
        <v>4870.9760000000006</v>
      </c>
      <c r="J3813" s="108">
        <f t="shared" si="999"/>
        <v>4870.9760000000006</v>
      </c>
      <c r="K3813" s="105">
        <f t="shared" si="1000"/>
        <v>0</v>
      </c>
      <c r="L3813" s="105">
        <f t="shared" si="1001"/>
        <v>6819.3664000000008</v>
      </c>
      <c r="M3813" s="109" t="str">
        <f t="shared" si="1002"/>
        <v>FOTO</v>
      </c>
      <c r="N3813" s="110"/>
    </row>
    <row r="3814" spans="1:15" ht="12.75" customHeight="1" thickBot="1">
      <c r="A3814" s="154" t="s">
        <v>6747</v>
      </c>
      <c r="B3814" s="13"/>
      <c r="C3814" s="243"/>
      <c r="D3814" s="238" t="s">
        <v>9122</v>
      </c>
      <c r="E3814" s="155">
        <v>-3.0595813204508771E-2</v>
      </c>
      <c r="F3814" s="156" t="s">
        <v>6748</v>
      </c>
      <c r="G3814" s="157">
        <v>1.806</v>
      </c>
      <c r="H3814" s="158">
        <f t="shared" si="997"/>
        <v>2672.88</v>
      </c>
      <c r="I3814" s="159">
        <f t="shared" si="998"/>
        <v>3234.1848</v>
      </c>
      <c r="J3814" s="160">
        <f t="shared" si="999"/>
        <v>3234.1848</v>
      </c>
      <c r="K3814" s="157">
        <f t="shared" si="1000"/>
        <v>0</v>
      </c>
      <c r="L3814" s="157">
        <f t="shared" si="1001"/>
        <v>4527.8587199999993</v>
      </c>
      <c r="M3814" s="161" t="str">
        <f t="shared" si="1002"/>
        <v>FOTO</v>
      </c>
      <c r="N3814" s="162"/>
    </row>
    <row r="3815" spans="1:15" ht="20.100000000000001" customHeight="1" thickBot="1">
      <c r="A3815" s="219" t="s">
        <v>6749</v>
      </c>
      <c r="B3815" s="34"/>
      <c r="C3815" s="240"/>
      <c r="D3815" s="151"/>
      <c r="E3815" s="221"/>
      <c r="F3815" s="222"/>
      <c r="G3815" s="223"/>
      <c r="H3815" s="224"/>
      <c r="I3815" s="224"/>
      <c r="J3815" s="225"/>
      <c r="K3815" s="223"/>
      <c r="L3815" s="223"/>
      <c r="M3815" s="226"/>
      <c r="N3815" s="227"/>
      <c r="O3815" s="228"/>
    </row>
    <row r="3816" spans="1:15" ht="12.75" customHeight="1" thickBot="1">
      <c r="A3816" s="188" t="s">
        <v>6750</v>
      </c>
      <c r="B3816" s="13"/>
      <c r="C3816" s="244"/>
      <c r="D3816" s="238" t="s">
        <v>9122</v>
      </c>
      <c r="E3816" s="189">
        <v>-3.2631578947368345E-2</v>
      </c>
      <c r="F3816" s="190" t="s">
        <v>6751</v>
      </c>
      <c r="G3816" s="191">
        <v>1.8380000000000001</v>
      </c>
      <c r="H3816" s="192">
        <f>+G3816*H$18</f>
        <v>2720.2400000000002</v>
      </c>
      <c r="I3816" s="193">
        <f>+H3816*(1+I$18)</f>
        <v>3291.4904000000001</v>
      </c>
      <c r="J3816" s="194">
        <f>+I3816*(1-J$18)</f>
        <v>3291.4904000000001</v>
      </c>
      <c r="K3816" s="191">
        <f>+I3816*C3816</f>
        <v>0</v>
      </c>
      <c r="L3816" s="191">
        <f>+I3816*(1+L$18)</f>
        <v>4608.0865599999997</v>
      </c>
      <c r="M3816" s="195" t="str">
        <f>HYPERLINK(CONCATENATE("https://buscador.neorep.com.ar/",TRIM(A3816),"/"),"FOTO")</f>
        <v>FOTO</v>
      </c>
      <c r="N3816" s="196"/>
    </row>
    <row r="3817" spans="1:15" ht="20.100000000000001" customHeight="1" thickBot="1">
      <c r="A3817" s="219" t="s">
        <v>6752</v>
      </c>
      <c r="B3817" s="34"/>
      <c r="C3817" s="240"/>
      <c r="D3817" s="151"/>
      <c r="E3817" s="221"/>
      <c r="F3817" s="222"/>
      <c r="G3817" s="223"/>
      <c r="H3817" s="224"/>
      <c r="I3817" s="224"/>
      <c r="J3817" s="225"/>
      <c r="K3817" s="223"/>
      <c r="L3817" s="223"/>
      <c r="M3817" s="226"/>
      <c r="N3817" s="227"/>
      <c r="O3817" s="228"/>
    </row>
    <row r="3818" spans="1:15" ht="12.75" customHeight="1">
      <c r="A3818" s="178" t="s">
        <v>6753</v>
      </c>
      <c r="B3818" s="13"/>
      <c r="C3818" s="152"/>
      <c r="D3818" s="238" t="s">
        <v>9122</v>
      </c>
      <c r="E3818" s="180">
        <v>-3.2727272727272716E-2</v>
      </c>
      <c r="F3818" s="181" t="s">
        <v>6754</v>
      </c>
      <c r="G3818" s="182">
        <v>1.0640000000000001</v>
      </c>
      <c r="H3818" s="183">
        <f t="shared" ref="H3818:H3836" si="1003">+G3818*H$18</f>
        <v>1574.72</v>
      </c>
      <c r="I3818" s="184">
        <f t="shared" ref="I3818:I3836" si="1004">+H3818*(1+I$18)</f>
        <v>1905.4112</v>
      </c>
      <c r="J3818" s="185">
        <f t="shared" ref="J3818:J3836" si="1005">+I3818*(1-J$18)</f>
        <v>1905.4112</v>
      </c>
      <c r="K3818" s="182">
        <f t="shared" ref="K3818:K3836" si="1006">+I3818*C3818</f>
        <v>0</v>
      </c>
      <c r="L3818" s="182">
        <f t="shared" ref="L3818:L3836" si="1007">+I3818*(1+L$18)</f>
        <v>2667.5756799999999</v>
      </c>
      <c r="M3818" s="186" t="str">
        <f t="shared" ref="M3818:M3836" si="1008">HYPERLINK(CONCATENATE("https://buscador.neorep.com.ar/",TRIM(A3818),"/"),"FOTO")</f>
        <v>FOTO</v>
      </c>
      <c r="N3818" s="187"/>
    </row>
    <row r="3819" spans="1:15" ht="12.75" customHeight="1">
      <c r="A3819" s="103" t="s">
        <v>6755</v>
      </c>
      <c r="B3819" s="13"/>
      <c r="C3819" s="242"/>
      <c r="D3819" s="238" t="s">
        <v>9122</v>
      </c>
      <c r="E3819" s="149">
        <v>-3.2990123975625174E-2</v>
      </c>
      <c r="F3819" s="104" t="s">
        <v>6756</v>
      </c>
      <c r="G3819" s="105">
        <v>9.2040000000000006</v>
      </c>
      <c r="H3819" s="106">
        <f t="shared" si="1003"/>
        <v>13621.92</v>
      </c>
      <c r="I3819" s="107">
        <f t="shared" si="1004"/>
        <v>16482.5232</v>
      </c>
      <c r="J3819" s="108">
        <f t="shared" si="1005"/>
        <v>16482.5232</v>
      </c>
      <c r="K3819" s="105">
        <f t="shared" si="1006"/>
        <v>0</v>
      </c>
      <c r="L3819" s="105">
        <f t="shared" si="1007"/>
        <v>23075.532479999998</v>
      </c>
      <c r="M3819" s="109" t="str">
        <f t="shared" si="1008"/>
        <v>FOTO</v>
      </c>
      <c r="N3819" s="110" t="s">
        <v>589</v>
      </c>
      <c r="O3819" s="36"/>
    </row>
    <row r="3820" spans="1:15" ht="12.75" customHeight="1">
      <c r="A3820" s="103" t="s">
        <v>6757</v>
      </c>
      <c r="B3820" s="13"/>
      <c r="C3820" s="242"/>
      <c r="D3820" s="238" t="s">
        <v>9122</v>
      </c>
      <c r="E3820" s="149">
        <v>-3.2990123975625174E-2</v>
      </c>
      <c r="F3820" s="104" t="s">
        <v>6758</v>
      </c>
      <c r="G3820" s="105">
        <v>9.2040000000000006</v>
      </c>
      <c r="H3820" s="106">
        <f t="shared" si="1003"/>
        <v>13621.92</v>
      </c>
      <c r="I3820" s="107">
        <f t="shared" si="1004"/>
        <v>16482.5232</v>
      </c>
      <c r="J3820" s="108">
        <f t="shared" si="1005"/>
        <v>16482.5232</v>
      </c>
      <c r="K3820" s="105">
        <f t="shared" si="1006"/>
        <v>0</v>
      </c>
      <c r="L3820" s="105">
        <f t="shared" si="1007"/>
        <v>23075.532479999998</v>
      </c>
      <c r="M3820" s="109" t="str">
        <f t="shared" si="1008"/>
        <v>FOTO</v>
      </c>
      <c r="N3820" s="110" t="s">
        <v>589</v>
      </c>
      <c r="O3820" s="36"/>
    </row>
    <row r="3821" spans="1:15" ht="12.75" customHeight="1">
      <c r="A3821" s="103" t="s">
        <v>6759</v>
      </c>
      <c r="B3821" s="13"/>
      <c r="C3821" s="242"/>
      <c r="D3821" s="238" t="s">
        <v>9122</v>
      </c>
      <c r="E3821" s="149">
        <v>-3.3125000000000071E-2</v>
      </c>
      <c r="F3821" s="104" t="s">
        <v>6760</v>
      </c>
      <c r="G3821" s="105">
        <v>6.1879999999999997</v>
      </c>
      <c r="H3821" s="106">
        <f t="shared" si="1003"/>
        <v>9158.24</v>
      </c>
      <c r="I3821" s="107">
        <f t="shared" si="1004"/>
        <v>11081.4704</v>
      </c>
      <c r="J3821" s="108">
        <f t="shared" si="1005"/>
        <v>11081.4704</v>
      </c>
      <c r="K3821" s="105">
        <f t="shared" si="1006"/>
        <v>0</v>
      </c>
      <c r="L3821" s="105">
        <f t="shared" si="1007"/>
        <v>15514.058559999999</v>
      </c>
      <c r="M3821" s="109" t="str">
        <f t="shared" si="1008"/>
        <v>FOTO</v>
      </c>
      <c r="N3821" s="110" t="s">
        <v>130</v>
      </c>
    </row>
    <row r="3822" spans="1:15" ht="12.75" customHeight="1">
      <c r="A3822" s="103" t="s">
        <v>6761</v>
      </c>
      <c r="B3822" s="13"/>
      <c r="C3822" s="242"/>
      <c r="D3822" s="238" t="s">
        <v>9122</v>
      </c>
      <c r="E3822" s="149">
        <v>-3.2802091238721576E-2</v>
      </c>
      <c r="F3822" s="104" t="s">
        <v>6762</v>
      </c>
      <c r="G3822" s="105">
        <v>11.47</v>
      </c>
      <c r="H3822" s="106">
        <f t="shared" si="1003"/>
        <v>16975.600000000002</v>
      </c>
      <c r="I3822" s="107">
        <f t="shared" si="1004"/>
        <v>20540.476000000002</v>
      </c>
      <c r="J3822" s="108">
        <f t="shared" si="1005"/>
        <v>20540.476000000002</v>
      </c>
      <c r="K3822" s="105">
        <f t="shared" si="1006"/>
        <v>0</v>
      </c>
      <c r="L3822" s="105">
        <f t="shared" si="1007"/>
        <v>28756.666400000002</v>
      </c>
      <c r="M3822" s="109" t="str">
        <f t="shared" si="1008"/>
        <v>FOTO</v>
      </c>
      <c r="N3822" s="110"/>
    </row>
    <row r="3823" spans="1:15" ht="12.75" customHeight="1">
      <c r="A3823" s="103" t="s">
        <v>6763</v>
      </c>
      <c r="B3823" s="13"/>
      <c r="C3823" s="242"/>
      <c r="D3823" s="238" t="s">
        <v>9122</v>
      </c>
      <c r="E3823" s="149">
        <v>-3.2631578947368345E-2</v>
      </c>
      <c r="F3823" s="104" t="s">
        <v>6764</v>
      </c>
      <c r="G3823" s="105">
        <v>7.3520000000000003</v>
      </c>
      <c r="H3823" s="106">
        <f t="shared" si="1003"/>
        <v>10880.960000000001</v>
      </c>
      <c r="I3823" s="107">
        <f t="shared" si="1004"/>
        <v>13165.961600000001</v>
      </c>
      <c r="J3823" s="108">
        <f t="shared" si="1005"/>
        <v>13165.961600000001</v>
      </c>
      <c r="K3823" s="105">
        <f t="shared" si="1006"/>
        <v>0</v>
      </c>
      <c r="L3823" s="105">
        <f t="shared" si="1007"/>
        <v>18432.346239999999</v>
      </c>
      <c r="M3823" s="109" t="str">
        <f t="shared" si="1008"/>
        <v>FOTO</v>
      </c>
      <c r="N3823" s="110" t="s">
        <v>299</v>
      </c>
      <c r="O3823" s="36"/>
    </row>
    <row r="3824" spans="1:15" ht="12.75" customHeight="1">
      <c r="A3824" s="103" t="s">
        <v>6765</v>
      </c>
      <c r="B3824" s="13"/>
      <c r="C3824" s="242"/>
      <c r="D3824" s="238" t="s">
        <v>9122</v>
      </c>
      <c r="E3824" s="149">
        <v>-3.2631578947368345E-2</v>
      </c>
      <c r="F3824" s="104" t="s">
        <v>6766</v>
      </c>
      <c r="G3824" s="105">
        <v>7.3520000000000003</v>
      </c>
      <c r="H3824" s="106">
        <f t="shared" si="1003"/>
        <v>10880.960000000001</v>
      </c>
      <c r="I3824" s="107">
        <f t="shared" si="1004"/>
        <v>13165.961600000001</v>
      </c>
      <c r="J3824" s="108">
        <f t="shared" si="1005"/>
        <v>13165.961600000001</v>
      </c>
      <c r="K3824" s="105">
        <f t="shared" si="1006"/>
        <v>0</v>
      </c>
      <c r="L3824" s="105">
        <f t="shared" si="1007"/>
        <v>18432.346239999999</v>
      </c>
      <c r="M3824" s="109" t="str">
        <f t="shared" si="1008"/>
        <v>FOTO</v>
      </c>
      <c r="N3824" s="110" t="s">
        <v>299</v>
      </c>
      <c r="O3824" s="36"/>
    </row>
    <row r="3825" spans="1:15" ht="12.75" customHeight="1">
      <c r="A3825" s="103" t="s">
        <v>6767</v>
      </c>
      <c r="B3825" s="13"/>
      <c r="C3825" s="242"/>
      <c r="D3825" s="238" t="s">
        <v>9122</v>
      </c>
      <c r="E3825" s="149">
        <v>-3.2349857720533115E-2</v>
      </c>
      <c r="F3825" s="104" t="s">
        <v>6768</v>
      </c>
      <c r="G3825" s="105">
        <v>6.4610000000000003</v>
      </c>
      <c r="H3825" s="106">
        <f t="shared" si="1003"/>
        <v>9562.2800000000007</v>
      </c>
      <c r="I3825" s="107">
        <f t="shared" si="1004"/>
        <v>11570.3588</v>
      </c>
      <c r="J3825" s="108">
        <f t="shared" si="1005"/>
        <v>11570.3588</v>
      </c>
      <c r="K3825" s="105">
        <f t="shared" si="1006"/>
        <v>0</v>
      </c>
      <c r="L3825" s="105">
        <f t="shared" si="1007"/>
        <v>16198.50232</v>
      </c>
      <c r="M3825" s="109" t="str">
        <f t="shared" si="1008"/>
        <v>FOTO</v>
      </c>
      <c r="N3825" s="110"/>
    </row>
    <row r="3826" spans="1:15" ht="12.75" customHeight="1">
      <c r="A3826" s="103" t="s">
        <v>6769</v>
      </c>
      <c r="B3826" s="13"/>
      <c r="C3826" s="242"/>
      <c r="D3826" s="238" t="s">
        <v>9122</v>
      </c>
      <c r="E3826" s="149">
        <v>-3.3012048192771148E-2</v>
      </c>
      <c r="F3826" s="104" t="s">
        <v>6770</v>
      </c>
      <c r="G3826" s="105">
        <v>8.0259999999999998</v>
      </c>
      <c r="H3826" s="106">
        <f t="shared" si="1003"/>
        <v>11878.48</v>
      </c>
      <c r="I3826" s="107">
        <f t="shared" si="1004"/>
        <v>14372.960799999999</v>
      </c>
      <c r="J3826" s="108">
        <f t="shared" si="1005"/>
        <v>14372.960799999999</v>
      </c>
      <c r="K3826" s="105">
        <f t="shared" si="1006"/>
        <v>0</v>
      </c>
      <c r="L3826" s="105">
        <f t="shared" si="1007"/>
        <v>20122.145119999997</v>
      </c>
      <c r="M3826" s="109" t="str">
        <f t="shared" si="1008"/>
        <v>FOTO</v>
      </c>
      <c r="N3826" s="110"/>
    </row>
    <row r="3827" spans="1:15" ht="12.75" customHeight="1">
      <c r="A3827" s="103" t="s">
        <v>6771</v>
      </c>
      <c r="B3827" s="13"/>
      <c r="C3827" s="242"/>
      <c r="D3827" s="238" t="s">
        <v>9122</v>
      </c>
      <c r="E3827" s="149">
        <v>-3.3012048192771148E-2</v>
      </c>
      <c r="F3827" s="104" t="s">
        <v>6772</v>
      </c>
      <c r="G3827" s="105">
        <v>8.0259999999999998</v>
      </c>
      <c r="H3827" s="106">
        <f t="shared" si="1003"/>
        <v>11878.48</v>
      </c>
      <c r="I3827" s="107">
        <f t="shared" si="1004"/>
        <v>14372.960799999999</v>
      </c>
      <c r="J3827" s="108">
        <f t="shared" si="1005"/>
        <v>14372.960799999999</v>
      </c>
      <c r="K3827" s="105">
        <f t="shared" si="1006"/>
        <v>0</v>
      </c>
      <c r="L3827" s="105">
        <f t="shared" si="1007"/>
        <v>20122.145119999997</v>
      </c>
      <c r="M3827" s="109" t="str">
        <f t="shared" si="1008"/>
        <v>FOTO</v>
      </c>
      <c r="N3827" s="110"/>
    </row>
    <row r="3828" spans="1:15" ht="12.75" customHeight="1">
      <c r="A3828" s="103" t="s">
        <v>6773</v>
      </c>
      <c r="B3828" s="13"/>
      <c r="C3828" s="242"/>
      <c r="D3828" s="238" t="s">
        <v>9122</v>
      </c>
      <c r="E3828" s="149">
        <v>-3.2312447316662052E-2</v>
      </c>
      <c r="F3828" s="104" t="s">
        <v>6774</v>
      </c>
      <c r="G3828" s="105">
        <v>3.444</v>
      </c>
      <c r="H3828" s="106">
        <f t="shared" si="1003"/>
        <v>5097.12</v>
      </c>
      <c r="I3828" s="107">
        <f t="shared" si="1004"/>
        <v>6167.5151999999998</v>
      </c>
      <c r="J3828" s="108">
        <f t="shared" si="1005"/>
        <v>6167.5151999999998</v>
      </c>
      <c r="K3828" s="105">
        <f t="shared" si="1006"/>
        <v>0</v>
      </c>
      <c r="L3828" s="105">
        <f t="shared" si="1007"/>
        <v>8634.521279999999</v>
      </c>
      <c r="M3828" s="109" t="str">
        <f t="shared" si="1008"/>
        <v>FOTO</v>
      </c>
      <c r="N3828" s="110"/>
    </row>
    <row r="3829" spans="1:15" ht="12.75" customHeight="1">
      <c r="A3829" s="103" t="s">
        <v>6775</v>
      </c>
      <c r="B3829" s="13"/>
      <c r="C3829" s="242"/>
      <c r="D3829" s="238" t="s">
        <v>9122</v>
      </c>
      <c r="E3829" s="149">
        <v>-3.2312447316662052E-2</v>
      </c>
      <c r="F3829" s="104" t="s">
        <v>6776</v>
      </c>
      <c r="G3829" s="105">
        <v>3.444</v>
      </c>
      <c r="H3829" s="106">
        <f t="shared" si="1003"/>
        <v>5097.12</v>
      </c>
      <c r="I3829" s="107">
        <f t="shared" si="1004"/>
        <v>6167.5151999999998</v>
      </c>
      <c r="J3829" s="108">
        <f t="shared" si="1005"/>
        <v>6167.5151999999998</v>
      </c>
      <c r="K3829" s="105">
        <f t="shared" si="1006"/>
        <v>0</v>
      </c>
      <c r="L3829" s="105">
        <f t="shared" si="1007"/>
        <v>8634.521279999999</v>
      </c>
      <c r="M3829" s="109" t="str">
        <f t="shared" si="1008"/>
        <v>FOTO</v>
      </c>
      <c r="N3829" s="110"/>
    </row>
    <row r="3830" spans="1:15" ht="12.75" customHeight="1">
      <c r="A3830" s="103" t="s">
        <v>6777</v>
      </c>
      <c r="B3830" s="13"/>
      <c r="C3830" s="242"/>
      <c r="D3830" s="238" t="s">
        <v>9122</v>
      </c>
      <c r="E3830" s="149">
        <v>-3.2723611344185222E-2</v>
      </c>
      <c r="F3830" s="104" t="s">
        <v>6778</v>
      </c>
      <c r="G3830" s="105">
        <v>5.7640000000000002</v>
      </c>
      <c r="H3830" s="106">
        <f t="shared" si="1003"/>
        <v>8530.7200000000012</v>
      </c>
      <c r="I3830" s="107">
        <f t="shared" si="1004"/>
        <v>10322.171200000001</v>
      </c>
      <c r="J3830" s="108">
        <f t="shared" si="1005"/>
        <v>10322.171200000001</v>
      </c>
      <c r="K3830" s="105">
        <f t="shared" si="1006"/>
        <v>0</v>
      </c>
      <c r="L3830" s="105">
        <f t="shared" si="1007"/>
        <v>14451.03968</v>
      </c>
      <c r="M3830" s="109" t="str">
        <f t="shared" si="1008"/>
        <v>FOTO</v>
      </c>
      <c r="N3830" s="110" t="s">
        <v>99</v>
      </c>
    </row>
    <row r="3831" spans="1:15" ht="12.75" customHeight="1">
      <c r="A3831" s="103" t="s">
        <v>6779</v>
      </c>
      <c r="B3831" s="13"/>
      <c r="C3831" s="242"/>
      <c r="D3831" s="238" t="s">
        <v>9122</v>
      </c>
      <c r="E3831" s="149">
        <v>-3.3023255813953378E-2</v>
      </c>
      <c r="F3831" s="104" t="s">
        <v>6780</v>
      </c>
      <c r="G3831" s="105">
        <v>4.1580000000000004</v>
      </c>
      <c r="H3831" s="106">
        <f t="shared" si="1003"/>
        <v>6153.84</v>
      </c>
      <c r="I3831" s="107">
        <f t="shared" si="1004"/>
        <v>7446.1463999999996</v>
      </c>
      <c r="J3831" s="108">
        <f t="shared" si="1005"/>
        <v>7446.1463999999996</v>
      </c>
      <c r="K3831" s="105">
        <f t="shared" si="1006"/>
        <v>0</v>
      </c>
      <c r="L3831" s="105">
        <f t="shared" si="1007"/>
        <v>10424.604959999999</v>
      </c>
      <c r="M3831" s="109" t="str">
        <f t="shared" si="1008"/>
        <v>FOTO</v>
      </c>
      <c r="N3831" s="110"/>
    </row>
    <row r="3832" spans="1:15" ht="12.75" customHeight="1">
      <c r="A3832" s="103" t="s">
        <v>6781</v>
      </c>
      <c r="B3832" s="13"/>
      <c r="C3832" s="242"/>
      <c r="D3832" s="238" t="s">
        <v>9122</v>
      </c>
      <c r="E3832" s="149">
        <v>-3.3023255813953378E-2</v>
      </c>
      <c r="F3832" s="104" t="s">
        <v>6782</v>
      </c>
      <c r="G3832" s="105">
        <v>4.1580000000000004</v>
      </c>
      <c r="H3832" s="106">
        <f t="shared" si="1003"/>
        <v>6153.84</v>
      </c>
      <c r="I3832" s="107">
        <f t="shared" si="1004"/>
        <v>7446.1463999999996</v>
      </c>
      <c r="J3832" s="108">
        <f t="shared" si="1005"/>
        <v>7446.1463999999996</v>
      </c>
      <c r="K3832" s="105">
        <f t="shared" si="1006"/>
        <v>0</v>
      </c>
      <c r="L3832" s="105">
        <f t="shared" si="1007"/>
        <v>10424.604959999999</v>
      </c>
      <c r="M3832" s="109" t="str">
        <f t="shared" si="1008"/>
        <v>FOTO</v>
      </c>
      <c r="N3832" s="110" t="s">
        <v>99</v>
      </c>
    </row>
    <row r="3833" spans="1:15" ht="12.75" customHeight="1">
      <c r="A3833" s="103" t="s">
        <v>6783</v>
      </c>
      <c r="B3833" s="13"/>
      <c r="C3833" s="242"/>
      <c r="D3833" s="238" t="s">
        <v>9122</v>
      </c>
      <c r="E3833" s="149">
        <v>-3.3003769827156915E-2</v>
      </c>
      <c r="F3833" s="104" t="s">
        <v>6784</v>
      </c>
      <c r="G3833" s="105">
        <v>13.595000000000001</v>
      </c>
      <c r="H3833" s="106">
        <f t="shared" si="1003"/>
        <v>20120.600000000002</v>
      </c>
      <c r="I3833" s="107">
        <f t="shared" si="1004"/>
        <v>24345.926000000003</v>
      </c>
      <c r="J3833" s="108">
        <f t="shared" si="1005"/>
        <v>24345.926000000003</v>
      </c>
      <c r="K3833" s="105">
        <f t="shared" si="1006"/>
        <v>0</v>
      </c>
      <c r="L3833" s="105">
        <f t="shared" si="1007"/>
        <v>34084.296399999999</v>
      </c>
      <c r="M3833" s="109" t="str">
        <f t="shared" si="1008"/>
        <v>FOTO</v>
      </c>
      <c r="N3833" s="110"/>
    </row>
    <row r="3834" spans="1:15" ht="12.75" customHeight="1">
      <c r="A3834" s="103" t="s">
        <v>6785</v>
      </c>
      <c r="B3834" s="13"/>
      <c r="C3834" s="242"/>
      <c r="D3834" s="238" t="s">
        <v>9122</v>
      </c>
      <c r="E3834" s="149">
        <v>-3.3003769827156915E-2</v>
      </c>
      <c r="F3834" s="104" t="s">
        <v>6786</v>
      </c>
      <c r="G3834" s="105">
        <v>13.595000000000001</v>
      </c>
      <c r="H3834" s="106">
        <f t="shared" si="1003"/>
        <v>20120.600000000002</v>
      </c>
      <c r="I3834" s="107">
        <f t="shared" si="1004"/>
        <v>24345.926000000003</v>
      </c>
      <c r="J3834" s="108">
        <f t="shared" si="1005"/>
        <v>24345.926000000003</v>
      </c>
      <c r="K3834" s="105">
        <f t="shared" si="1006"/>
        <v>0</v>
      </c>
      <c r="L3834" s="105">
        <f t="shared" si="1007"/>
        <v>34084.296399999999</v>
      </c>
      <c r="M3834" s="109" t="str">
        <f t="shared" si="1008"/>
        <v>FOTO</v>
      </c>
      <c r="N3834" s="110"/>
    </row>
    <row r="3835" spans="1:15" ht="12.75" customHeight="1">
      <c r="A3835" s="103" t="s">
        <v>6787</v>
      </c>
      <c r="B3835" s="13"/>
      <c r="C3835" s="242"/>
      <c r="D3835" s="238" t="s">
        <v>9122</v>
      </c>
      <c r="E3835" s="149">
        <v>-3.3157894736842053E-2</v>
      </c>
      <c r="F3835" s="104" t="s">
        <v>6788</v>
      </c>
      <c r="G3835" s="105">
        <v>7.3479999999999999</v>
      </c>
      <c r="H3835" s="106">
        <f t="shared" si="1003"/>
        <v>10875.039999999999</v>
      </c>
      <c r="I3835" s="107">
        <f t="shared" si="1004"/>
        <v>13158.798399999998</v>
      </c>
      <c r="J3835" s="108">
        <f t="shared" si="1005"/>
        <v>13158.798399999998</v>
      </c>
      <c r="K3835" s="105">
        <f t="shared" si="1006"/>
        <v>0</v>
      </c>
      <c r="L3835" s="105">
        <f t="shared" si="1007"/>
        <v>18422.317759999994</v>
      </c>
      <c r="M3835" s="109" t="str">
        <f t="shared" si="1008"/>
        <v>FOTO</v>
      </c>
      <c r="N3835" s="110"/>
    </row>
    <row r="3836" spans="1:15" ht="12.75" customHeight="1" thickBot="1">
      <c r="A3836" s="154" t="s">
        <v>6789</v>
      </c>
      <c r="B3836" s="13"/>
      <c r="C3836" s="243"/>
      <c r="D3836" s="238" t="s">
        <v>9122</v>
      </c>
      <c r="E3836" s="155">
        <v>-3.2949409534917651E-2</v>
      </c>
      <c r="F3836" s="156" t="s">
        <v>6790</v>
      </c>
      <c r="G3836" s="157">
        <v>6.633</v>
      </c>
      <c r="H3836" s="158">
        <f t="shared" si="1003"/>
        <v>9816.84</v>
      </c>
      <c r="I3836" s="159">
        <f t="shared" si="1004"/>
        <v>11878.376399999999</v>
      </c>
      <c r="J3836" s="160">
        <f t="shared" si="1005"/>
        <v>11878.376399999999</v>
      </c>
      <c r="K3836" s="157">
        <f t="shared" si="1006"/>
        <v>0</v>
      </c>
      <c r="L3836" s="157">
        <f t="shared" si="1007"/>
        <v>16629.726959999996</v>
      </c>
      <c r="M3836" s="161" t="str">
        <f t="shared" si="1008"/>
        <v>FOTO</v>
      </c>
      <c r="N3836" s="162"/>
    </row>
    <row r="3837" spans="1:15" ht="20.100000000000001" customHeight="1" thickBot="1">
      <c r="A3837" s="219" t="s">
        <v>6791</v>
      </c>
      <c r="B3837" s="34"/>
      <c r="C3837" s="240"/>
      <c r="D3837" s="151"/>
      <c r="E3837" s="221"/>
      <c r="F3837" s="222"/>
      <c r="G3837" s="223"/>
      <c r="H3837" s="224"/>
      <c r="I3837" s="224"/>
      <c r="J3837" s="225"/>
      <c r="K3837" s="223"/>
      <c r="L3837" s="223"/>
      <c r="M3837" s="226"/>
      <c r="N3837" s="227"/>
      <c r="O3837" s="228"/>
    </row>
    <row r="3838" spans="1:15" ht="12.75" customHeight="1">
      <c r="A3838" s="178" t="s">
        <v>6792</v>
      </c>
      <c r="B3838" s="13"/>
      <c r="C3838" s="152"/>
      <c r="D3838" s="238" t="s">
        <v>9122</v>
      </c>
      <c r="E3838" s="180">
        <v>-3.3333333333333326E-2</v>
      </c>
      <c r="F3838" s="181" t="s">
        <v>6793</v>
      </c>
      <c r="G3838" s="182">
        <v>2.3199999999999998</v>
      </c>
      <c r="H3838" s="183">
        <f t="shared" ref="H3838:H3844" si="1009">+G3838*H$18</f>
        <v>3433.6</v>
      </c>
      <c r="I3838" s="184">
        <f t="shared" ref="I3838:I3844" si="1010">+H3838*(1+I$18)</f>
        <v>4154.6559999999999</v>
      </c>
      <c r="J3838" s="185">
        <f t="shared" ref="J3838:J3844" si="1011">+I3838*(1-J$18)</f>
        <v>4154.6559999999999</v>
      </c>
      <c r="K3838" s="182">
        <f t="shared" ref="K3838:K3844" si="1012">+I3838*C3838</f>
        <v>0</v>
      </c>
      <c r="L3838" s="182">
        <f t="shared" ref="L3838:L3844" si="1013">+I3838*(1+L$18)</f>
        <v>5816.5183999999999</v>
      </c>
      <c r="M3838" s="186" t="str">
        <f t="shared" ref="M3838:M3844" si="1014">HYPERLINK(CONCATENATE("https://buscador.neorep.com.ar/",TRIM(A3838),"/"),"FOTO")</f>
        <v>FOTO</v>
      </c>
      <c r="N3838" s="187"/>
    </row>
    <row r="3839" spans="1:15" ht="12.75" customHeight="1">
      <c r="A3839" s="103" t="s">
        <v>6794</v>
      </c>
      <c r="B3839" s="13"/>
      <c r="C3839" s="242"/>
      <c r="D3839" s="238" t="s">
        <v>9122</v>
      </c>
      <c r="E3839" s="149">
        <v>-3.2997762863534619E-2</v>
      </c>
      <c r="F3839" s="104" t="s">
        <v>6795</v>
      </c>
      <c r="G3839" s="105">
        <v>17.29</v>
      </c>
      <c r="H3839" s="106">
        <f t="shared" si="1009"/>
        <v>25589.199999999997</v>
      </c>
      <c r="I3839" s="107">
        <f t="shared" si="1010"/>
        <v>30962.931999999997</v>
      </c>
      <c r="J3839" s="108">
        <f t="shared" si="1011"/>
        <v>30962.931999999997</v>
      </c>
      <c r="K3839" s="105">
        <f t="shared" si="1012"/>
        <v>0</v>
      </c>
      <c r="L3839" s="105">
        <f t="shared" si="1013"/>
        <v>43348.104799999994</v>
      </c>
      <c r="M3839" s="109" t="str">
        <f t="shared" si="1014"/>
        <v>FOTO</v>
      </c>
      <c r="N3839" s="110"/>
      <c r="O3839" s="101" t="s">
        <v>81</v>
      </c>
    </row>
    <row r="3840" spans="1:15" ht="12.75" customHeight="1">
      <c r="A3840" s="103" t="s">
        <v>6796</v>
      </c>
      <c r="B3840" s="13"/>
      <c r="C3840" s="242"/>
      <c r="D3840" s="238" t="s">
        <v>9122</v>
      </c>
      <c r="E3840" s="149">
        <v>-4.2816483108526038E-2</v>
      </c>
      <c r="F3840" s="104" t="s">
        <v>6797</v>
      </c>
      <c r="G3840" s="105">
        <v>7.7350000000000003</v>
      </c>
      <c r="H3840" s="106">
        <f t="shared" si="1009"/>
        <v>11447.800000000001</v>
      </c>
      <c r="I3840" s="107">
        <f t="shared" si="1010"/>
        <v>13851.838000000002</v>
      </c>
      <c r="J3840" s="108">
        <f t="shared" si="1011"/>
        <v>13851.838000000002</v>
      </c>
      <c r="K3840" s="105">
        <f t="shared" si="1012"/>
        <v>0</v>
      </c>
      <c r="L3840" s="105">
        <f t="shared" si="1013"/>
        <v>19392.573200000003</v>
      </c>
      <c r="M3840" s="109" t="str">
        <f t="shared" si="1014"/>
        <v>FOTO</v>
      </c>
      <c r="N3840" s="110" t="s">
        <v>36</v>
      </c>
    </row>
    <row r="3841" spans="1:15" ht="12.75" customHeight="1">
      <c r="A3841" s="103" t="s">
        <v>6798</v>
      </c>
      <c r="B3841" s="64"/>
      <c r="C3841" s="242"/>
      <c r="D3841" s="238"/>
      <c r="E3841" s="149"/>
      <c r="F3841" s="104" t="s">
        <v>6799</v>
      </c>
      <c r="G3841" s="105">
        <v>29.006</v>
      </c>
      <c r="H3841" s="106">
        <f t="shared" si="1009"/>
        <v>42928.88</v>
      </c>
      <c r="I3841" s="107">
        <f t="shared" si="1010"/>
        <v>51943.944799999997</v>
      </c>
      <c r="J3841" s="108">
        <f t="shared" si="1011"/>
        <v>51943.944799999997</v>
      </c>
      <c r="K3841" s="105">
        <f t="shared" si="1012"/>
        <v>0</v>
      </c>
      <c r="L3841" s="105">
        <f t="shared" si="1013"/>
        <v>72721.522719999994</v>
      </c>
      <c r="M3841" s="109" t="str">
        <f t="shared" si="1014"/>
        <v>FOTO</v>
      </c>
      <c r="N3841" s="110"/>
    </row>
    <row r="3842" spans="1:15" ht="12.75" customHeight="1">
      <c r="A3842" s="103" t="s">
        <v>6800</v>
      </c>
      <c r="B3842" s="13"/>
      <c r="C3842" s="242"/>
      <c r="D3842" s="238" t="s">
        <v>9122</v>
      </c>
      <c r="E3842" s="149">
        <v>-3.3333333333333326E-2</v>
      </c>
      <c r="F3842" s="104" t="s">
        <v>6801</v>
      </c>
      <c r="G3842" s="105">
        <v>3.48</v>
      </c>
      <c r="H3842" s="106">
        <f t="shared" si="1009"/>
        <v>5150.3999999999996</v>
      </c>
      <c r="I3842" s="107">
        <f t="shared" si="1010"/>
        <v>6231.9839999999995</v>
      </c>
      <c r="J3842" s="108">
        <f t="shared" si="1011"/>
        <v>6231.9839999999995</v>
      </c>
      <c r="K3842" s="105">
        <f t="shared" si="1012"/>
        <v>0</v>
      </c>
      <c r="L3842" s="105">
        <f t="shared" si="1013"/>
        <v>8724.7775999999994</v>
      </c>
      <c r="M3842" s="109" t="str">
        <f t="shared" si="1014"/>
        <v>FOTO</v>
      </c>
      <c r="N3842" s="110"/>
      <c r="O3842" s="101" t="s">
        <v>81</v>
      </c>
    </row>
    <row r="3843" spans="1:15" ht="12.75" customHeight="1">
      <c r="A3843" s="103" t="s">
        <v>6802</v>
      </c>
      <c r="B3843" s="13"/>
      <c r="C3843" s="242"/>
      <c r="D3843" s="238" t="s">
        <v>9122</v>
      </c>
      <c r="E3843" s="149">
        <v>-3.2958801498127355E-2</v>
      </c>
      <c r="F3843" s="104" t="s">
        <v>6803</v>
      </c>
      <c r="G3843" s="105">
        <v>5.1639999999999997</v>
      </c>
      <c r="H3843" s="106">
        <f t="shared" si="1009"/>
        <v>7642.7199999999993</v>
      </c>
      <c r="I3843" s="107">
        <f t="shared" si="1010"/>
        <v>9247.6911999999993</v>
      </c>
      <c r="J3843" s="108">
        <f t="shared" si="1011"/>
        <v>9247.6911999999993</v>
      </c>
      <c r="K3843" s="105">
        <f t="shared" si="1012"/>
        <v>0</v>
      </c>
      <c r="L3843" s="105">
        <f t="shared" si="1013"/>
        <v>12946.767679999999</v>
      </c>
      <c r="M3843" s="109" t="str">
        <f t="shared" si="1014"/>
        <v>FOTO</v>
      </c>
      <c r="N3843" s="110"/>
    </row>
    <row r="3844" spans="1:15" ht="12.75" customHeight="1" thickBot="1">
      <c r="A3844" s="154" t="s">
        <v>6804</v>
      </c>
      <c r="B3844" s="13"/>
      <c r="C3844" s="243"/>
      <c r="D3844" s="238" t="s">
        <v>9122</v>
      </c>
      <c r="E3844" s="155">
        <v>-3.2641509433962268E-2</v>
      </c>
      <c r="F3844" s="156" t="s">
        <v>6805</v>
      </c>
      <c r="G3844" s="157">
        <v>5.1269999999999998</v>
      </c>
      <c r="H3844" s="158">
        <f t="shared" si="1009"/>
        <v>7587.96</v>
      </c>
      <c r="I3844" s="159">
        <f t="shared" si="1010"/>
        <v>9181.4315999999999</v>
      </c>
      <c r="J3844" s="160">
        <f t="shared" si="1011"/>
        <v>9181.4315999999999</v>
      </c>
      <c r="K3844" s="157">
        <f t="shared" si="1012"/>
        <v>0</v>
      </c>
      <c r="L3844" s="157">
        <f t="shared" si="1013"/>
        <v>12854.004239999998</v>
      </c>
      <c r="M3844" s="161" t="str">
        <f t="shared" si="1014"/>
        <v>FOTO</v>
      </c>
      <c r="N3844" s="162"/>
    </row>
    <row r="3845" spans="1:15" ht="20.100000000000001" customHeight="1" thickBot="1">
      <c r="A3845" s="219" t="s">
        <v>6806</v>
      </c>
      <c r="B3845" s="34"/>
      <c r="C3845" s="240"/>
      <c r="D3845" s="151"/>
      <c r="E3845" s="221"/>
      <c r="F3845" s="222"/>
      <c r="G3845" s="223"/>
      <c r="H3845" s="224"/>
      <c r="I3845" s="224"/>
      <c r="J3845" s="225"/>
      <c r="K3845" s="223"/>
      <c r="L3845" s="223"/>
      <c r="M3845" s="226"/>
      <c r="N3845" s="227"/>
      <c r="O3845" s="228"/>
    </row>
    <row r="3846" spans="1:15" ht="12.75" customHeight="1" thickBot="1">
      <c r="A3846" s="188" t="s">
        <v>6807</v>
      </c>
      <c r="B3846" s="13"/>
      <c r="C3846" s="244"/>
      <c r="D3846" s="238" t="s">
        <v>9122</v>
      </c>
      <c r="E3846" s="189">
        <v>-3.24815937635341E-2</v>
      </c>
      <c r="F3846" s="190" t="s">
        <v>6808</v>
      </c>
      <c r="G3846" s="191">
        <v>4.468</v>
      </c>
      <c r="H3846" s="192">
        <f>+G3846*H$18</f>
        <v>6612.64</v>
      </c>
      <c r="I3846" s="193">
        <f>+H3846*(1+I$18)</f>
        <v>8001.2943999999998</v>
      </c>
      <c r="J3846" s="194">
        <f>+I3846*(1-J$18)</f>
        <v>8001.2943999999998</v>
      </c>
      <c r="K3846" s="191">
        <f>+I3846*C3846</f>
        <v>0</v>
      </c>
      <c r="L3846" s="191">
        <f>+I3846*(1+L$18)</f>
        <v>11201.812159999999</v>
      </c>
      <c r="M3846" s="195" t="str">
        <f>HYPERLINK(CONCATENATE("https://buscador.neorep.com.ar/",TRIM(A3846),"/"),"FOTO")</f>
        <v>FOTO</v>
      </c>
      <c r="N3846" s="196"/>
    </row>
    <row r="3847" spans="1:15" ht="20.100000000000001" customHeight="1" thickBot="1">
      <c r="A3847" s="219" t="s">
        <v>6809</v>
      </c>
      <c r="B3847" s="34"/>
      <c r="C3847" s="240"/>
      <c r="D3847" s="151"/>
      <c r="E3847" s="221"/>
      <c r="F3847" s="222"/>
      <c r="G3847" s="223"/>
      <c r="H3847" s="224"/>
      <c r="I3847" s="224"/>
      <c r="J3847" s="225"/>
      <c r="K3847" s="223"/>
      <c r="L3847" s="223"/>
      <c r="M3847" s="226"/>
      <c r="N3847" s="227"/>
      <c r="O3847" s="228"/>
    </row>
    <row r="3848" spans="1:15" ht="12.75" customHeight="1">
      <c r="A3848" s="178" t="s">
        <v>6810</v>
      </c>
      <c r="B3848" s="13"/>
      <c r="C3848" s="152"/>
      <c r="D3848" s="238" t="s">
        <v>9122</v>
      </c>
      <c r="E3848" s="180">
        <v>-3.2447142558090891E-2</v>
      </c>
      <c r="F3848" s="181" t="s">
        <v>6811</v>
      </c>
      <c r="G3848" s="182">
        <v>4.6219999999999999</v>
      </c>
      <c r="H3848" s="183">
        <f>+G3848*H$18</f>
        <v>6840.5599999999995</v>
      </c>
      <c r="I3848" s="184">
        <f>+H3848*(1+I$18)</f>
        <v>8277.0775999999987</v>
      </c>
      <c r="J3848" s="185">
        <f>+I3848*(1-J$18)</f>
        <v>8277.0775999999987</v>
      </c>
      <c r="K3848" s="182">
        <f>+I3848*C3848</f>
        <v>0</v>
      </c>
      <c r="L3848" s="182">
        <f>+I3848*(1+L$18)</f>
        <v>11587.908639999998</v>
      </c>
      <c r="M3848" s="186" t="str">
        <f>HYPERLINK(CONCATENATE("https://buscador.neorep.com.ar/",TRIM(A3848),"/"),"FOTO")</f>
        <v>FOTO</v>
      </c>
      <c r="N3848" s="187"/>
    </row>
    <row r="3849" spans="1:15" ht="12.75" customHeight="1">
      <c r="A3849" s="103" t="s">
        <v>6812</v>
      </c>
      <c r="B3849" s="13"/>
      <c r="C3849" s="242"/>
      <c r="D3849" s="238" t="s">
        <v>9122</v>
      </c>
      <c r="E3849" s="150">
        <v>-0.51667886646449857</v>
      </c>
      <c r="F3849" s="104" t="s">
        <v>6813</v>
      </c>
      <c r="G3849" s="105">
        <v>4.6219999999999999</v>
      </c>
      <c r="H3849" s="106">
        <f>+G3849*H$18</f>
        <v>6840.5599999999995</v>
      </c>
      <c r="I3849" s="107">
        <f>+H3849*(1+I$18)</f>
        <v>8277.0775999999987</v>
      </c>
      <c r="J3849" s="108">
        <f>+I3849*(1-J$18)</f>
        <v>8277.0775999999987</v>
      </c>
      <c r="K3849" s="105">
        <f>+I3849*C3849</f>
        <v>0</v>
      </c>
      <c r="L3849" s="105">
        <f>+I3849*(1+L$18)</f>
        <v>11587.908639999998</v>
      </c>
      <c r="M3849" s="109" t="str">
        <f>HYPERLINK(CONCATENATE("https://buscador.neorep.com.ar/",TRIM(A3849),"/"),"FOTO")</f>
        <v>FOTO</v>
      </c>
      <c r="N3849" s="110"/>
    </row>
    <row r="3850" spans="1:15" ht="12.75" customHeight="1">
      <c r="A3850" s="103" t="s">
        <v>6814</v>
      </c>
      <c r="B3850" s="13"/>
      <c r="C3850" s="242"/>
      <c r="D3850" s="238" t="s">
        <v>9122</v>
      </c>
      <c r="E3850" s="149">
        <v>-3.2903225806451553E-2</v>
      </c>
      <c r="F3850" s="104" t="s">
        <v>6815</v>
      </c>
      <c r="G3850" s="105">
        <v>2.9980000000000002</v>
      </c>
      <c r="H3850" s="106">
        <f>+G3850*H$18</f>
        <v>4437.04</v>
      </c>
      <c r="I3850" s="107">
        <f>+H3850*(1+I$18)</f>
        <v>5368.8184000000001</v>
      </c>
      <c r="J3850" s="108">
        <f>+I3850*(1-J$18)</f>
        <v>5368.8184000000001</v>
      </c>
      <c r="K3850" s="105">
        <f>+I3850*C3850</f>
        <v>0</v>
      </c>
      <c r="L3850" s="105">
        <f>+I3850*(1+L$18)</f>
        <v>7516.3457599999992</v>
      </c>
      <c r="M3850" s="109" t="str">
        <f>HYPERLINK(CONCATENATE("https://buscador.neorep.com.ar/",TRIM(A3850),"/"),"FOTO")</f>
        <v>FOTO</v>
      </c>
      <c r="N3850" s="110"/>
    </row>
    <row r="3851" spans="1:15" ht="12.75" customHeight="1" thickBot="1">
      <c r="A3851" s="154" t="s">
        <v>6816</v>
      </c>
      <c r="B3851" s="13"/>
      <c r="C3851" s="243"/>
      <c r="D3851" s="238" t="s">
        <v>9122</v>
      </c>
      <c r="E3851" s="155">
        <v>-3.2857142857142918E-2</v>
      </c>
      <c r="F3851" s="156" t="s">
        <v>6817</v>
      </c>
      <c r="G3851" s="157">
        <v>3.3849999999999998</v>
      </c>
      <c r="H3851" s="158">
        <f>+G3851*H$18</f>
        <v>5009.7999999999993</v>
      </c>
      <c r="I3851" s="159">
        <f>+H3851*(1+I$18)</f>
        <v>6061.8579999999993</v>
      </c>
      <c r="J3851" s="160">
        <f>+I3851*(1-J$18)</f>
        <v>6061.8579999999993</v>
      </c>
      <c r="K3851" s="157">
        <f>+I3851*C3851</f>
        <v>0</v>
      </c>
      <c r="L3851" s="157">
        <f>+I3851*(1+L$18)</f>
        <v>8486.6011999999992</v>
      </c>
      <c r="M3851" s="161" t="str">
        <f>HYPERLINK(CONCATENATE("https://buscador.neorep.com.ar/",TRIM(A3851),"/"),"FOTO")</f>
        <v>FOTO</v>
      </c>
      <c r="N3851" s="162"/>
    </row>
    <row r="3852" spans="1:15" ht="20.100000000000001" customHeight="1" thickBot="1">
      <c r="A3852" s="219" t="s">
        <v>6818</v>
      </c>
      <c r="B3852" s="34"/>
      <c r="C3852" s="240"/>
      <c r="D3852" s="151"/>
      <c r="E3852" s="221"/>
      <c r="F3852" s="222"/>
      <c r="G3852" s="223"/>
      <c r="H3852" s="224"/>
      <c r="I3852" s="224"/>
      <c r="J3852" s="225"/>
      <c r="K3852" s="223"/>
      <c r="L3852" s="223"/>
      <c r="M3852" s="226"/>
      <c r="N3852" s="227"/>
      <c r="O3852" s="228"/>
    </row>
    <row r="3853" spans="1:15" ht="12.75" customHeight="1">
      <c r="A3853" s="178" t="s">
        <v>6819</v>
      </c>
      <c r="B3853" s="13"/>
      <c r="C3853" s="152"/>
      <c r="D3853" s="238" t="s">
        <v>9122</v>
      </c>
      <c r="E3853" s="180">
        <v>-3.0157642220699166E-2</v>
      </c>
      <c r="F3853" s="181" t="s">
        <v>6820</v>
      </c>
      <c r="G3853" s="182">
        <v>1.415</v>
      </c>
      <c r="H3853" s="183">
        <f>+G3853*H$18</f>
        <v>2094.2000000000003</v>
      </c>
      <c r="I3853" s="184">
        <f>+H3853*(1+I$18)</f>
        <v>2533.9820000000004</v>
      </c>
      <c r="J3853" s="185">
        <f>+I3853*(1-J$18)</f>
        <v>2533.9820000000004</v>
      </c>
      <c r="K3853" s="182">
        <f>+I3853*C3853</f>
        <v>0</v>
      </c>
      <c r="L3853" s="182">
        <f>+I3853*(1+L$18)</f>
        <v>3547.5748000000003</v>
      </c>
      <c r="M3853" s="186" t="str">
        <f>HYPERLINK(CONCATENATE("https://buscador.neorep.com.ar/",TRIM(A3853),"/"),"FOTO")</f>
        <v>FOTO</v>
      </c>
      <c r="N3853" s="187"/>
    </row>
    <row r="3854" spans="1:15" ht="12.75" customHeight="1">
      <c r="A3854" s="103" t="s">
        <v>6821</v>
      </c>
      <c r="B3854" s="13"/>
      <c r="C3854" s="242"/>
      <c r="D3854" s="238" t="s">
        <v>9122</v>
      </c>
      <c r="E3854" s="149">
        <v>-3.31395348837209E-2</v>
      </c>
      <c r="F3854" s="104" t="s">
        <v>6822</v>
      </c>
      <c r="G3854" s="105">
        <v>3.3260000000000001</v>
      </c>
      <c r="H3854" s="106">
        <f>+G3854*H$18</f>
        <v>4922.4800000000005</v>
      </c>
      <c r="I3854" s="107">
        <f>+H3854*(1+I$18)</f>
        <v>5956.2008000000005</v>
      </c>
      <c r="J3854" s="108">
        <f>+I3854*(1-J$18)</f>
        <v>5956.2008000000005</v>
      </c>
      <c r="K3854" s="105">
        <f>+I3854*C3854</f>
        <v>0</v>
      </c>
      <c r="L3854" s="105">
        <f>+I3854*(1+L$18)</f>
        <v>8338.6811200000011</v>
      </c>
      <c r="M3854" s="109" t="str">
        <f>HYPERLINK(CONCATENATE("https://buscador.neorep.com.ar/",TRIM(A3854),"/"),"FOTO")</f>
        <v>FOTO</v>
      </c>
      <c r="N3854" s="110"/>
    </row>
    <row r="3855" spans="1:15" ht="12.75" customHeight="1" thickBot="1">
      <c r="A3855" s="154" t="s">
        <v>6823</v>
      </c>
      <c r="B3855" s="13"/>
      <c r="C3855" s="243"/>
      <c r="D3855" s="238" t="s">
        <v>9122</v>
      </c>
      <c r="E3855" s="155">
        <v>-3.0513176144243981E-2</v>
      </c>
      <c r="F3855" s="156" t="s">
        <v>6824</v>
      </c>
      <c r="G3855" s="157">
        <v>2.097</v>
      </c>
      <c r="H3855" s="158">
        <f>+G3855*H$18</f>
        <v>3103.56</v>
      </c>
      <c r="I3855" s="159">
        <f>+H3855*(1+I$18)</f>
        <v>3755.3075999999996</v>
      </c>
      <c r="J3855" s="160">
        <f>+I3855*(1-J$18)</f>
        <v>3755.3075999999996</v>
      </c>
      <c r="K3855" s="157">
        <f>+I3855*C3855</f>
        <v>0</v>
      </c>
      <c r="L3855" s="157">
        <f>+I3855*(1+L$18)</f>
        <v>5257.4306399999996</v>
      </c>
      <c r="M3855" s="161" t="str">
        <f>HYPERLINK(CONCATENATE("https://buscador.neorep.com.ar/",TRIM(A3855),"/"),"FOTO")</f>
        <v>FOTO</v>
      </c>
      <c r="N3855" s="162"/>
    </row>
    <row r="3856" spans="1:15" ht="20.100000000000001" customHeight="1" thickBot="1">
      <c r="A3856" s="219" t="s">
        <v>6825</v>
      </c>
      <c r="B3856" s="34"/>
      <c r="C3856" s="240"/>
      <c r="D3856" s="151"/>
      <c r="E3856" s="221"/>
      <c r="F3856" s="222"/>
      <c r="G3856" s="223"/>
      <c r="H3856" s="224"/>
      <c r="I3856" s="224"/>
      <c r="J3856" s="225"/>
      <c r="K3856" s="223"/>
      <c r="L3856" s="223"/>
      <c r="M3856" s="226"/>
      <c r="N3856" s="227"/>
      <c r="O3856" s="228"/>
    </row>
    <row r="3857" spans="1:15" ht="12.75" customHeight="1">
      <c r="A3857" s="178" t="s">
        <v>6826</v>
      </c>
      <c r="B3857" s="13"/>
      <c r="C3857" s="152"/>
      <c r="D3857" s="238" t="s">
        <v>9122</v>
      </c>
      <c r="E3857" s="180">
        <v>-3.3075734157650638E-2</v>
      </c>
      <c r="F3857" s="181" t="s">
        <v>6827</v>
      </c>
      <c r="G3857" s="182">
        <v>12.512</v>
      </c>
      <c r="H3857" s="183">
        <f t="shared" ref="H3857:H3863" si="1015">+G3857*H$18</f>
        <v>18517.760000000002</v>
      </c>
      <c r="I3857" s="184">
        <f t="shared" ref="I3857:I3863" si="1016">+H3857*(1+I$18)</f>
        <v>22406.489600000001</v>
      </c>
      <c r="J3857" s="185">
        <f t="shared" ref="J3857:J3863" si="1017">+I3857*(1-J$18)</f>
        <v>22406.489600000001</v>
      </c>
      <c r="K3857" s="182">
        <f t="shared" ref="K3857:K3863" si="1018">+I3857*C3857</f>
        <v>0</v>
      </c>
      <c r="L3857" s="182">
        <f t="shared" ref="L3857:L3863" si="1019">+I3857*(1+L$18)</f>
        <v>31369.085439999999</v>
      </c>
      <c r="M3857" s="186" t="str">
        <f t="shared" ref="M3857:M3863" si="1020">HYPERLINK(CONCATENATE("https://buscador.neorep.com.ar/",TRIM(A3857),"/"),"FOTO")</f>
        <v>FOTO</v>
      </c>
      <c r="N3857" s="187"/>
    </row>
    <row r="3858" spans="1:15" ht="12.75" customHeight="1">
      <c r="A3858" s="103" t="s">
        <v>6828</v>
      </c>
      <c r="B3858" s="13"/>
      <c r="C3858" s="242"/>
      <c r="D3858" s="238" t="s">
        <v>9122</v>
      </c>
      <c r="E3858" s="149">
        <v>-3.214349138696504E-2</v>
      </c>
      <c r="F3858" s="104" t="s">
        <v>6829</v>
      </c>
      <c r="G3858" s="105">
        <v>5.45</v>
      </c>
      <c r="H3858" s="106">
        <f t="shared" si="1015"/>
        <v>8066</v>
      </c>
      <c r="I3858" s="107">
        <f t="shared" si="1016"/>
        <v>9759.86</v>
      </c>
      <c r="J3858" s="108">
        <f t="shared" si="1017"/>
        <v>9759.86</v>
      </c>
      <c r="K3858" s="105">
        <f t="shared" si="1018"/>
        <v>0</v>
      </c>
      <c r="L3858" s="105">
        <f t="shared" si="1019"/>
        <v>13663.804</v>
      </c>
      <c r="M3858" s="109" t="str">
        <f t="shared" si="1020"/>
        <v>FOTO</v>
      </c>
      <c r="N3858" s="110"/>
    </row>
    <row r="3859" spans="1:15" ht="12.75" customHeight="1">
      <c r="A3859" s="103" t="s">
        <v>6830</v>
      </c>
      <c r="B3859" s="13"/>
      <c r="C3859" s="242"/>
      <c r="D3859" s="238" t="s">
        <v>9122</v>
      </c>
      <c r="E3859" s="149">
        <v>-3.294117647058814E-2</v>
      </c>
      <c r="F3859" s="104" t="s">
        <v>6831</v>
      </c>
      <c r="G3859" s="105">
        <v>9.8640000000000008</v>
      </c>
      <c r="H3859" s="106">
        <f t="shared" si="1015"/>
        <v>14598.720000000001</v>
      </c>
      <c r="I3859" s="107">
        <f t="shared" si="1016"/>
        <v>17664.4512</v>
      </c>
      <c r="J3859" s="108">
        <f t="shared" si="1017"/>
        <v>17664.4512</v>
      </c>
      <c r="K3859" s="105">
        <f t="shared" si="1018"/>
        <v>0</v>
      </c>
      <c r="L3859" s="105">
        <f t="shared" si="1019"/>
        <v>24730.231679999997</v>
      </c>
      <c r="M3859" s="109" t="str">
        <f t="shared" si="1020"/>
        <v>FOTO</v>
      </c>
      <c r="N3859" s="110"/>
    </row>
    <row r="3860" spans="1:15" ht="12.75" customHeight="1">
      <c r="A3860" s="103" t="s">
        <v>6832</v>
      </c>
      <c r="B3860" s="13"/>
      <c r="C3860" s="242"/>
      <c r="D3860" s="238" t="s">
        <v>9122</v>
      </c>
      <c r="E3860" s="149">
        <v>-3.294117647058814E-2</v>
      </c>
      <c r="F3860" s="104" t="s">
        <v>6833</v>
      </c>
      <c r="G3860" s="105">
        <v>9.8640000000000008</v>
      </c>
      <c r="H3860" s="106">
        <f t="shared" si="1015"/>
        <v>14598.720000000001</v>
      </c>
      <c r="I3860" s="107">
        <f t="shared" si="1016"/>
        <v>17664.4512</v>
      </c>
      <c r="J3860" s="108">
        <f t="shared" si="1017"/>
        <v>17664.4512</v>
      </c>
      <c r="K3860" s="105">
        <f t="shared" si="1018"/>
        <v>0</v>
      </c>
      <c r="L3860" s="105">
        <f t="shared" si="1019"/>
        <v>24730.231679999997</v>
      </c>
      <c r="M3860" s="109" t="str">
        <f t="shared" si="1020"/>
        <v>FOTO</v>
      </c>
      <c r="N3860" s="110"/>
    </row>
    <row r="3861" spans="1:15" ht="12.75" customHeight="1">
      <c r="A3861" s="103" t="s">
        <v>6834</v>
      </c>
      <c r="B3861" s="13"/>
      <c r="C3861" s="242"/>
      <c r="D3861" s="238" t="s">
        <v>9122</v>
      </c>
      <c r="E3861" s="149">
        <v>-3.2351057014734175E-2</v>
      </c>
      <c r="F3861" s="104" t="s">
        <v>6835</v>
      </c>
      <c r="G3861" s="105">
        <v>3.0209999999999999</v>
      </c>
      <c r="H3861" s="106">
        <f t="shared" si="1015"/>
        <v>4471.08</v>
      </c>
      <c r="I3861" s="107">
        <f t="shared" si="1016"/>
        <v>5410.0068000000001</v>
      </c>
      <c r="J3861" s="108">
        <f t="shared" si="1017"/>
        <v>5410.0068000000001</v>
      </c>
      <c r="K3861" s="105">
        <f t="shared" si="1018"/>
        <v>0</v>
      </c>
      <c r="L3861" s="105">
        <f t="shared" si="1019"/>
        <v>7574.0095199999996</v>
      </c>
      <c r="M3861" s="109" t="str">
        <f t="shared" si="1020"/>
        <v>FOTO</v>
      </c>
      <c r="N3861" s="110"/>
    </row>
    <row r="3862" spans="1:15" ht="12.75" customHeight="1">
      <c r="A3862" s="103" t="s">
        <v>6836</v>
      </c>
      <c r="B3862" s="13"/>
      <c r="C3862" s="242"/>
      <c r="D3862" s="238" t="s">
        <v>9122</v>
      </c>
      <c r="E3862" s="149">
        <v>-2.9048656499636949E-2</v>
      </c>
      <c r="F3862" s="104" t="s">
        <v>6837</v>
      </c>
      <c r="G3862" s="105">
        <v>1.337</v>
      </c>
      <c r="H3862" s="106">
        <f t="shared" si="1015"/>
        <v>1978.76</v>
      </c>
      <c r="I3862" s="107">
        <f t="shared" si="1016"/>
        <v>2394.2995999999998</v>
      </c>
      <c r="J3862" s="108">
        <f t="shared" si="1017"/>
        <v>2394.2995999999998</v>
      </c>
      <c r="K3862" s="105">
        <f t="shared" si="1018"/>
        <v>0</v>
      </c>
      <c r="L3862" s="105">
        <f t="shared" si="1019"/>
        <v>3352.0194399999996</v>
      </c>
      <c r="M3862" s="109" t="str">
        <f t="shared" si="1020"/>
        <v>FOTO</v>
      </c>
      <c r="N3862" s="110"/>
    </row>
    <row r="3863" spans="1:15" ht="12.75" customHeight="1" thickBot="1">
      <c r="A3863" s="154" t="s">
        <v>6838</v>
      </c>
      <c r="B3863" s="13"/>
      <c r="C3863" s="243"/>
      <c r="D3863" s="238" t="s">
        <v>9122</v>
      </c>
      <c r="E3863" s="155">
        <v>-3.2631578947368345E-2</v>
      </c>
      <c r="F3863" s="156" t="s">
        <v>6839</v>
      </c>
      <c r="G3863" s="157">
        <v>1.8380000000000001</v>
      </c>
      <c r="H3863" s="158">
        <f t="shared" si="1015"/>
        <v>2720.2400000000002</v>
      </c>
      <c r="I3863" s="159">
        <f t="shared" si="1016"/>
        <v>3291.4904000000001</v>
      </c>
      <c r="J3863" s="160">
        <f t="shared" si="1017"/>
        <v>3291.4904000000001</v>
      </c>
      <c r="K3863" s="157">
        <f t="shared" si="1018"/>
        <v>0</v>
      </c>
      <c r="L3863" s="157">
        <f t="shared" si="1019"/>
        <v>4608.0865599999997</v>
      </c>
      <c r="M3863" s="161" t="str">
        <f t="shared" si="1020"/>
        <v>FOTO</v>
      </c>
      <c r="N3863" s="162"/>
    </row>
    <row r="3864" spans="1:15" ht="20.100000000000001" customHeight="1" thickBot="1">
      <c r="A3864" s="219" t="s">
        <v>6840</v>
      </c>
      <c r="B3864" s="34"/>
      <c r="C3864" s="240"/>
      <c r="D3864" s="151"/>
      <c r="E3864" s="221"/>
      <c r="F3864" s="222"/>
      <c r="G3864" s="223"/>
      <c r="H3864" s="224"/>
      <c r="I3864" s="224"/>
      <c r="J3864" s="225"/>
      <c r="K3864" s="223"/>
      <c r="L3864" s="223"/>
      <c r="M3864" s="226"/>
      <c r="N3864" s="227"/>
      <c r="O3864" s="228"/>
    </row>
    <row r="3865" spans="1:15" ht="12.75" customHeight="1" thickBot="1">
      <c r="A3865" s="188" t="s">
        <v>6841</v>
      </c>
      <c r="B3865" s="13"/>
      <c r="C3865" s="244"/>
      <c r="D3865" s="238" t="s">
        <v>9122</v>
      </c>
      <c r="E3865" s="189">
        <v>-3.0000000000000027E-2</v>
      </c>
      <c r="F3865" s="190" t="s">
        <v>6842</v>
      </c>
      <c r="G3865" s="191">
        <v>0.29099999999999998</v>
      </c>
      <c r="H3865" s="192">
        <f>+G3865*H$18</f>
        <v>430.67999999999995</v>
      </c>
      <c r="I3865" s="193">
        <f>+H3865*(1+I$18)</f>
        <v>521.12279999999987</v>
      </c>
      <c r="J3865" s="194">
        <f>+I3865*(1-J$18)</f>
        <v>521.12279999999987</v>
      </c>
      <c r="K3865" s="191">
        <f>+I3865*C3865</f>
        <v>0</v>
      </c>
      <c r="L3865" s="191">
        <f>+I3865*(1+L$18)</f>
        <v>729.57191999999975</v>
      </c>
      <c r="M3865" s="195" t="str">
        <f>HYPERLINK(CONCATENATE("https://buscador.neorep.com.ar/",TRIM(A3865),"/"),"FOTO")</f>
        <v>FOTO</v>
      </c>
      <c r="N3865" s="196"/>
    </row>
    <row r="3866" spans="1:15" ht="20.100000000000001" customHeight="1" thickBot="1">
      <c r="A3866" s="219" t="s">
        <v>6843</v>
      </c>
      <c r="B3866" s="34"/>
      <c r="C3866" s="240"/>
      <c r="D3866" s="151"/>
      <c r="E3866" s="221"/>
      <c r="F3866" s="222"/>
      <c r="G3866" s="223"/>
      <c r="H3866" s="224"/>
      <c r="I3866" s="224"/>
      <c r="J3866" s="225"/>
      <c r="K3866" s="223"/>
      <c r="L3866" s="223"/>
      <c r="M3866" s="226"/>
      <c r="N3866" s="227"/>
      <c r="O3866" s="228"/>
    </row>
    <row r="3867" spans="1:15" ht="12.75" customHeight="1">
      <c r="A3867" s="178" t="s">
        <v>6844</v>
      </c>
      <c r="B3867" s="15"/>
      <c r="C3867" s="152"/>
      <c r="D3867" s="238" t="s">
        <v>9122</v>
      </c>
      <c r="E3867" s="180">
        <v>-3.2454724762417064E-2</v>
      </c>
      <c r="F3867" s="181" t="s">
        <v>6845</v>
      </c>
      <c r="G3867" s="182">
        <v>5.3959999999999999</v>
      </c>
      <c r="H3867" s="183">
        <f>+G3867*H$18</f>
        <v>7986.08</v>
      </c>
      <c r="I3867" s="184">
        <f>+H3867*(1+I$18)</f>
        <v>9663.1567999999988</v>
      </c>
      <c r="J3867" s="185">
        <f>+I3867*(1-J$18)</f>
        <v>9663.1567999999988</v>
      </c>
      <c r="K3867" s="182">
        <f>+I3867*C3867</f>
        <v>0</v>
      </c>
      <c r="L3867" s="182">
        <f>+I3867*(1+L$18)</f>
        <v>13528.419519999998</v>
      </c>
      <c r="M3867" s="186" t="str">
        <f>HYPERLINK(CONCATENATE("https://buscador.neorep.com.ar/",TRIM(A3867),"/"),"FOTO")</f>
        <v>FOTO</v>
      </c>
      <c r="N3867" s="187"/>
    </row>
    <row r="3868" spans="1:15" ht="12.75" customHeight="1">
      <c r="A3868" s="103" t="s">
        <v>6846</v>
      </c>
      <c r="B3868" s="13"/>
      <c r="C3868" s="242"/>
      <c r="D3868" s="238" t="s">
        <v>9122</v>
      </c>
      <c r="E3868" s="149">
        <v>-3.3070866141732269E-2</v>
      </c>
      <c r="F3868" s="104" t="s">
        <v>6847</v>
      </c>
      <c r="G3868" s="105">
        <v>12.28</v>
      </c>
      <c r="H3868" s="106">
        <f>+G3868*H$18</f>
        <v>18174.399999999998</v>
      </c>
      <c r="I3868" s="107">
        <f>+H3868*(1+I$18)</f>
        <v>21991.023999999998</v>
      </c>
      <c r="J3868" s="108">
        <f>+I3868*(1-J$18)</f>
        <v>21991.023999999998</v>
      </c>
      <c r="K3868" s="105">
        <f>+I3868*C3868</f>
        <v>0</v>
      </c>
      <c r="L3868" s="105">
        <f>+I3868*(1+L$18)</f>
        <v>30787.433599999993</v>
      </c>
      <c r="M3868" s="109" t="str">
        <f>HYPERLINK(CONCATENATE("https://buscador.neorep.com.ar/",TRIM(A3868),"/"),"FOTO")</f>
        <v>FOTO</v>
      </c>
      <c r="N3868" s="110"/>
    </row>
    <row r="3869" spans="1:15" ht="12.75" customHeight="1">
      <c r="A3869" s="103" t="s">
        <v>6848</v>
      </c>
      <c r="B3869" s="13"/>
      <c r="C3869" s="242"/>
      <c r="D3869" s="238" t="s">
        <v>9122</v>
      </c>
      <c r="E3869" s="149">
        <v>-3.2937526105376147E-2</v>
      </c>
      <c r="F3869" s="104" t="s">
        <v>6849</v>
      </c>
      <c r="G3869" s="105">
        <v>16.207000000000001</v>
      </c>
      <c r="H3869" s="106">
        <f>+G3869*H$18</f>
        <v>23986.36</v>
      </c>
      <c r="I3869" s="107">
        <f>+H3869*(1+I$18)</f>
        <v>29023.495599999998</v>
      </c>
      <c r="J3869" s="108">
        <f>+I3869*(1-J$18)</f>
        <v>29023.495599999998</v>
      </c>
      <c r="K3869" s="105">
        <f>+I3869*C3869</f>
        <v>0</v>
      </c>
      <c r="L3869" s="105">
        <f>+I3869*(1+L$18)</f>
        <v>40632.893839999997</v>
      </c>
      <c r="M3869" s="109" t="str">
        <f>HYPERLINK(CONCATENATE("https://buscador.neorep.com.ar/",TRIM(A3869),"/"),"FOTO")</f>
        <v>FOTO</v>
      </c>
      <c r="N3869" s="110"/>
      <c r="O3869" s="36"/>
    </row>
    <row r="3870" spans="1:15" ht="12.75" customHeight="1" thickBot="1">
      <c r="A3870" s="154" t="s">
        <v>6850</v>
      </c>
      <c r="B3870" s="13"/>
      <c r="C3870" s="243"/>
      <c r="D3870" s="238" t="s">
        <v>9122</v>
      </c>
      <c r="E3870" s="155">
        <v>-3.2902187518626613E-2</v>
      </c>
      <c r="F3870" s="156" t="s">
        <v>6851</v>
      </c>
      <c r="G3870" s="157">
        <v>16.225000000000001</v>
      </c>
      <c r="H3870" s="158">
        <f>+G3870*H$18</f>
        <v>24013.000000000004</v>
      </c>
      <c r="I3870" s="159">
        <f>+H3870*(1+I$18)</f>
        <v>29055.730000000003</v>
      </c>
      <c r="J3870" s="160">
        <f>+I3870*(1-J$18)</f>
        <v>29055.730000000003</v>
      </c>
      <c r="K3870" s="157">
        <f>+I3870*C3870</f>
        <v>0</v>
      </c>
      <c r="L3870" s="157">
        <f>+I3870*(1+L$18)</f>
        <v>40678.022000000004</v>
      </c>
      <c r="M3870" s="161" t="str">
        <f>HYPERLINK(CONCATENATE("https://buscador.neorep.com.ar/",TRIM(A3870),"/"),"FOTO")</f>
        <v>FOTO</v>
      </c>
      <c r="N3870" s="162"/>
    </row>
    <row r="3871" spans="1:15" ht="20.100000000000001" customHeight="1" thickBot="1">
      <c r="A3871" s="219" t="s">
        <v>9171</v>
      </c>
      <c r="B3871" s="34"/>
      <c r="C3871" s="240"/>
      <c r="D3871" s="151"/>
      <c r="E3871" s="221"/>
      <c r="F3871" s="222"/>
      <c r="G3871" s="223"/>
      <c r="H3871" s="224"/>
      <c r="I3871" s="224"/>
      <c r="J3871" s="225"/>
      <c r="K3871" s="223"/>
      <c r="L3871" s="223"/>
      <c r="M3871" s="226"/>
      <c r="N3871" s="227"/>
      <c r="O3871" s="228"/>
    </row>
    <row r="3872" spans="1:15" ht="12.75" customHeight="1">
      <c r="A3872" s="178" t="s">
        <v>6852</v>
      </c>
      <c r="B3872" s="13"/>
      <c r="C3872" s="152"/>
      <c r="D3872" s="238" t="s">
        <v>9122</v>
      </c>
      <c r="E3872" s="180">
        <v>-3.31395348837209E-2</v>
      </c>
      <c r="F3872" s="181" t="s">
        <v>6853</v>
      </c>
      <c r="G3872" s="182">
        <v>3.3260000000000001</v>
      </c>
      <c r="H3872" s="183">
        <f t="shared" ref="H3872:H3880" si="1021">+G3872*H$18</f>
        <v>4922.4800000000005</v>
      </c>
      <c r="I3872" s="184">
        <f t="shared" ref="I3872:I3880" si="1022">+H3872*(1+I$18)</f>
        <v>5956.2008000000005</v>
      </c>
      <c r="J3872" s="185">
        <f t="shared" ref="J3872:J3880" si="1023">+I3872*(1-J$18)</f>
        <v>5956.2008000000005</v>
      </c>
      <c r="K3872" s="182">
        <f t="shared" ref="K3872:K3880" si="1024">+I3872*C3872</f>
        <v>0</v>
      </c>
      <c r="L3872" s="182">
        <f t="shared" ref="L3872:L3880" si="1025">+I3872*(1+L$18)</f>
        <v>8338.6811200000011</v>
      </c>
      <c r="M3872" s="186" t="str">
        <f t="shared" ref="M3872:M3880" si="1026">HYPERLINK(CONCATENATE("https://buscador.neorep.com.ar/",TRIM(A3872),"/"),"FOTO")</f>
        <v>FOTO</v>
      </c>
      <c r="N3872" s="187"/>
    </row>
    <row r="3873" spans="1:15" ht="12.75" customHeight="1">
      <c r="A3873" s="103" t="s">
        <v>6854</v>
      </c>
      <c r="B3873" s="13"/>
      <c r="C3873" s="242"/>
      <c r="D3873" s="238" t="s">
        <v>9122</v>
      </c>
      <c r="E3873" s="149">
        <v>-3.3637674195098444E-2</v>
      </c>
      <c r="F3873" s="104" t="s">
        <v>6855</v>
      </c>
      <c r="G3873" s="105">
        <v>2.0110000000000001</v>
      </c>
      <c r="H3873" s="106">
        <f t="shared" si="1021"/>
        <v>2976.28</v>
      </c>
      <c r="I3873" s="107">
        <f t="shared" si="1022"/>
        <v>3601.2988</v>
      </c>
      <c r="J3873" s="108">
        <f t="shared" si="1023"/>
        <v>3601.2988</v>
      </c>
      <c r="K3873" s="105">
        <f t="shared" si="1024"/>
        <v>0</v>
      </c>
      <c r="L3873" s="105">
        <f t="shared" si="1025"/>
        <v>5041.8183199999994</v>
      </c>
      <c r="M3873" s="109" t="str">
        <f t="shared" si="1026"/>
        <v>FOTO</v>
      </c>
      <c r="N3873" s="110"/>
    </row>
    <row r="3874" spans="1:15" ht="12.75" customHeight="1">
      <c r="A3874" s="103" t="s">
        <v>6856</v>
      </c>
      <c r="B3874" s="13"/>
      <c r="C3874" s="242"/>
      <c r="D3874" s="238" t="s">
        <v>9122</v>
      </c>
      <c r="E3874" s="149">
        <v>-3.312499999999996E-2</v>
      </c>
      <c r="F3874" s="104" t="s">
        <v>6857</v>
      </c>
      <c r="G3874" s="105">
        <v>4.641</v>
      </c>
      <c r="H3874" s="106">
        <f t="shared" si="1021"/>
        <v>6868.68</v>
      </c>
      <c r="I3874" s="107">
        <f t="shared" si="1022"/>
        <v>8311.1028000000006</v>
      </c>
      <c r="J3874" s="108">
        <f t="shared" si="1023"/>
        <v>8311.1028000000006</v>
      </c>
      <c r="K3874" s="105">
        <f t="shared" si="1024"/>
        <v>0</v>
      </c>
      <c r="L3874" s="105">
        <f t="shared" si="1025"/>
        <v>11635.54392</v>
      </c>
      <c r="M3874" s="109" t="str">
        <f t="shared" si="1026"/>
        <v>FOTO</v>
      </c>
      <c r="N3874" s="110"/>
    </row>
    <row r="3875" spans="1:15" ht="12.75" customHeight="1">
      <c r="A3875" s="103" t="s">
        <v>6862</v>
      </c>
      <c r="B3875" s="13"/>
      <c r="C3875" s="242"/>
      <c r="D3875" s="238" t="s">
        <v>9122</v>
      </c>
      <c r="E3875" s="149">
        <v>-3.3045701502077307E-2</v>
      </c>
      <c r="F3875" s="104" t="s">
        <v>6863</v>
      </c>
      <c r="G3875" s="105">
        <v>15.128</v>
      </c>
      <c r="H3875" s="106">
        <f t="shared" si="1021"/>
        <v>22389.439999999999</v>
      </c>
      <c r="I3875" s="107">
        <f t="shared" si="1022"/>
        <v>27091.222399999999</v>
      </c>
      <c r="J3875" s="108">
        <f t="shared" si="1023"/>
        <v>27091.222399999999</v>
      </c>
      <c r="K3875" s="105">
        <f t="shared" si="1024"/>
        <v>0</v>
      </c>
      <c r="L3875" s="105">
        <f t="shared" si="1025"/>
        <v>37927.711359999994</v>
      </c>
      <c r="M3875" s="109" t="str">
        <f t="shared" si="1026"/>
        <v>FOTO</v>
      </c>
      <c r="N3875" s="110"/>
    </row>
    <row r="3876" spans="1:15" ht="12.75" customHeight="1">
      <c r="A3876" s="103" t="s">
        <v>9161</v>
      </c>
      <c r="B3876" s="13"/>
      <c r="C3876" s="242"/>
      <c r="D3876" s="238"/>
      <c r="E3876" s="150"/>
      <c r="F3876" s="104" t="s">
        <v>9162</v>
      </c>
      <c r="G3876" s="105">
        <v>10.26</v>
      </c>
      <c r="H3876" s="106">
        <f t="shared" si="1021"/>
        <v>15184.8</v>
      </c>
      <c r="I3876" s="107">
        <f t="shared" si="1022"/>
        <v>18373.608</v>
      </c>
      <c r="J3876" s="108">
        <f t="shared" si="1023"/>
        <v>18373.608</v>
      </c>
      <c r="K3876" s="105">
        <f t="shared" si="1024"/>
        <v>0</v>
      </c>
      <c r="L3876" s="105">
        <f t="shared" si="1025"/>
        <v>25723.051199999998</v>
      </c>
      <c r="M3876" s="109" t="str">
        <f t="shared" si="1026"/>
        <v>FOTO</v>
      </c>
      <c r="N3876" s="110"/>
      <c r="O3876" s="101" t="s">
        <v>81</v>
      </c>
    </row>
    <row r="3877" spans="1:15" ht="12.75" customHeight="1">
      <c r="A3877" s="103" t="s">
        <v>6873</v>
      </c>
      <c r="B3877" s="13"/>
      <c r="C3877" s="242"/>
      <c r="D3877" s="238" t="s">
        <v>9122</v>
      </c>
      <c r="E3877" s="149">
        <v>-0.12959999999999994</v>
      </c>
      <c r="F3877" s="104" t="s">
        <v>6874</v>
      </c>
      <c r="G3877" s="105">
        <v>8.7040000000000006</v>
      </c>
      <c r="H3877" s="106">
        <f t="shared" si="1021"/>
        <v>12881.92</v>
      </c>
      <c r="I3877" s="107">
        <f t="shared" si="1022"/>
        <v>15587.1232</v>
      </c>
      <c r="J3877" s="108">
        <f t="shared" si="1023"/>
        <v>15587.1232</v>
      </c>
      <c r="K3877" s="105">
        <f t="shared" si="1024"/>
        <v>0</v>
      </c>
      <c r="L3877" s="105">
        <f t="shared" si="1025"/>
        <v>21821.97248</v>
      </c>
      <c r="M3877" s="109" t="str">
        <f t="shared" si="1026"/>
        <v>FOTO</v>
      </c>
      <c r="N3877" s="110"/>
    </row>
    <row r="3878" spans="1:15" ht="12.75" customHeight="1">
      <c r="A3878" s="103" t="s">
        <v>6881</v>
      </c>
      <c r="B3878" s="13"/>
      <c r="C3878" s="242"/>
      <c r="D3878" s="238" t="s">
        <v>9122</v>
      </c>
      <c r="E3878" s="149">
        <v>-3.3125000000000071E-2</v>
      </c>
      <c r="F3878" s="104" t="s">
        <v>6882</v>
      </c>
      <c r="G3878" s="105">
        <v>6.1879999999999997</v>
      </c>
      <c r="H3878" s="106">
        <f t="shared" si="1021"/>
        <v>9158.24</v>
      </c>
      <c r="I3878" s="107">
        <f t="shared" si="1022"/>
        <v>11081.4704</v>
      </c>
      <c r="J3878" s="108">
        <f t="shared" si="1023"/>
        <v>11081.4704</v>
      </c>
      <c r="K3878" s="105">
        <f t="shared" si="1024"/>
        <v>0</v>
      </c>
      <c r="L3878" s="105">
        <f t="shared" si="1025"/>
        <v>15514.058559999999</v>
      </c>
      <c r="M3878" s="109" t="str">
        <f t="shared" si="1026"/>
        <v>FOTO</v>
      </c>
      <c r="N3878" s="110"/>
    </row>
    <row r="3879" spans="1:15" ht="12.75" customHeight="1">
      <c r="A3879" s="103" t="s">
        <v>6889</v>
      </c>
      <c r="B3879" s="13"/>
      <c r="C3879" s="242"/>
      <c r="D3879" s="238" t="s">
        <v>9122</v>
      </c>
      <c r="E3879" s="150">
        <v>-0.19293237523378293</v>
      </c>
      <c r="F3879" s="104" t="s">
        <v>6890</v>
      </c>
      <c r="G3879" s="105">
        <v>8.1989999999999998</v>
      </c>
      <c r="H3879" s="106">
        <f t="shared" si="1021"/>
        <v>12134.52</v>
      </c>
      <c r="I3879" s="107">
        <f t="shared" si="1022"/>
        <v>14682.769200000001</v>
      </c>
      <c r="J3879" s="108">
        <f t="shared" si="1023"/>
        <v>14682.769200000001</v>
      </c>
      <c r="K3879" s="105">
        <f t="shared" si="1024"/>
        <v>0</v>
      </c>
      <c r="L3879" s="105">
        <f t="shared" si="1025"/>
        <v>20555.87688</v>
      </c>
      <c r="M3879" s="109" t="str">
        <f t="shared" si="1026"/>
        <v>FOTO</v>
      </c>
      <c r="N3879" s="110"/>
    </row>
    <row r="3880" spans="1:15" ht="12.75" customHeight="1" thickBot="1">
      <c r="A3880" s="154" t="s">
        <v>6891</v>
      </c>
      <c r="B3880" s="13"/>
      <c r="C3880" s="243"/>
      <c r="D3880" s="238" t="s">
        <v>9122</v>
      </c>
      <c r="E3880" s="155">
        <v>-3.2975331431448152E-2</v>
      </c>
      <c r="F3880" s="156" t="s">
        <v>6892</v>
      </c>
      <c r="G3880" s="157">
        <v>11.525</v>
      </c>
      <c r="H3880" s="158">
        <f t="shared" si="1021"/>
        <v>17057</v>
      </c>
      <c r="I3880" s="159">
        <f t="shared" si="1022"/>
        <v>20638.97</v>
      </c>
      <c r="J3880" s="160">
        <f t="shared" si="1023"/>
        <v>20638.97</v>
      </c>
      <c r="K3880" s="157">
        <f t="shared" si="1024"/>
        <v>0</v>
      </c>
      <c r="L3880" s="157">
        <f t="shared" si="1025"/>
        <v>28894.558000000001</v>
      </c>
      <c r="M3880" s="161" t="str">
        <f t="shared" si="1026"/>
        <v>FOTO</v>
      </c>
      <c r="N3880" s="162"/>
    </row>
    <row r="3881" spans="1:15" ht="21" customHeight="1" thickBot="1">
      <c r="A3881" s="219" t="s">
        <v>9170</v>
      </c>
      <c r="B3881" s="34"/>
      <c r="C3881" s="240"/>
      <c r="D3881" s="151"/>
      <c r="E3881" s="221"/>
      <c r="F3881" s="222"/>
      <c r="G3881" s="223"/>
      <c r="H3881" s="224"/>
      <c r="I3881" s="224"/>
      <c r="J3881" s="225"/>
      <c r="K3881" s="223"/>
      <c r="L3881" s="223"/>
      <c r="M3881" s="226"/>
      <c r="N3881" s="227"/>
      <c r="O3881" s="228"/>
    </row>
    <row r="3882" spans="1:15" ht="12.75" customHeight="1">
      <c r="A3882" s="103" t="s">
        <v>6858</v>
      </c>
      <c r="B3882" s="13"/>
      <c r="C3882" s="242"/>
      <c r="D3882" s="238" t="s">
        <v>9122</v>
      </c>
      <c r="E3882" s="149">
        <v>-3.3214285714285752E-2</v>
      </c>
      <c r="F3882" s="104" t="s">
        <v>6859</v>
      </c>
      <c r="G3882" s="105">
        <v>8.1210000000000004</v>
      </c>
      <c r="H3882" s="106">
        <f t="shared" ref="H3882:H3894" si="1027">+G3882*H$18</f>
        <v>12019.08</v>
      </c>
      <c r="I3882" s="107">
        <f t="shared" ref="I3882:I3894" si="1028">+H3882*(1+I$18)</f>
        <v>14543.086799999999</v>
      </c>
      <c r="J3882" s="108">
        <f t="shared" ref="J3882:J3894" si="1029">+I3882*(1-J$18)</f>
        <v>14543.086799999999</v>
      </c>
      <c r="K3882" s="105">
        <f t="shared" ref="K3882:K3894" si="1030">+I3882*C3882</f>
        <v>0</v>
      </c>
      <c r="L3882" s="105">
        <f t="shared" ref="L3882:L3894" si="1031">+I3882*(1+L$18)</f>
        <v>20360.321519999998</v>
      </c>
      <c r="M3882" s="109" t="str">
        <f t="shared" ref="M3882:M3894" si="1032">HYPERLINK(CONCATENATE("https://buscador.neorep.com.ar/",TRIM(A3882),"/"),"FOTO")</f>
        <v>FOTO</v>
      </c>
      <c r="N3882" s="110"/>
    </row>
    <row r="3883" spans="1:15" ht="12.75" customHeight="1">
      <c r="A3883" s="103" t="s">
        <v>6860</v>
      </c>
      <c r="B3883" s="13"/>
      <c r="C3883" s="242"/>
      <c r="D3883" s="238" t="s">
        <v>9122</v>
      </c>
      <c r="E3883" s="149">
        <v>-3.2861423995039774E-2</v>
      </c>
      <c r="F3883" s="104" t="s">
        <v>6861</v>
      </c>
      <c r="G3883" s="105">
        <v>9.359</v>
      </c>
      <c r="H3883" s="106">
        <f t="shared" si="1027"/>
        <v>13851.32</v>
      </c>
      <c r="I3883" s="107">
        <f t="shared" si="1028"/>
        <v>16760.0972</v>
      </c>
      <c r="J3883" s="108">
        <f t="shared" si="1029"/>
        <v>16760.0972</v>
      </c>
      <c r="K3883" s="105">
        <f t="shared" si="1030"/>
        <v>0</v>
      </c>
      <c r="L3883" s="105">
        <f t="shared" si="1031"/>
        <v>23464.13608</v>
      </c>
      <c r="M3883" s="109" t="str">
        <f t="shared" si="1032"/>
        <v>FOTO</v>
      </c>
      <c r="N3883" s="110"/>
    </row>
    <row r="3884" spans="1:15" ht="12.75" customHeight="1">
      <c r="A3884" s="103" t="s">
        <v>6864</v>
      </c>
      <c r="B3884" s="13"/>
      <c r="C3884" s="242"/>
      <c r="D3884" s="238" t="s">
        <v>9122</v>
      </c>
      <c r="E3884" s="149">
        <v>-3.30553357277652E-2</v>
      </c>
      <c r="F3884" s="104" t="s">
        <v>6865</v>
      </c>
      <c r="G3884" s="105">
        <v>15.884</v>
      </c>
      <c r="H3884" s="106">
        <f t="shared" si="1027"/>
        <v>23508.32</v>
      </c>
      <c r="I3884" s="107">
        <f t="shared" si="1028"/>
        <v>28445.067199999998</v>
      </c>
      <c r="J3884" s="108">
        <f t="shared" si="1029"/>
        <v>28445.067199999998</v>
      </c>
      <c r="K3884" s="105">
        <f t="shared" si="1030"/>
        <v>0</v>
      </c>
      <c r="L3884" s="105">
        <f t="shared" si="1031"/>
        <v>39823.094079999995</v>
      </c>
      <c r="M3884" s="109" t="str">
        <f t="shared" si="1032"/>
        <v>FOTO</v>
      </c>
      <c r="N3884" s="110"/>
    </row>
    <row r="3885" spans="1:15" ht="12.75" customHeight="1">
      <c r="A3885" s="103" t="s">
        <v>6866</v>
      </c>
      <c r="B3885" s="13"/>
      <c r="C3885" s="242"/>
      <c r="D3885" s="238" t="s">
        <v>9122</v>
      </c>
      <c r="E3885" s="150">
        <v>-0.35332987820678941</v>
      </c>
      <c r="F3885" s="104" t="s">
        <v>6867</v>
      </c>
      <c r="G3885" s="105">
        <v>4.9909999999999997</v>
      </c>
      <c r="H3885" s="106">
        <f t="shared" si="1027"/>
        <v>7386.6799999999994</v>
      </c>
      <c r="I3885" s="107">
        <f t="shared" si="1028"/>
        <v>8937.8827999999994</v>
      </c>
      <c r="J3885" s="108">
        <f t="shared" si="1029"/>
        <v>8937.8827999999994</v>
      </c>
      <c r="K3885" s="105">
        <f t="shared" si="1030"/>
        <v>0</v>
      </c>
      <c r="L3885" s="105">
        <f t="shared" si="1031"/>
        <v>12513.035919999998</v>
      </c>
      <c r="M3885" s="109" t="str">
        <f t="shared" si="1032"/>
        <v>FOTO</v>
      </c>
      <c r="N3885" s="110"/>
    </row>
    <row r="3886" spans="1:15" ht="12.75" customHeight="1">
      <c r="A3886" s="103" t="s">
        <v>6868</v>
      </c>
      <c r="B3886" s="13"/>
      <c r="C3886" s="242"/>
      <c r="D3886" s="238" t="s">
        <v>9122</v>
      </c>
      <c r="E3886" s="149">
        <v>-3.3030303030303076E-2</v>
      </c>
      <c r="F3886" s="104" t="s">
        <v>6869</v>
      </c>
      <c r="G3886" s="105">
        <v>19.146000000000001</v>
      </c>
      <c r="H3886" s="106">
        <f t="shared" si="1027"/>
        <v>28336.080000000002</v>
      </c>
      <c r="I3886" s="107">
        <f t="shared" si="1028"/>
        <v>34286.656800000004</v>
      </c>
      <c r="J3886" s="108">
        <f t="shared" si="1029"/>
        <v>34286.656800000004</v>
      </c>
      <c r="K3886" s="105">
        <f t="shared" si="1030"/>
        <v>0</v>
      </c>
      <c r="L3886" s="105">
        <f t="shared" si="1031"/>
        <v>48001.319520000005</v>
      </c>
      <c r="M3886" s="109" t="str">
        <f t="shared" si="1032"/>
        <v>FOTO</v>
      </c>
      <c r="N3886" s="110"/>
    </row>
    <row r="3887" spans="1:15" ht="12.75" customHeight="1">
      <c r="A3887" s="103" t="s">
        <v>6870</v>
      </c>
      <c r="B3887" s="13"/>
      <c r="C3887" s="242"/>
      <c r="D3887" s="238" t="s">
        <v>9122</v>
      </c>
      <c r="E3887" s="150">
        <v>-0.24750000000000005</v>
      </c>
      <c r="F3887" s="104" t="s">
        <v>6871</v>
      </c>
      <c r="G3887" s="105">
        <v>9.6319999999999997</v>
      </c>
      <c r="H3887" s="106">
        <f t="shared" si="1027"/>
        <v>14255.359999999999</v>
      </c>
      <c r="I3887" s="107">
        <f t="shared" si="1028"/>
        <v>17248.985599999996</v>
      </c>
      <c r="J3887" s="108">
        <f t="shared" si="1029"/>
        <v>17248.985599999996</v>
      </c>
      <c r="K3887" s="105">
        <f t="shared" si="1030"/>
        <v>0</v>
      </c>
      <c r="L3887" s="105">
        <f t="shared" si="1031"/>
        <v>24148.579839999995</v>
      </c>
      <c r="M3887" s="109" t="str">
        <f t="shared" si="1032"/>
        <v>FOTO</v>
      </c>
      <c r="N3887" s="110"/>
    </row>
    <row r="3888" spans="1:15" ht="12.75" customHeight="1">
      <c r="A3888" s="103" t="s">
        <v>6872</v>
      </c>
      <c r="B3888" s="13"/>
      <c r="C3888" s="242"/>
      <c r="D3888" s="238" t="s">
        <v>9122</v>
      </c>
      <c r="E3888" s="150">
        <v>-0.31255554897197357</v>
      </c>
      <c r="F3888" s="104" t="s">
        <v>9436</v>
      </c>
      <c r="G3888" s="105">
        <v>11.602</v>
      </c>
      <c r="H3888" s="106">
        <f t="shared" si="1027"/>
        <v>17170.96</v>
      </c>
      <c r="I3888" s="107">
        <f t="shared" si="1028"/>
        <v>20776.861599999997</v>
      </c>
      <c r="J3888" s="108">
        <f t="shared" si="1029"/>
        <v>20776.861599999997</v>
      </c>
      <c r="K3888" s="105">
        <f t="shared" si="1030"/>
        <v>0</v>
      </c>
      <c r="L3888" s="105">
        <f t="shared" si="1031"/>
        <v>29087.606239999994</v>
      </c>
      <c r="M3888" s="109" t="str">
        <f t="shared" si="1032"/>
        <v>FOTO</v>
      </c>
      <c r="N3888" s="110"/>
      <c r="O3888" s="36"/>
    </row>
    <row r="3889" spans="1:15" ht="12.75" customHeight="1">
      <c r="A3889" s="103" t="s">
        <v>6875</v>
      </c>
      <c r="B3889" s="13"/>
      <c r="C3889" s="242"/>
      <c r="D3889" s="238" t="s">
        <v>9122</v>
      </c>
      <c r="E3889" s="150">
        <v>-0.19731924217038288</v>
      </c>
      <c r="F3889" s="104" t="s">
        <v>6876</v>
      </c>
      <c r="G3889" s="105">
        <v>6.2279999999999998</v>
      </c>
      <c r="H3889" s="106">
        <f t="shared" si="1027"/>
        <v>9217.44</v>
      </c>
      <c r="I3889" s="107">
        <f t="shared" si="1028"/>
        <v>11153.1024</v>
      </c>
      <c r="J3889" s="108">
        <f t="shared" si="1029"/>
        <v>11153.1024</v>
      </c>
      <c r="K3889" s="105">
        <f t="shared" si="1030"/>
        <v>0</v>
      </c>
      <c r="L3889" s="105">
        <f t="shared" si="1031"/>
        <v>15614.343359999999</v>
      </c>
      <c r="M3889" s="109" t="str">
        <f t="shared" si="1032"/>
        <v>FOTO</v>
      </c>
      <c r="N3889" s="110"/>
    </row>
    <row r="3890" spans="1:15" ht="12.75" customHeight="1">
      <c r="A3890" s="103" t="s">
        <v>6877</v>
      </c>
      <c r="B3890" s="13"/>
      <c r="C3890" s="242"/>
      <c r="D3890" s="238" t="s">
        <v>9122</v>
      </c>
      <c r="E3890" s="150">
        <v>-0.1829577464788732</v>
      </c>
      <c r="F3890" s="104" t="s">
        <v>6878</v>
      </c>
      <c r="G3890" s="105">
        <v>11.602</v>
      </c>
      <c r="H3890" s="106">
        <f t="shared" si="1027"/>
        <v>17170.96</v>
      </c>
      <c r="I3890" s="107">
        <f t="shared" si="1028"/>
        <v>20776.861599999997</v>
      </c>
      <c r="J3890" s="108">
        <f t="shared" si="1029"/>
        <v>20776.861599999997</v>
      </c>
      <c r="K3890" s="105">
        <f t="shared" si="1030"/>
        <v>0</v>
      </c>
      <c r="L3890" s="105">
        <f t="shared" si="1031"/>
        <v>29087.606239999994</v>
      </c>
      <c r="M3890" s="109" t="str">
        <f t="shared" si="1032"/>
        <v>FOTO</v>
      </c>
      <c r="N3890" s="110"/>
      <c r="O3890" s="37"/>
    </row>
    <row r="3891" spans="1:15" ht="12.75" customHeight="1">
      <c r="A3891" s="103" t="s">
        <v>6879</v>
      </c>
      <c r="B3891" s="13"/>
      <c r="C3891" s="242"/>
      <c r="D3891" s="238" t="s">
        <v>9122</v>
      </c>
      <c r="E3891" s="149">
        <v>-3.1610521458237062E-2</v>
      </c>
      <c r="F3891" s="104" t="s">
        <v>6880</v>
      </c>
      <c r="G3891" s="105">
        <v>8.3940000000000001</v>
      </c>
      <c r="H3891" s="106">
        <f t="shared" si="1027"/>
        <v>12423.12</v>
      </c>
      <c r="I3891" s="107">
        <f t="shared" si="1028"/>
        <v>15031.975200000001</v>
      </c>
      <c r="J3891" s="108">
        <f t="shared" si="1029"/>
        <v>15031.975200000001</v>
      </c>
      <c r="K3891" s="105">
        <f t="shared" si="1030"/>
        <v>0</v>
      </c>
      <c r="L3891" s="105">
        <f t="shared" si="1031"/>
        <v>21044.76528</v>
      </c>
      <c r="M3891" s="109" t="str">
        <f t="shared" si="1032"/>
        <v>FOTO</v>
      </c>
      <c r="N3891" s="110"/>
    </row>
    <row r="3892" spans="1:15" ht="12.75" customHeight="1">
      <c r="A3892" s="103" t="s">
        <v>6883</v>
      </c>
      <c r="B3892" s="13"/>
      <c r="C3892" s="242"/>
      <c r="D3892" s="238" t="s">
        <v>9122</v>
      </c>
      <c r="E3892" s="149">
        <v>-3.2758620689655071E-2</v>
      </c>
      <c r="F3892" s="104" t="s">
        <v>6884</v>
      </c>
      <c r="G3892" s="105">
        <v>5.61</v>
      </c>
      <c r="H3892" s="106">
        <f t="shared" si="1027"/>
        <v>8302.8000000000011</v>
      </c>
      <c r="I3892" s="107">
        <f t="shared" si="1028"/>
        <v>10046.388000000001</v>
      </c>
      <c r="J3892" s="108">
        <f t="shared" si="1029"/>
        <v>10046.388000000001</v>
      </c>
      <c r="K3892" s="105">
        <f t="shared" si="1030"/>
        <v>0</v>
      </c>
      <c r="L3892" s="105">
        <f t="shared" si="1031"/>
        <v>14064.9432</v>
      </c>
      <c r="M3892" s="109" t="str">
        <f t="shared" si="1032"/>
        <v>FOTO</v>
      </c>
      <c r="N3892" s="110"/>
    </row>
    <row r="3893" spans="1:15" ht="12.75" customHeight="1">
      <c r="A3893" s="103" t="s">
        <v>6885</v>
      </c>
      <c r="B3893" s="13"/>
      <c r="C3893" s="242"/>
      <c r="D3893" s="238" t="s">
        <v>9122</v>
      </c>
      <c r="E3893" s="149">
        <v>-8.2042253521126707E-2</v>
      </c>
      <c r="F3893" s="104" t="s">
        <v>6886</v>
      </c>
      <c r="G3893" s="105">
        <v>13.035</v>
      </c>
      <c r="H3893" s="106">
        <f t="shared" si="1027"/>
        <v>19291.8</v>
      </c>
      <c r="I3893" s="107">
        <f t="shared" si="1028"/>
        <v>23343.077999999998</v>
      </c>
      <c r="J3893" s="108">
        <f t="shared" si="1029"/>
        <v>23343.077999999998</v>
      </c>
      <c r="K3893" s="105">
        <f t="shared" si="1030"/>
        <v>0</v>
      </c>
      <c r="L3893" s="105">
        <f t="shared" si="1031"/>
        <v>32680.309199999996</v>
      </c>
      <c r="M3893" s="109" t="str">
        <f t="shared" si="1032"/>
        <v>FOTO</v>
      </c>
      <c r="N3893" s="110"/>
      <c r="O3893" s="101" t="s">
        <v>81</v>
      </c>
    </row>
    <row r="3894" spans="1:15" ht="12.75" customHeight="1" thickBot="1">
      <c r="A3894" s="103" t="s">
        <v>6887</v>
      </c>
      <c r="B3894" s="14"/>
      <c r="C3894" s="242"/>
      <c r="D3894" s="238" t="s">
        <v>9122</v>
      </c>
      <c r="E3894" s="150">
        <v>-0.23649122807017542</v>
      </c>
      <c r="F3894" s="125" t="s">
        <v>6888</v>
      </c>
      <c r="G3894" s="105">
        <v>8.7040000000000006</v>
      </c>
      <c r="H3894" s="106">
        <f t="shared" si="1027"/>
        <v>12881.92</v>
      </c>
      <c r="I3894" s="107">
        <f t="shared" si="1028"/>
        <v>15587.1232</v>
      </c>
      <c r="J3894" s="108">
        <f t="shared" si="1029"/>
        <v>15587.1232</v>
      </c>
      <c r="K3894" s="105">
        <f t="shared" si="1030"/>
        <v>0</v>
      </c>
      <c r="L3894" s="105">
        <f t="shared" si="1031"/>
        <v>21821.97248</v>
      </c>
      <c r="M3894" s="109" t="str">
        <f t="shared" si="1032"/>
        <v>FOTO</v>
      </c>
      <c r="N3894" s="110"/>
    </row>
    <row r="3895" spans="1:15" ht="20.100000000000001" customHeight="1" thickBot="1">
      <c r="A3895" s="219" t="s">
        <v>6893</v>
      </c>
      <c r="B3895" s="34"/>
      <c r="C3895" s="240"/>
      <c r="D3895" s="151"/>
      <c r="E3895" s="221"/>
      <c r="F3895" s="222"/>
      <c r="G3895" s="223"/>
      <c r="H3895" s="224"/>
      <c r="I3895" s="224"/>
      <c r="J3895" s="225"/>
      <c r="K3895" s="223"/>
      <c r="L3895" s="223"/>
      <c r="M3895" s="226"/>
      <c r="N3895" s="227"/>
      <c r="O3895" s="228"/>
    </row>
    <row r="3896" spans="1:15" ht="12.75" customHeight="1">
      <c r="A3896" s="178" t="s">
        <v>6894</v>
      </c>
      <c r="B3896" s="13"/>
      <c r="C3896" s="152"/>
      <c r="D3896" s="238" t="s">
        <v>9122</v>
      </c>
      <c r="E3896" s="180">
        <v>-0.14874141876430202</v>
      </c>
      <c r="F3896" s="181" t="s">
        <v>6895</v>
      </c>
      <c r="G3896" s="182">
        <v>4.8360000000000003</v>
      </c>
      <c r="H3896" s="183">
        <f t="shared" ref="H3896:H3906" si="1033">+G3896*H$18</f>
        <v>7157.2800000000007</v>
      </c>
      <c r="I3896" s="184">
        <f>+H3896*(1+I$18)</f>
        <v>8660.3088000000007</v>
      </c>
      <c r="J3896" s="185">
        <f>+I3896*(1-J$18)</f>
        <v>8660.3088000000007</v>
      </c>
      <c r="K3896" s="182">
        <f>+I3896*C3896</f>
        <v>0</v>
      </c>
      <c r="L3896" s="182">
        <f>+I3896*(1+L$18)</f>
        <v>12124.43232</v>
      </c>
      <c r="M3896" s="186" t="str">
        <f>HYPERLINK(CONCATENATE("https://buscador.neorep.com.ar/",TRIM(A3896),"/"),"FOTO")</f>
        <v>FOTO</v>
      </c>
      <c r="N3896" s="187" t="s">
        <v>299</v>
      </c>
    </row>
    <row r="3897" spans="1:15" ht="12.75" customHeight="1">
      <c r="A3897" s="103" t="s">
        <v>6896</v>
      </c>
      <c r="B3897" s="13"/>
      <c r="C3897" s="242"/>
      <c r="D3897" s="238" t="s">
        <v>9122</v>
      </c>
      <c r="E3897" s="149">
        <v>-3.3160377358490534E-2</v>
      </c>
      <c r="F3897" s="104" t="s">
        <v>6897</v>
      </c>
      <c r="G3897" s="105">
        <v>20.497</v>
      </c>
      <c r="H3897" s="106">
        <f t="shared" si="1033"/>
        <v>30335.56</v>
      </c>
      <c r="I3897" s="107">
        <f>+H3897*(1+I$18)</f>
        <v>36706.027600000001</v>
      </c>
      <c r="J3897" s="108">
        <f>+I3897*(1-J$18)</f>
        <v>36706.027600000001</v>
      </c>
      <c r="K3897" s="105">
        <f>+I3897*C3897</f>
        <v>0</v>
      </c>
      <c r="L3897" s="105">
        <f>+I3897*(1+L$18)</f>
        <v>51388.43864</v>
      </c>
      <c r="M3897" s="109" t="str">
        <f>HYPERLINK(CONCATENATE("https://buscador.neorep.com.ar/",TRIM(A3897),"/"),"FOTO")</f>
        <v>FOTO</v>
      </c>
      <c r="N3897" s="110"/>
    </row>
    <row r="3898" spans="1:15" ht="12.75" customHeight="1">
      <c r="A3898" s="103" t="s">
        <v>6898</v>
      </c>
      <c r="B3898" s="13"/>
      <c r="C3898" s="242"/>
      <c r="D3898" s="238" t="s">
        <v>9122</v>
      </c>
      <c r="E3898" s="149">
        <v>-3.2929202215237208E-2</v>
      </c>
      <c r="F3898" s="104" t="s">
        <v>6899</v>
      </c>
      <c r="G3898" s="105">
        <v>6.4610000000000003</v>
      </c>
      <c r="H3898" s="106">
        <f t="shared" si="1033"/>
        <v>9562.2800000000007</v>
      </c>
      <c r="I3898" s="107">
        <f>+H3898*(1+I$18)</f>
        <v>11570.3588</v>
      </c>
      <c r="J3898" s="108">
        <f>+I3898*(1-J$18)</f>
        <v>11570.3588</v>
      </c>
      <c r="K3898" s="105">
        <f>+I3898*C3898</f>
        <v>0</v>
      </c>
      <c r="L3898" s="105">
        <f>+I3898*(1+L$18)</f>
        <v>16198.50232</v>
      </c>
      <c r="M3898" s="109" t="str">
        <f>HYPERLINK(CONCATENATE("https://buscador.neorep.com.ar/",TRIM(A3898),"/"),"FOTO")</f>
        <v>FOTO</v>
      </c>
      <c r="N3898" s="110"/>
    </row>
    <row r="3899" spans="1:15" ht="12.75" customHeight="1">
      <c r="A3899" s="103" t="s">
        <v>6900</v>
      </c>
      <c r="B3899" s="13"/>
      <c r="C3899" s="242"/>
      <c r="D3899" s="238" t="s">
        <v>9122</v>
      </c>
      <c r="E3899" s="149">
        <v>-3.2952122504361303E-2</v>
      </c>
      <c r="F3899" s="104" t="s">
        <v>6901</v>
      </c>
      <c r="G3899" s="105">
        <v>9.9779999999999998</v>
      </c>
      <c r="H3899" s="106">
        <f t="shared" si="1033"/>
        <v>14767.44</v>
      </c>
      <c r="I3899" s="107">
        <f>+H3899*(1+I$18)</f>
        <v>17868.6024</v>
      </c>
      <c r="J3899" s="108">
        <f>+I3899*(1-J$18)</f>
        <v>17868.6024</v>
      </c>
      <c r="K3899" s="105">
        <f>+I3899*C3899</f>
        <v>0</v>
      </c>
      <c r="L3899" s="105">
        <f>+I3899*(1+L$18)</f>
        <v>25016.04336</v>
      </c>
      <c r="M3899" s="109" t="str">
        <f>HYPERLINK(CONCATENATE("https://buscador.neorep.com.ar/",TRIM(A3899),"/"),"FOTO")</f>
        <v>FOTO</v>
      </c>
      <c r="N3899" s="110" t="s">
        <v>1150</v>
      </c>
    </row>
    <row r="3900" spans="1:15" ht="12.75" customHeight="1">
      <c r="A3900" s="103" t="s">
        <v>6902</v>
      </c>
      <c r="B3900" s="13"/>
      <c r="C3900" s="242"/>
      <c r="D3900" s="238" t="s">
        <v>9122</v>
      </c>
      <c r="E3900" s="149">
        <v>-3.3217592592592715E-2</v>
      </c>
      <c r="F3900" s="104" t="s">
        <v>6903</v>
      </c>
      <c r="G3900" s="105">
        <v>8.3529999999999998</v>
      </c>
      <c r="H3900" s="106">
        <f t="shared" si="1033"/>
        <v>12362.44</v>
      </c>
      <c r="I3900" s="107">
        <f t="shared" ref="I3900:I3903" si="1034">+H3900*(1+I$18)</f>
        <v>14958.5524</v>
      </c>
      <c r="J3900" s="108">
        <f>+I3900*(1-J$18)</f>
        <v>14958.5524</v>
      </c>
      <c r="K3900" s="105">
        <f>+I3900*C3900</f>
        <v>0</v>
      </c>
      <c r="L3900" s="105">
        <f>+I3900*(1+L$18)</f>
        <v>20941.97336</v>
      </c>
      <c r="M3900" s="109" t="str">
        <f>HYPERLINK(CONCATENATE("https://buscador.neorep.com.ar/",TRIM(A3900),"/"),"FOTO")</f>
        <v>FOTO</v>
      </c>
      <c r="N3900" s="110" t="s">
        <v>99</v>
      </c>
    </row>
    <row r="3901" spans="1:15" ht="12.75" customHeight="1">
      <c r="A3901" s="103" t="s">
        <v>9571</v>
      </c>
      <c r="B3901" s="13"/>
      <c r="C3901" s="242"/>
      <c r="D3901" s="238"/>
      <c r="E3901" s="149"/>
      <c r="F3901" s="104" t="s">
        <v>9572</v>
      </c>
      <c r="G3901" s="105">
        <v>8.82</v>
      </c>
      <c r="H3901" s="106">
        <f t="shared" si="1033"/>
        <v>13053.6</v>
      </c>
      <c r="I3901" s="107">
        <f t="shared" si="1034"/>
        <v>15794.856</v>
      </c>
      <c r="J3901" s="108">
        <v>14352.124599999999</v>
      </c>
      <c r="K3901" s="105">
        <v>0</v>
      </c>
      <c r="L3901" s="105">
        <v>20092.974439999998</v>
      </c>
      <c r="M3901" s="109" t="s">
        <v>2231</v>
      </c>
      <c r="N3901" s="110"/>
      <c r="O3901" s="101" t="s">
        <v>81</v>
      </c>
    </row>
    <row r="3902" spans="1:15" ht="12.75" customHeight="1">
      <c r="A3902" s="103" t="s">
        <v>6904</v>
      </c>
      <c r="B3902" s="13"/>
      <c r="C3902" s="242"/>
      <c r="D3902" s="238" t="s">
        <v>9122</v>
      </c>
      <c r="E3902" s="149">
        <v>-3.3153846153846089E-2</v>
      </c>
      <c r="F3902" s="104" t="s">
        <v>6905</v>
      </c>
      <c r="G3902" s="105">
        <v>25.138000000000002</v>
      </c>
      <c r="H3902" s="106">
        <f t="shared" si="1033"/>
        <v>37204.240000000005</v>
      </c>
      <c r="I3902" s="107">
        <f t="shared" si="1034"/>
        <v>45017.130400000002</v>
      </c>
      <c r="J3902" s="108">
        <f>+I3902*(1-J$18)</f>
        <v>45017.130400000002</v>
      </c>
      <c r="K3902" s="105">
        <f>+I3902*C3902</f>
        <v>0</v>
      </c>
      <c r="L3902" s="105">
        <f>+I3902*(1+L$18)</f>
        <v>63023.982559999997</v>
      </c>
      <c r="M3902" s="109" t="str">
        <f>HYPERLINK(CONCATENATE("https://buscador.neorep.com.ar/",TRIM(A3902),"/"),"FOTO")</f>
        <v>FOTO</v>
      </c>
      <c r="N3902" s="110" t="s">
        <v>489</v>
      </c>
      <c r="O3902" s="36"/>
    </row>
    <row r="3903" spans="1:15" ht="12.75" customHeight="1">
      <c r="A3903" s="103" t="s">
        <v>6906</v>
      </c>
      <c r="B3903" s="13"/>
      <c r="C3903" s="242"/>
      <c r="D3903" s="238" t="s">
        <v>9122</v>
      </c>
      <c r="E3903" s="149">
        <v>-3.2340289947427214E-2</v>
      </c>
      <c r="F3903" s="104" t="s">
        <v>6907</v>
      </c>
      <c r="G3903" s="105">
        <v>6.0739999999999998</v>
      </c>
      <c r="H3903" s="106">
        <f t="shared" si="1033"/>
        <v>8989.52</v>
      </c>
      <c r="I3903" s="107">
        <f t="shared" si="1034"/>
        <v>10877.3192</v>
      </c>
      <c r="J3903" s="108">
        <f>+I3903*(1-J$18)</f>
        <v>10877.3192</v>
      </c>
      <c r="K3903" s="105">
        <f>+I3903*C3903</f>
        <v>0</v>
      </c>
      <c r="L3903" s="105">
        <f>+I3903*(1+L$18)</f>
        <v>15228.246879999999</v>
      </c>
      <c r="M3903" s="109" t="str">
        <f>HYPERLINK(CONCATENATE("https://buscador.neorep.com.ar/",TRIM(A3903),"/"),"FOTO")</f>
        <v>FOTO</v>
      </c>
      <c r="N3903" s="110" t="s">
        <v>99</v>
      </c>
    </row>
    <row r="3904" spans="1:15" ht="12.75" customHeight="1">
      <c r="A3904" s="103" t="s">
        <v>6908</v>
      </c>
      <c r="B3904" s="13"/>
      <c r="C3904" s="242"/>
      <c r="D3904" s="238" t="s">
        <v>9122</v>
      </c>
      <c r="E3904" s="150">
        <v>-0.26102649881151507</v>
      </c>
      <c r="F3904" s="104" t="s">
        <v>6909</v>
      </c>
      <c r="G3904" s="105">
        <v>8.3940000000000001</v>
      </c>
      <c r="H3904" s="106">
        <f t="shared" si="1033"/>
        <v>12423.12</v>
      </c>
      <c r="I3904" s="107">
        <f>+H3904*(1+I$18)</f>
        <v>15031.975200000001</v>
      </c>
      <c r="J3904" s="108">
        <f>+I3904*(1-J$18)</f>
        <v>15031.975200000001</v>
      </c>
      <c r="K3904" s="105">
        <f>+I3904*C3904</f>
        <v>0</v>
      </c>
      <c r="L3904" s="105">
        <f>+I3904*(1+L$18)</f>
        <v>21044.76528</v>
      </c>
      <c r="M3904" s="109" t="str">
        <f>HYPERLINK(CONCATENATE("https://buscador.neorep.com.ar/",TRIM(A3904),"/"),"FOTO")</f>
        <v>FOTO</v>
      </c>
      <c r="N3904" s="110"/>
      <c r="O3904" s="36"/>
    </row>
    <row r="3905" spans="1:15" ht="12.75" customHeight="1">
      <c r="A3905" s="103" t="s">
        <v>6910</v>
      </c>
      <c r="B3905" s="13"/>
      <c r="C3905" s="242"/>
      <c r="D3905" s="238" t="s">
        <v>9122</v>
      </c>
      <c r="E3905" s="149">
        <v>-3.8255433164632313E-2</v>
      </c>
      <c r="F3905" s="104" t="s">
        <v>6911</v>
      </c>
      <c r="G3905" s="105">
        <v>6.4610000000000003</v>
      </c>
      <c r="H3905" s="106">
        <f t="shared" si="1033"/>
        <v>9562.2800000000007</v>
      </c>
      <c r="I3905" s="107">
        <f>+H3905*(1+I$18)</f>
        <v>11570.3588</v>
      </c>
      <c r="J3905" s="108">
        <f>+I3905*(1-J$18)</f>
        <v>11570.3588</v>
      </c>
      <c r="K3905" s="105">
        <f>+I3905*C3905</f>
        <v>0</v>
      </c>
      <c r="L3905" s="105">
        <f>+I3905*(1+L$18)</f>
        <v>16198.50232</v>
      </c>
      <c r="M3905" s="109" t="str">
        <f>HYPERLINK(CONCATENATE("https://buscador.neorep.com.ar/",TRIM(A3905),"/"),"FOTO")</f>
        <v>FOTO</v>
      </c>
      <c r="N3905" s="110" t="s">
        <v>99</v>
      </c>
      <c r="O3905" s="36"/>
    </row>
    <row r="3906" spans="1:15" ht="12.75" customHeight="1" thickBot="1">
      <c r="A3906" s="154" t="s">
        <v>6912</v>
      </c>
      <c r="B3906" s="13"/>
      <c r="C3906" s="243"/>
      <c r="D3906" s="238" t="s">
        <v>9122</v>
      </c>
      <c r="E3906" s="155">
        <v>-3.3157894736842053E-2</v>
      </c>
      <c r="F3906" s="156" t="s">
        <v>6913</v>
      </c>
      <c r="G3906" s="157">
        <v>7.3479999999999999</v>
      </c>
      <c r="H3906" s="158">
        <f t="shared" si="1033"/>
        <v>10875.039999999999</v>
      </c>
      <c r="I3906" s="159">
        <f>+H3906*(1+I$18)</f>
        <v>13158.798399999998</v>
      </c>
      <c r="J3906" s="160">
        <f>+I3906*(1-J$18)</f>
        <v>13158.798399999998</v>
      </c>
      <c r="K3906" s="157">
        <f>+I3906*C3906</f>
        <v>0</v>
      </c>
      <c r="L3906" s="157">
        <f>+I3906*(1+L$18)</f>
        <v>18422.317759999994</v>
      </c>
      <c r="M3906" s="161" t="str">
        <f>HYPERLINK(CONCATENATE("https://buscador.neorep.com.ar/",TRIM(A3906),"/"),"FOTO")</f>
        <v>FOTO</v>
      </c>
      <c r="N3906" s="162"/>
    </row>
    <row r="3907" spans="1:15" ht="20.100000000000001" customHeight="1" thickBot="1">
      <c r="A3907" s="219" t="s">
        <v>6914</v>
      </c>
      <c r="B3907" s="34"/>
      <c r="C3907" s="240"/>
      <c r="D3907" s="151"/>
      <c r="E3907" s="221"/>
      <c r="F3907" s="222"/>
      <c r="G3907" s="223"/>
      <c r="H3907" s="224"/>
      <c r="I3907" s="224"/>
      <c r="J3907" s="225"/>
      <c r="K3907" s="223"/>
      <c r="L3907" s="223"/>
      <c r="M3907" s="226"/>
      <c r="N3907" s="227"/>
      <c r="O3907" s="228"/>
    </row>
    <row r="3908" spans="1:15" ht="12.75" customHeight="1" thickBot="1">
      <c r="A3908" s="188" t="s">
        <v>6915</v>
      </c>
      <c r="B3908" s="13"/>
      <c r="C3908" s="244"/>
      <c r="D3908" s="238" t="s">
        <v>9122</v>
      </c>
      <c r="E3908" s="189">
        <v>-3.2938139401472388E-2</v>
      </c>
      <c r="F3908" s="190" t="s">
        <v>6916</v>
      </c>
      <c r="G3908" s="191">
        <v>20.228999999999999</v>
      </c>
      <c r="H3908" s="192">
        <f>+G3908*H$18</f>
        <v>29938.92</v>
      </c>
      <c r="I3908" s="193">
        <f>+H3908*(1+I$18)</f>
        <v>36226.093199999996</v>
      </c>
      <c r="J3908" s="194">
        <f>+I3908*(1-J$18)</f>
        <v>36226.093199999996</v>
      </c>
      <c r="K3908" s="191">
        <f>+I3908*C3908</f>
        <v>0</v>
      </c>
      <c r="L3908" s="191">
        <f>+I3908*(1+L$18)</f>
        <v>50716.530479999994</v>
      </c>
      <c r="M3908" s="195" t="str">
        <f>HYPERLINK(CONCATENATE("https://buscador.neorep.com.ar/",TRIM(A3908),"/"),"FOTO")</f>
        <v>FOTO</v>
      </c>
      <c r="N3908" s="196"/>
    </row>
    <row r="3909" spans="1:15" ht="20.100000000000001" customHeight="1" thickBot="1">
      <c r="A3909" s="219" t="s">
        <v>6917</v>
      </c>
      <c r="B3909" s="34"/>
      <c r="C3909" s="240"/>
      <c r="D3909" s="151"/>
      <c r="E3909" s="221"/>
      <c r="F3909" s="222"/>
      <c r="G3909" s="223"/>
      <c r="H3909" s="224"/>
      <c r="I3909" s="224"/>
      <c r="J3909" s="225"/>
      <c r="K3909" s="223"/>
      <c r="L3909" s="223"/>
      <c r="M3909" s="226"/>
      <c r="N3909" s="227"/>
      <c r="O3909" s="228"/>
    </row>
    <row r="3910" spans="1:15" ht="12.75" customHeight="1">
      <c r="A3910" s="178" t="s">
        <v>6918</v>
      </c>
      <c r="B3910" s="13"/>
      <c r="C3910" s="152"/>
      <c r="D3910" s="238" t="s">
        <v>9122</v>
      </c>
      <c r="E3910" s="180">
        <v>-3.2200357781753119E-2</v>
      </c>
      <c r="F3910" s="181" t="s">
        <v>6919</v>
      </c>
      <c r="G3910" s="182">
        <v>1.0820000000000001</v>
      </c>
      <c r="H3910" s="183">
        <f t="shared" ref="H3910:H3936" si="1035">+G3910*H$18</f>
        <v>1601.3600000000001</v>
      </c>
      <c r="I3910" s="184">
        <f t="shared" ref="I3910:I3936" si="1036">+H3910*(1+I$18)</f>
        <v>1937.6456000000001</v>
      </c>
      <c r="J3910" s="185">
        <f t="shared" ref="J3910:J3936" si="1037">+I3910*(1-J$18)</f>
        <v>1937.6456000000001</v>
      </c>
      <c r="K3910" s="182">
        <f t="shared" ref="K3910:K3936" si="1038">+I3910*C3910</f>
        <v>0</v>
      </c>
      <c r="L3910" s="182">
        <f t="shared" ref="L3910:L3936" si="1039">+I3910*(1+L$18)</f>
        <v>2712.7038400000001</v>
      </c>
      <c r="M3910" s="186" t="str">
        <f t="shared" ref="M3910:M3936" si="1040">HYPERLINK(CONCATENATE("https://buscador.neorep.com.ar/",TRIM(A3910),"/"),"FOTO")</f>
        <v>FOTO</v>
      </c>
      <c r="N3910" s="187" t="s">
        <v>458</v>
      </c>
    </row>
    <row r="3911" spans="1:15" ht="12.75" customHeight="1">
      <c r="A3911" s="103" t="s">
        <v>6920</v>
      </c>
      <c r="B3911" s="13"/>
      <c r="C3911" s="242"/>
      <c r="D3911" s="238" t="s">
        <v>9122</v>
      </c>
      <c r="E3911" s="149">
        <v>-2.5069637883008422E-2</v>
      </c>
      <c r="F3911" s="104" t="s">
        <v>6921</v>
      </c>
      <c r="G3911" s="105">
        <v>0.35</v>
      </c>
      <c r="H3911" s="106">
        <f t="shared" si="1035"/>
        <v>518</v>
      </c>
      <c r="I3911" s="107">
        <f t="shared" si="1036"/>
        <v>626.78</v>
      </c>
      <c r="J3911" s="108">
        <f t="shared" si="1037"/>
        <v>626.78</v>
      </c>
      <c r="K3911" s="105">
        <f t="shared" si="1038"/>
        <v>0</v>
      </c>
      <c r="L3911" s="105">
        <f t="shared" si="1039"/>
        <v>877.49199999999996</v>
      </c>
      <c r="M3911" s="109" t="str">
        <f t="shared" si="1040"/>
        <v>FOTO</v>
      </c>
      <c r="N3911" s="110" t="s">
        <v>4254</v>
      </c>
    </row>
    <row r="3912" spans="1:15" ht="12.75" customHeight="1">
      <c r="A3912" s="103" t="s">
        <v>6922</v>
      </c>
      <c r="B3912" s="13"/>
      <c r="C3912" s="242"/>
      <c r="D3912" s="238" t="s">
        <v>9122</v>
      </c>
      <c r="E3912" s="149">
        <v>-3.1161473087818581E-2</v>
      </c>
      <c r="F3912" s="104" t="s">
        <v>6923</v>
      </c>
      <c r="G3912" s="105">
        <v>2.052</v>
      </c>
      <c r="H3912" s="106">
        <f t="shared" si="1035"/>
        <v>3036.96</v>
      </c>
      <c r="I3912" s="107">
        <f t="shared" si="1036"/>
        <v>3674.7215999999999</v>
      </c>
      <c r="J3912" s="108">
        <f t="shared" si="1037"/>
        <v>3674.7215999999999</v>
      </c>
      <c r="K3912" s="105">
        <f t="shared" si="1038"/>
        <v>0</v>
      </c>
      <c r="L3912" s="105">
        <f t="shared" si="1039"/>
        <v>5144.6102399999991</v>
      </c>
      <c r="M3912" s="109" t="str">
        <f t="shared" si="1040"/>
        <v>FOTO</v>
      </c>
      <c r="N3912" s="110"/>
    </row>
    <row r="3913" spans="1:15" ht="12.75" customHeight="1">
      <c r="A3913" s="103" t="s">
        <v>6924</v>
      </c>
      <c r="B3913" s="13"/>
      <c r="C3913" s="242"/>
      <c r="D3913" s="238" t="s">
        <v>9122</v>
      </c>
      <c r="E3913" s="149">
        <v>-3.3112582781456901E-2</v>
      </c>
      <c r="F3913" s="104" t="s">
        <v>6925</v>
      </c>
      <c r="G3913" s="105">
        <v>1.3140000000000001</v>
      </c>
      <c r="H3913" s="106">
        <f t="shared" si="1035"/>
        <v>1944.72</v>
      </c>
      <c r="I3913" s="107">
        <f t="shared" si="1036"/>
        <v>2353.1111999999998</v>
      </c>
      <c r="J3913" s="108">
        <f t="shared" si="1037"/>
        <v>2353.1111999999998</v>
      </c>
      <c r="K3913" s="105">
        <f t="shared" si="1038"/>
        <v>0</v>
      </c>
      <c r="L3913" s="105">
        <f t="shared" si="1039"/>
        <v>3294.3556799999997</v>
      </c>
      <c r="M3913" s="109" t="str">
        <f t="shared" si="1040"/>
        <v>FOTO</v>
      </c>
      <c r="N3913" s="110"/>
    </row>
    <row r="3914" spans="1:15" ht="12.75" customHeight="1">
      <c r="A3914" s="103" t="s">
        <v>6926</v>
      </c>
      <c r="B3914" s="13"/>
      <c r="C3914" s="242"/>
      <c r="D3914" s="238" t="s">
        <v>9122</v>
      </c>
      <c r="E3914" s="150">
        <v>-0.16393442622950827</v>
      </c>
      <c r="F3914" s="104" t="s">
        <v>6927</v>
      </c>
      <c r="G3914" s="105">
        <v>0.96899999999999997</v>
      </c>
      <c r="H3914" s="106">
        <f t="shared" si="1035"/>
        <v>1434.12</v>
      </c>
      <c r="I3914" s="107">
        <f t="shared" si="1036"/>
        <v>1735.2851999999998</v>
      </c>
      <c r="J3914" s="108">
        <f t="shared" si="1037"/>
        <v>1735.2851999999998</v>
      </c>
      <c r="K3914" s="105">
        <f t="shared" si="1038"/>
        <v>0</v>
      </c>
      <c r="L3914" s="105">
        <f t="shared" si="1039"/>
        <v>2429.3992799999996</v>
      </c>
      <c r="M3914" s="109" t="str">
        <f t="shared" si="1040"/>
        <v>FOTO</v>
      </c>
      <c r="N3914" s="110"/>
    </row>
    <row r="3915" spans="1:15" ht="12.75" customHeight="1">
      <c r="A3915" s="103" t="s">
        <v>6928</v>
      </c>
      <c r="B3915" s="13"/>
      <c r="C3915" s="242"/>
      <c r="D3915" s="238" t="s">
        <v>9122</v>
      </c>
      <c r="E3915" s="149">
        <v>-3.4375000000000044E-2</v>
      </c>
      <c r="F3915" s="104" t="s">
        <v>6929</v>
      </c>
      <c r="G3915" s="105">
        <v>0.61799999999999999</v>
      </c>
      <c r="H3915" s="106">
        <f t="shared" si="1035"/>
        <v>914.64</v>
      </c>
      <c r="I3915" s="107">
        <f t="shared" si="1036"/>
        <v>1106.7143999999998</v>
      </c>
      <c r="J3915" s="108">
        <f t="shared" si="1037"/>
        <v>1106.7143999999998</v>
      </c>
      <c r="K3915" s="105">
        <f t="shared" si="1038"/>
        <v>0</v>
      </c>
      <c r="L3915" s="105">
        <f t="shared" si="1039"/>
        <v>1549.4001599999997</v>
      </c>
      <c r="M3915" s="109" t="str">
        <f t="shared" si="1040"/>
        <v>FOTO</v>
      </c>
      <c r="N3915" s="110" t="s">
        <v>444</v>
      </c>
    </row>
    <row r="3916" spans="1:15" ht="12.75" customHeight="1">
      <c r="A3916" s="103" t="s">
        <v>6930</v>
      </c>
      <c r="B3916" s="13"/>
      <c r="C3916" s="242"/>
      <c r="D3916" s="238" t="s">
        <v>9122</v>
      </c>
      <c r="E3916" s="149">
        <v>-3.2305433186490484E-2</v>
      </c>
      <c r="F3916" s="104" t="s">
        <v>6931</v>
      </c>
      <c r="G3916" s="105">
        <v>0.65900000000000003</v>
      </c>
      <c r="H3916" s="106">
        <f t="shared" si="1035"/>
        <v>975.32</v>
      </c>
      <c r="I3916" s="107">
        <f t="shared" si="1036"/>
        <v>1180.1372000000001</v>
      </c>
      <c r="J3916" s="108">
        <f t="shared" si="1037"/>
        <v>1180.1372000000001</v>
      </c>
      <c r="K3916" s="105">
        <f t="shared" si="1038"/>
        <v>0</v>
      </c>
      <c r="L3916" s="105">
        <f t="shared" si="1039"/>
        <v>1652.19208</v>
      </c>
      <c r="M3916" s="109" t="str">
        <f t="shared" si="1040"/>
        <v>FOTO</v>
      </c>
      <c r="N3916" s="110" t="s">
        <v>444</v>
      </c>
    </row>
    <row r="3917" spans="1:15" ht="12.75" customHeight="1">
      <c r="A3917" s="103" t="s">
        <v>6932</v>
      </c>
      <c r="B3917" s="13"/>
      <c r="C3917" s="242"/>
      <c r="D3917" s="238" t="s">
        <v>9122</v>
      </c>
      <c r="E3917" s="149">
        <v>-3.1430404105195597E-2</v>
      </c>
      <c r="F3917" s="104" t="s">
        <v>6933</v>
      </c>
      <c r="G3917" s="105">
        <v>1.51</v>
      </c>
      <c r="H3917" s="106">
        <f t="shared" si="1035"/>
        <v>2234.8000000000002</v>
      </c>
      <c r="I3917" s="107">
        <f t="shared" si="1036"/>
        <v>2704.1080000000002</v>
      </c>
      <c r="J3917" s="108">
        <f t="shared" si="1037"/>
        <v>2704.1080000000002</v>
      </c>
      <c r="K3917" s="105">
        <f t="shared" si="1038"/>
        <v>0</v>
      </c>
      <c r="L3917" s="105">
        <f t="shared" si="1039"/>
        <v>3785.7512000000002</v>
      </c>
      <c r="M3917" s="109" t="str">
        <f t="shared" si="1040"/>
        <v>FOTO</v>
      </c>
      <c r="N3917" s="110"/>
    </row>
    <row r="3918" spans="1:15" ht="12.75" customHeight="1">
      <c r="A3918" s="103" t="s">
        <v>6934</v>
      </c>
      <c r="B3918" s="13"/>
      <c r="C3918" s="242"/>
      <c r="D3918" s="238" t="s">
        <v>9122</v>
      </c>
      <c r="E3918" s="149">
        <v>-3.3333333333333326E-2</v>
      </c>
      <c r="F3918" s="104" t="s">
        <v>6935</v>
      </c>
      <c r="G3918" s="105">
        <v>1.1599999999999999</v>
      </c>
      <c r="H3918" s="106">
        <f t="shared" si="1035"/>
        <v>1716.8</v>
      </c>
      <c r="I3918" s="107">
        <f t="shared" si="1036"/>
        <v>2077.328</v>
      </c>
      <c r="J3918" s="108">
        <f t="shared" si="1037"/>
        <v>2077.328</v>
      </c>
      <c r="K3918" s="105">
        <f t="shared" si="1038"/>
        <v>0</v>
      </c>
      <c r="L3918" s="105">
        <f t="shared" si="1039"/>
        <v>2908.2592</v>
      </c>
      <c r="M3918" s="109" t="str">
        <f t="shared" si="1040"/>
        <v>FOTO</v>
      </c>
      <c r="N3918" s="110" t="s">
        <v>458</v>
      </c>
    </row>
    <row r="3919" spans="1:15" ht="12.75" customHeight="1">
      <c r="A3919" s="103" t="s">
        <v>6936</v>
      </c>
      <c r="B3919" s="13"/>
      <c r="C3919" s="242"/>
      <c r="D3919" s="238" t="s">
        <v>9122</v>
      </c>
      <c r="E3919" s="149">
        <v>-3.5187287173666371E-2</v>
      </c>
      <c r="F3919" s="104" t="s">
        <v>6937</v>
      </c>
      <c r="G3919" s="105">
        <v>0.85</v>
      </c>
      <c r="H3919" s="106">
        <f t="shared" si="1035"/>
        <v>1258</v>
      </c>
      <c r="I3919" s="107">
        <f t="shared" si="1036"/>
        <v>1522.18</v>
      </c>
      <c r="J3919" s="108">
        <f t="shared" si="1037"/>
        <v>1522.18</v>
      </c>
      <c r="K3919" s="105">
        <f t="shared" si="1038"/>
        <v>0</v>
      </c>
      <c r="L3919" s="105">
        <f t="shared" si="1039"/>
        <v>2131.0520000000001</v>
      </c>
      <c r="M3919" s="109" t="str">
        <f t="shared" si="1040"/>
        <v>FOTO</v>
      </c>
      <c r="N3919" s="110"/>
    </row>
    <row r="3920" spans="1:15" ht="12.75" customHeight="1">
      <c r="A3920" s="103" t="s">
        <v>6938</v>
      </c>
      <c r="B3920" s="13"/>
      <c r="C3920" s="242"/>
      <c r="D3920" s="238" t="s">
        <v>9122</v>
      </c>
      <c r="E3920" s="149">
        <v>-3.4375000000000044E-2</v>
      </c>
      <c r="F3920" s="104" t="s">
        <v>6939</v>
      </c>
      <c r="G3920" s="105">
        <v>0.309</v>
      </c>
      <c r="H3920" s="106">
        <f t="shared" si="1035"/>
        <v>457.32</v>
      </c>
      <c r="I3920" s="107">
        <f t="shared" si="1036"/>
        <v>553.35719999999992</v>
      </c>
      <c r="J3920" s="108">
        <f t="shared" si="1037"/>
        <v>553.35719999999992</v>
      </c>
      <c r="K3920" s="105">
        <f t="shared" si="1038"/>
        <v>0</v>
      </c>
      <c r="L3920" s="105">
        <f t="shared" si="1039"/>
        <v>774.70007999999984</v>
      </c>
      <c r="M3920" s="109" t="str">
        <f t="shared" si="1040"/>
        <v>FOTO</v>
      </c>
      <c r="N3920" s="110"/>
      <c r="O3920" s="101" t="s">
        <v>81</v>
      </c>
    </row>
    <row r="3921" spans="1:15" ht="12.75" customHeight="1">
      <c r="A3921" s="103" t="s">
        <v>6940</v>
      </c>
      <c r="B3921" s="13"/>
      <c r="C3921" s="242"/>
      <c r="D3921" s="238" t="s">
        <v>9122</v>
      </c>
      <c r="E3921" s="149">
        <v>-2.7253668763102645E-2</v>
      </c>
      <c r="F3921" s="104" t="s">
        <v>6941</v>
      </c>
      <c r="G3921" s="105">
        <v>0.46400000000000002</v>
      </c>
      <c r="H3921" s="106">
        <f t="shared" si="1035"/>
        <v>686.72</v>
      </c>
      <c r="I3921" s="107">
        <f t="shared" si="1036"/>
        <v>830.93119999999999</v>
      </c>
      <c r="J3921" s="108">
        <f t="shared" si="1037"/>
        <v>830.93119999999999</v>
      </c>
      <c r="K3921" s="105">
        <f t="shared" si="1038"/>
        <v>0</v>
      </c>
      <c r="L3921" s="105">
        <f t="shared" si="1039"/>
        <v>1163.30368</v>
      </c>
      <c r="M3921" s="109" t="str">
        <f t="shared" si="1040"/>
        <v>FOTO</v>
      </c>
      <c r="N3921" s="110" t="s">
        <v>444</v>
      </c>
    </row>
    <row r="3922" spans="1:15" ht="12.75" customHeight="1">
      <c r="A3922" s="103" t="s">
        <v>6942</v>
      </c>
      <c r="B3922" s="13"/>
      <c r="C3922" s="242"/>
      <c r="D3922" s="238" t="s">
        <v>9122</v>
      </c>
      <c r="E3922" s="149">
        <v>-9.4457455113192812E-2</v>
      </c>
      <c r="F3922" s="104" t="s">
        <v>6943</v>
      </c>
      <c r="G3922" s="105">
        <v>1.1599999999999999</v>
      </c>
      <c r="H3922" s="106">
        <f t="shared" si="1035"/>
        <v>1716.8</v>
      </c>
      <c r="I3922" s="107">
        <f t="shared" si="1036"/>
        <v>2077.328</v>
      </c>
      <c r="J3922" s="108">
        <f t="shared" si="1037"/>
        <v>2077.328</v>
      </c>
      <c r="K3922" s="105">
        <f t="shared" si="1038"/>
        <v>0</v>
      </c>
      <c r="L3922" s="105">
        <f t="shared" si="1039"/>
        <v>2908.2592</v>
      </c>
      <c r="M3922" s="109" t="str">
        <f t="shared" si="1040"/>
        <v>FOTO</v>
      </c>
      <c r="N3922" s="110" t="s">
        <v>458</v>
      </c>
    </row>
    <row r="3923" spans="1:15" ht="12.75" customHeight="1">
      <c r="A3923" s="103" t="s">
        <v>6944</v>
      </c>
      <c r="B3923" s="13"/>
      <c r="C3923" s="242"/>
      <c r="D3923" s="238" t="s">
        <v>9122</v>
      </c>
      <c r="E3923" s="149">
        <v>-8.3003952569170036E-2</v>
      </c>
      <c r="F3923" s="104" t="s">
        <v>6945</v>
      </c>
      <c r="G3923" s="105">
        <v>0.69599999999999995</v>
      </c>
      <c r="H3923" s="106">
        <f t="shared" si="1035"/>
        <v>1030.08</v>
      </c>
      <c r="I3923" s="107">
        <f t="shared" si="1036"/>
        <v>1246.3968</v>
      </c>
      <c r="J3923" s="108">
        <f t="shared" si="1037"/>
        <v>1246.3968</v>
      </c>
      <c r="K3923" s="105">
        <f t="shared" si="1038"/>
        <v>0</v>
      </c>
      <c r="L3923" s="105">
        <f t="shared" si="1039"/>
        <v>1744.95552</v>
      </c>
      <c r="M3923" s="109" t="str">
        <f t="shared" si="1040"/>
        <v>FOTO</v>
      </c>
      <c r="N3923" s="110" t="s">
        <v>444</v>
      </c>
    </row>
    <row r="3924" spans="1:15" ht="12.75" customHeight="1">
      <c r="A3924" s="103" t="s">
        <v>6946</v>
      </c>
      <c r="B3924" s="13"/>
      <c r="C3924" s="242"/>
      <c r="D3924" s="238" t="s">
        <v>9122</v>
      </c>
      <c r="E3924" s="149">
        <v>-2.8783658310120641E-2</v>
      </c>
      <c r="F3924" s="104" t="s">
        <v>6947</v>
      </c>
      <c r="G3924" s="105">
        <v>1.046</v>
      </c>
      <c r="H3924" s="106">
        <f t="shared" si="1035"/>
        <v>1548.0800000000002</v>
      </c>
      <c r="I3924" s="107">
        <f t="shared" si="1036"/>
        <v>1873.1768000000002</v>
      </c>
      <c r="J3924" s="108">
        <f t="shared" si="1037"/>
        <v>1873.1768000000002</v>
      </c>
      <c r="K3924" s="105">
        <f t="shared" si="1038"/>
        <v>0</v>
      </c>
      <c r="L3924" s="105">
        <f t="shared" si="1039"/>
        <v>2622.4475200000002</v>
      </c>
      <c r="M3924" s="109" t="str">
        <f t="shared" si="1040"/>
        <v>FOTO</v>
      </c>
      <c r="N3924" s="110" t="s">
        <v>444</v>
      </c>
      <c r="O3924" s="36"/>
    </row>
    <row r="3925" spans="1:15" ht="12.75" customHeight="1">
      <c r="A3925" s="103" t="s">
        <v>6948</v>
      </c>
      <c r="B3925" s="13"/>
      <c r="C3925" s="242"/>
      <c r="D3925" s="238" t="s">
        <v>9122</v>
      </c>
      <c r="E3925" s="149">
        <v>-2.8985507246376829E-2</v>
      </c>
      <c r="F3925" s="104" t="s">
        <v>6949</v>
      </c>
      <c r="G3925" s="105">
        <v>0.73699999999999999</v>
      </c>
      <c r="H3925" s="106">
        <f t="shared" si="1035"/>
        <v>1090.76</v>
      </c>
      <c r="I3925" s="107">
        <f t="shared" si="1036"/>
        <v>1319.8196</v>
      </c>
      <c r="J3925" s="108">
        <f t="shared" si="1037"/>
        <v>1319.8196</v>
      </c>
      <c r="K3925" s="105">
        <f t="shared" si="1038"/>
        <v>0</v>
      </c>
      <c r="L3925" s="105">
        <f t="shared" si="1039"/>
        <v>1847.7474399999999</v>
      </c>
      <c r="M3925" s="109" t="str">
        <f t="shared" si="1040"/>
        <v>FOTO</v>
      </c>
      <c r="N3925" s="110"/>
    </row>
    <row r="3926" spans="1:15" ht="12.75" customHeight="1">
      <c r="A3926" s="103" t="s">
        <v>6950</v>
      </c>
      <c r="B3926" s="13"/>
      <c r="C3926" s="242"/>
      <c r="D3926" s="238" t="s">
        <v>9122</v>
      </c>
      <c r="E3926" s="150">
        <v>-0.15795206971677567</v>
      </c>
      <c r="F3926" s="104" t="s">
        <v>6951</v>
      </c>
      <c r="G3926" s="105">
        <v>0.77300000000000002</v>
      </c>
      <c r="H3926" s="106">
        <f t="shared" si="1035"/>
        <v>1144.04</v>
      </c>
      <c r="I3926" s="107">
        <f t="shared" si="1036"/>
        <v>1384.2883999999999</v>
      </c>
      <c r="J3926" s="108">
        <f t="shared" si="1037"/>
        <v>1384.2883999999999</v>
      </c>
      <c r="K3926" s="105">
        <f t="shared" si="1038"/>
        <v>0</v>
      </c>
      <c r="L3926" s="105">
        <f t="shared" si="1039"/>
        <v>1938.0037599999998</v>
      </c>
      <c r="M3926" s="109" t="str">
        <f t="shared" si="1040"/>
        <v>FOTO</v>
      </c>
      <c r="N3926" s="110" t="s">
        <v>458</v>
      </c>
    </row>
    <row r="3927" spans="1:15" ht="12.75" customHeight="1">
      <c r="A3927" s="103" t="s">
        <v>6952</v>
      </c>
      <c r="B3927" s="13"/>
      <c r="C3927" s="242"/>
      <c r="D3927" s="238" t="s">
        <v>9122</v>
      </c>
      <c r="E3927" s="149">
        <v>-3.2758620689655071E-2</v>
      </c>
      <c r="F3927" s="104" t="s">
        <v>6953</v>
      </c>
      <c r="G3927" s="105">
        <v>5.61</v>
      </c>
      <c r="H3927" s="106">
        <f t="shared" si="1035"/>
        <v>8302.8000000000011</v>
      </c>
      <c r="I3927" s="107">
        <f t="shared" si="1036"/>
        <v>10046.388000000001</v>
      </c>
      <c r="J3927" s="108">
        <f t="shared" si="1037"/>
        <v>10046.388000000001</v>
      </c>
      <c r="K3927" s="105">
        <f t="shared" si="1038"/>
        <v>0</v>
      </c>
      <c r="L3927" s="105">
        <f t="shared" si="1039"/>
        <v>14064.9432</v>
      </c>
      <c r="M3927" s="109" t="str">
        <f t="shared" si="1040"/>
        <v>FOTO</v>
      </c>
      <c r="N3927" s="110"/>
    </row>
    <row r="3928" spans="1:15" ht="12.75" customHeight="1">
      <c r="A3928" s="103" t="s">
        <v>6954</v>
      </c>
      <c r="B3928" s="13"/>
      <c r="C3928" s="242"/>
      <c r="D3928" s="238" t="s">
        <v>9122</v>
      </c>
      <c r="E3928" s="149">
        <v>-3.2758620689655071E-2</v>
      </c>
      <c r="F3928" s="104" t="s">
        <v>6955</v>
      </c>
      <c r="G3928" s="105">
        <v>5.61</v>
      </c>
      <c r="H3928" s="106">
        <f t="shared" si="1035"/>
        <v>8302.8000000000011</v>
      </c>
      <c r="I3928" s="107">
        <f t="shared" si="1036"/>
        <v>10046.388000000001</v>
      </c>
      <c r="J3928" s="108">
        <f t="shared" si="1037"/>
        <v>10046.388000000001</v>
      </c>
      <c r="K3928" s="105">
        <f t="shared" si="1038"/>
        <v>0</v>
      </c>
      <c r="L3928" s="105">
        <f t="shared" si="1039"/>
        <v>14064.9432</v>
      </c>
      <c r="M3928" s="109" t="str">
        <f t="shared" si="1040"/>
        <v>FOTO</v>
      </c>
      <c r="N3928" s="110"/>
    </row>
    <row r="3929" spans="1:15" ht="12.75" customHeight="1">
      <c r="A3929" s="103" t="s">
        <v>6956</v>
      </c>
      <c r="B3929" s="13"/>
      <c r="C3929" s="242"/>
      <c r="D3929" s="238" t="s">
        <v>9122</v>
      </c>
      <c r="E3929" s="149">
        <v>-0.14537444933920718</v>
      </c>
      <c r="F3929" s="104" t="s">
        <v>6957</v>
      </c>
      <c r="G3929" s="105">
        <v>0.58199999999999996</v>
      </c>
      <c r="H3929" s="106">
        <f t="shared" si="1035"/>
        <v>861.3599999999999</v>
      </c>
      <c r="I3929" s="107">
        <f t="shared" si="1036"/>
        <v>1042.2455999999997</v>
      </c>
      <c r="J3929" s="108">
        <f t="shared" si="1037"/>
        <v>1042.2455999999997</v>
      </c>
      <c r="K3929" s="105">
        <f t="shared" si="1038"/>
        <v>0</v>
      </c>
      <c r="L3929" s="105">
        <f t="shared" si="1039"/>
        <v>1459.1438399999995</v>
      </c>
      <c r="M3929" s="109" t="str">
        <f t="shared" si="1040"/>
        <v>FOTO</v>
      </c>
      <c r="N3929" s="110" t="s">
        <v>458</v>
      </c>
    </row>
    <row r="3930" spans="1:15" ht="12.75" customHeight="1">
      <c r="A3930" s="103" t="s">
        <v>6958</v>
      </c>
      <c r="B3930" s="13"/>
      <c r="C3930" s="242"/>
      <c r="D3930" s="238" t="s">
        <v>9122</v>
      </c>
      <c r="E3930" s="149">
        <v>-5.6250000000000022E-2</v>
      </c>
      <c r="F3930" s="104" t="s">
        <v>6959</v>
      </c>
      <c r="G3930" s="105">
        <v>1.51</v>
      </c>
      <c r="H3930" s="106">
        <f t="shared" si="1035"/>
        <v>2234.8000000000002</v>
      </c>
      <c r="I3930" s="107">
        <f t="shared" si="1036"/>
        <v>2704.1080000000002</v>
      </c>
      <c r="J3930" s="108">
        <f t="shared" si="1037"/>
        <v>2704.1080000000002</v>
      </c>
      <c r="K3930" s="105">
        <f t="shared" si="1038"/>
        <v>0</v>
      </c>
      <c r="L3930" s="105">
        <f t="shared" si="1039"/>
        <v>3785.7512000000002</v>
      </c>
      <c r="M3930" s="109" t="str">
        <f t="shared" si="1040"/>
        <v>FOTO</v>
      </c>
      <c r="N3930" s="110" t="s">
        <v>458</v>
      </c>
    </row>
    <row r="3931" spans="1:15" ht="12.75" customHeight="1">
      <c r="A3931" s="103" t="s">
        <v>6960</v>
      </c>
      <c r="B3931" s="13"/>
      <c r="C3931" s="242"/>
      <c r="D3931" s="238" t="s">
        <v>9122</v>
      </c>
      <c r="E3931" s="149">
        <v>-3.2666666666666622E-2</v>
      </c>
      <c r="F3931" s="104" t="s">
        <v>6961</v>
      </c>
      <c r="G3931" s="105">
        <v>2.9020000000000001</v>
      </c>
      <c r="H3931" s="106">
        <f t="shared" si="1035"/>
        <v>4294.96</v>
      </c>
      <c r="I3931" s="107">
        <f t="shared" si="1036"/>
        <v>5196.9016000000001</v>
      </c>
      <c r="J3931" s="108">
        <f t="shared" si="1037"/>
        <v>5196.9016000000001</v>
      </c>
      <c r="K3931" s="105">
        <f t="shared" si="1038"/>
        <v>0</v>
      </c>
      <c r="L3931" s="105">
        <f t="shared" si="1039"/>
        <v>7275.6622399999997</v>
      </c>
      <c r="M3931" s="109" t="str">
        <f t="shared" si="1040"/>
        <v>FOTO</v>
      </c>
      <c r="N3931" s="110"/>
    </row>
    <row r="3932" spans="1:15" ht="12.75" customHeight="1">
      <c r="A3932" s="103" t="s">
        <v>6962</v>
      </c>
      <c r="B3932" s="13"/>
      <c r="C3932" s="242"/>
      <c r="D3932" s="238" t="s">
        <v>9122</v>
      </c>
      <c r="E3932" s="149">
        <v>-2.9545454545454541E-2</v>
      </c>
      <c r="F3932" s="104" t="s">
        <v>6963</v>
      </c>
      <c r="G3932" s="105">
        <v>0.42699999999999999</v>
      </c>
      <c r="H3932" s="106">
        <f t="shared" si="1035"/>
        <v>631.96</v>
      </c>
      <c r="I3932" s="107">
        <f t="shared" si="1036"/>
        <v>764.67160000000001</v>
      </c>
      <c r="J3932" s="108">
        <f t="shared" si="1037"/>
        <v>764.67160000000001</v>
      </c>
      <c r="K3932" s="105">
        <f t="shared" si="1038"/>
        <v>0</v>
      </c>
      <c r="L3932" s="105">
        <f t="shared" si="1039"/>
        <v>1070.54024</v>
      </c>
      <c r="M3932" s="109" t="str">
        <f t="shared" si="1040"/>
        <v>FOTO</v>
      </c>
      <c r="N3932" s="110" t="s">
        <v>2451</v>
      </c>
    </row>
    <row r="3933" spans="1:15" ht="12.75" customHeight="1">
      <c r="A3933" s="103" t="s">
        <v>6964</v>
      </c>
      <c r="B3933" s="13"/>
      <c r="C3933" s="242"/>
      <c r="D3933" s="238" t="s">
        <v>9122</v>
      </c>
      <c r="E3933" s="150">
        <v>-0.22666666666666657</v>
      </c>
      <c r="F3933" s="104" t="s">
        <v>6965</v>
      </c>
      <c r="G3933" s="105">
        <v>0.46400000000000002</v>
      </c>
      <c r="H3933" s="106">
        <f t="shared" si="1035"/>
        <v>686.72</v>
      </c>
      <c r="I3933" s="107">
        <f t="shared" si="1036"/>
        <v>830.93119999999999</v>
      </c>
      <c r="J3933" s="108">
        <f t="shared" si="1037"/>
        <v>830.93119999999999</v>
      </c>
      <c r="K3933" s="105">
        <f t="shared" si="1038"/>
        <v>0</v>
      </c>
      <c r="L3933" s="105">
        <f t="shared" si="1039"/>
        <v>1163.30368</v>
      </c>
      <c r="M3933" s="109" t="str">
        <f t="shared" si="1040"/>
        <v>FOTO</v>
      </c>
      <c r="N3933" s="110"/>
    </row>
    <row r="3934" spans="1:15" ht="12.75" customHeight="1">
      <c r="A3934" s="103" t="s">
        <v>6966</v>
      </c>
      <c r="B3934" s="13"/>
      <c r="C3934" s="242"/>
      <c r="D3934" s="238" t="s">
        <v>9122</v>
      </c>
      <c r="E3934" s="150">
        <v>-0.21369102682701202</v>
      </c>
      <c r="F3934" s="104" t="s">
        <v>6967</v>
      </c>
      <c r="G3934" s="105">
        <v>0.85</v>
      </c>
      <c r="H3934" s="106">
        <f t="shared" si="1035"/>
        <v>1258</v>
      </c>
      <c r="I3934" s="107">
        <f t="shared" si="1036"/>
        <v>1522.18</v>
      </c>
      <c r="J3934" s="108">
        <f t="shared" si="1037"/>
        <v>1522.18</v>
      </c>
      <c r="K3934" s="105">
        <f t="shared" si="1038"/>
        <v>0</v>
      </c>
      <c r="L3934" s="105">
        <f t="shared" si="1039"/>
        <v>2131.0520000000001</v>
      </c>
      <c r="M3934" s="109" t="str">
        <f t="shared" si="1040"/>
        <v>FOTO</v>
      </c>
      <c r="N3934" s="110" t="s">
        <v>6968</v>
      </c>
    </row>
    <row r="3935" spans="1:15" ht="12.75" customHeight="1">
      <c r="A3935" s="103" t="s">
        <v>6969</v>
      </c>
      <c r="B3935" s="13"/>
      <c r="C3935" s="242"/>
      <c r="D3935" s="238" t="s">
        <v>9122</v>
      </c>
      <c r="E3935" s="150">
        <v>-0.26428571428571423</v>
      </c>
      <c r="F3935" s="104" t="s">
        <v>6970</v>
      </c>
      <c r="G3935" s="105">
        <v>0.61799999999999999</v>
      </c>
      <c r="H3935" s="106">
        <f t="shared" si="1035"/>
        <v>914.64</v>
      </c>
      <c r="I3935" s="107">
        <f t="shared" si="1036"/>
        <v>1106.7143999999998</v>
      </c>
      <c r="J3935" s="108">
        <f t="shared" si="1037"/>
        <v>1106.7143999999998</v>
      </c>
      <c r="K3935" s="105">
        <f t="shared" si="1038"/>
        <v>0</v>
      </c>
      <c r="L3935" s="105">
        <f t="shared" si="1039"/>
        <v>1549.4001599999997</v>
      </c>
      <c r="M3935" s="109" t="str">
        <f t="shared" si="1040"/>
        <v>FOTO</v>
      </c>
      <c r="N3935" s="110"/>
    </row>
    <row r="3936" spans="1:15" ht="12.75" customHeight="1" thickBot="1">
      <c r="A3936" s="154" t="s">
        <v>6971</v>
      </c>
      <c r="B3936" s="13"/>
      <c r="C3936" s="243"/>
      <c r="D3936" s="238" t="s">
        <v>9122</v>
      </c>
      <c r="E3936" s="155">
        <v>-2.5096525096525157E-2</v>
      </c>
      <c r="F3936" s="156" t="s">
        <v>6972</v>
      </c>
      <c r="G3936" s="157">
        <v>0.505</v>
      </c>
      <c r="H3936" s="158">
        <f t="shared" si="1035"/>
        <v>747.4</v>
      </c>
      <c r="I3936" s="159">
        <f t="shared" si="1036"/>
        <v>904.35399999999993</v>
      </c>
      <c r="J3936" s="160">
        <f t="shared" si="1037"/>
        <v>904.35399999999993</v>
      </c>
      <c r="K3936" s="157">
        <f t="shared" si="1038"/>
        <v>0</v>
      </c>
      <c r="L3936" s="157">
        <f t="shared" si="1039"/>
        <v>1266.0955999999999</v>
      </c>
      <c r="M3936" s="161" t="str">
        <f t="shared" si="1040"/>
        <v>FOTO</v>
      </c>
      <c r="N3936" s="162" t="s">
        <v>444</v>
      </c>
    </row>
    <row r="3937" spans="1:15" ht="20.100000000000001" customHeight="1" thickBot="1">
      <c r="A3937" s="219" t="s">
        <v>6973</v>
      </c>
      <c r="B3937" s="34"/>
      <c r="C3937" s="240"/>
      <c r="D3937" s="151"/>
      <c r="E3937" s="221"/>
      <c r="F3937" s="222"/>
      <c r="G3937" s="223"/>
      <c r="H3937" s="224"/>
      <c r="I3937" s="224"/>
      <c r="J3937" s="225"/>
      <c r="K3937" s="223"/>
      <c r="L3937" s="223"/>
      <c r="M3937" s="226"/>
      <c r="N3937" s="227"/>
      <c r="O3937" s="228"/>
    </row>
    <row r="3938" spans="1:15" ht="12.75" customHeight="1">
      <c r="A3938" s="178" t="s">
        <v>6989</v>
      </c>
      <c r="B3938" s="13"/>
      <c r="C3938" s="152"/>
      <c r="D3938" s="238" t="s">
        <v>9122</v>
      </c>
      <c r="E3938" s="180">
        <v>-3.3169291338582596E-2</v>
      </c>
      <c r="F3938" s="181" t="s">
        <v>6990</v>
      </c>
      <c r="G3938" s="182">
        <v>19.646000000000001</v>
      </c>
      <c r="H3938" s="183">
        <f t="shared" ref="H3938:H3952" si="1041">+G3938*H$18</f>
        <v>29076.080000000002</v>
      </c>
      <c r="I3938" s="184">
        <f t="shared" ref="I3938:I3952" si="1042">+H3938*(1+I$18)</f>
        <v>35182.056799999998</v>
      </c>
      <c r="J3938" s="185">
        <f t="shared" ref="J3938:J3952" si="1043">+I3938*(1-J$18)</f>
        <v>35182.056799999998</v>
      </c>
      <c r="K3938" s="182">
        <f t="shared" ref="K3938:K3952" si="1044">+I3938*C3938</f>
        <v>0</v>
      </c>
      <c r="L3938" s="182">
        <f t="shared" ref="L3938:L3952" si="1045">+I3938*(1+L$18)</f>
        <v>49254.879519999995</v>
      </c>
      <c r="M3938" s="186" t="str">
        <f t="shared" ref="M3938:M3952" si="1046">HYPERLINK(CONCATENATE("https://buscador.neorep.com.ar/",TRIM(A3938),"/"),"FOTO")</f>
        <v>FOTO</v>
      </c>
      <c r="N3938" s="187"/>
      <c r="O3938" s="101" t="s">
        <v>81</v>
      </c>
    </row>
    <row r="3939" spans="1:15" ht="12.75" customHeight="1">
      <c r="A3939" s="111" t="s">
        <v>6983</v>
      </c>
      <c r="B3939" s="13"/>
      <c r="C3939" s="242"/>
      <c r="D3939" s="238" t="s">
        <v>9122</v>
      </c>
      <c r="E3939" s="150">
        <v>-0.03</v>
      </c>
      <c r="F3939" s="104" t="s">
        <v>6984</v>
      </c>
      <c r="G3939" s="105">
        <v>6.27</v>
      </c>
      <c r="H3939" s="106">
        <f t="shared" si="1041"/>
        <v>9279.5999999999985</v>
      </c>
      <c r="I3939" s="107">
        <f t="shared" si="1042"/>
        <v>11228.315999999997</v>
      </c>
      <c r="J3939" s="108">
        <f t="shared" si="1043"/>
        <v>11228.315999999997</v>
      </c>
      <c r="K3939" s="105">
        <f t="shared" si="1044"/>
        <v>0</v>
      </c>
      <c r="L3939" s="105">
        <f t="shared" si="1045"/>
        <v>15719.642399999995</v>
      </c>
      <c r="M3939" s="109" t="str">
        <f t="shared" si="1046"/>
        <v>FOTO</v>
      </c>
      <c r="N3939" s="110"/>
      <c r="O3939" s="101" t="s">
        <v>81</v>
      </c>
    </row>
    <row r="3940" spans="1:15" ht="12.75" customHeight="1">
      <c r="A3940" s="103" t="s">
        <v>6974</v>
      </c>
      <c r="B3940" s="13" t="s">
        <v>6975</v>
      </c>
      <c r="C3940" s="242"/>
      <c r="D3940" s="238" t="s">
        <v>9122</v>
      </c>
      <c r="E3940" s="149">
        <v>-3.2959183673469394E-2</v>
      </c>
      <c r="F3940" s="104" t="s">
        <v>6976</v>
      </c>
      <c r="G3940" s="105">
        <v>9.4770000000000003</v>
      </c>
      <c r="H3940" s="106">
        <f t="shared" si="1041"/>
        <v>14025.960000000001</v>
      </c>
      <c r="I3940" s="107">
        <f t="shared" si="1042"/>
        <v>16971.411599999999</v>
      </c>
      <c r="J3940" s="108">
        <f t="shared" si="1043"/>
        <v>16971.411599999999</v>
      </c>
      <c r="K3940" s="105">
        <f t="shared" si="1044"/>
        <v>0</v>
      </c>
      <c r="L3940" s="105">
        <f t="shared" si="1045"/>
        <v>23759.976239999996</v>
      </c>
      <c r="M3940" s="109" t="str">
        <f t="shared" si="1046"/>
        <v>FOTO</v>
      </c>
      <c r="N3940" s="110" t="s">
        <v>1150</v>
      </c>
    </row>
    <row r="3941" spans="1:15" ht="12.75" customHeight="1">
      <c r="A3941" s="103" t="s">
        <v>6977</v>
      </c>
      <c r="B3941" s="13" t="s">
        <v>6975</v>
      </c>
      <c r="C3941" s="242"/>
      <c r="D3941" s="238"/>
      <c r="E3941" s="149"/>
      <c r="F3941" s="104" t="s">
        <v>6978</v>
      </c>
      <c r="G3941" s="105">
        <v>9.2799999999999994</v>
      </c>
      <c r="H3941" s="106">
        <f t="shared" si="1041"/>
        <v>13734.4</v>
      </c>
      <c r="I3941" s="107">
        <f t="shared" si="1042"/>
        <v>16618.624</v>
      </c>
      <c r="J3941" s="108">
        <f t="shared" si="1043"/>
        <v>16618.624</v>
      </c>
      <c r="K3941" s="105">
        <f t="shared" si="1044"/>
        <v>0</v>
      </c>
      <c r="L3941" s="105">
        <f t="shared" si="1045"/>
        <v>23266.0736</v>
      </c>
      <c r="M3941" s="109" t="str">
        <f t="shared" si="1046"/>
        <v>FOTO</v>
      </c>
      <c r="N3941" s="110" t="s">
        <v>1150</v>
      </c>
    </row>
    <row r="3942" spans="1:15" ht="12.75" customHeight="1">
      <c r="A3942" s="103" t="s">
        <v>9507</v>
      </c>
      <c r="B3942" s="13"/>
      <c r="C3942" s="242"/>
      <c r="D3942" s="238"/>
      <c r="E3942" s="149"/>
      <c r="F3942" s="104" t="s">
        <v>9508</v>
      </c>
      <c r="G3942" s="105">
        <v>10.36</v>
      </c>
      <c r="H3942" s="106">
        <f t="shared" si="1041"/>
        <v>15332.8</v>
      </c>
      <c r="I3942" s="107">
        <f t="shared" si="1042"/>
        <v>18552.687999999998</v>
      </c>
      <c r="J3942" s="108">
        <f t="shared" si="1043"/>
        <v>18552.687999999998</v>
      </c>
      <c r="K3942" s="105">
        <f t="shared" si="1044"/>
        <v>0</v>
      </c>
      <c r="L3942" s="105">
        <f t="shared" si="1045"/>
        <v>25973.763199999998</v>
      </c>
      <c r="M3942" s="109" t="str">
        <f t="shared" si="1046"/>
        <v>FOTO</v>
      </c>
      <c r="N3942" s="110"/>
      <c r="O3942" s="101" t="s">
        <v>81</v>
      </c>
    </row>
    <row r="3943" spans="1:15" ht="12.75" customHeight="1">
      <c r="A3943" s="111" t="s">
        <v>6985</v>
      </c>
      <c r="B3943" s="13"/>
      <c r="C3943" s="242"/>
      <c r="D3943" s="238" t="s">
        <v>9122</v>
      </c>
      <c r="E3943" s="149">
        <v>-3.2906976744185967E-2</v>
      </c>
      <c r="F3943" s="104" t="s">
        <v>6986</v>
      </c>
      <c r="G3943" s="105">
        <v>8.3170000000000002</v>
      </c>
      <c r="H3943" s="106">
        <f t="shared" si="1041"/>
        <v>12309.16</v>
      </c>
      <c r="I3943" s="107">
        <f t="shared" si="1042"/>
        <v>14894.0836</v>
      </c>
      <c r="J3943" s="108">
        <f t="shared" si="1043"/>
        <v>14894.0836</v>
      </c>
      <c r="K3943" s="105">
        <f t="shared" si="1044"/>
        <v>0</v>
      </c>
      <c r="L3943" s="105">
        <f t="shared" si="1045"/>
        <v>20851.71704</v>
      </c>
      <c r="M3943" s="109" t="str">
        <f t="shared" si="1046"/>
        <v>FOTO</v>
      </c>
      <c r="N3943" s="110" t="s">
        <v>130</v>
      </c>
      <c r="O3943" s="36"/>
    </row>
    <row r="3944" spans="1:15" ht="12.75" customHeight="1">
      <c r="A3944" s="111" t="s">
        <v>6981</v>
      </c>
      <c r="B3944" s="13" t="s">
        <v>6975</v>
      </c>
      <c r="C3944" s="242"/>
      <c r="D3944" s="238" t="s">
        <v>9122</v>
      </c>
      <c r="E3944" s="149">
        <v>-3.3181818181818312E-2</v>
      </c>
      <c r="F3944" s="104" t="s">
        <v>6982</v>
      </c>
      <c r="G3944" s="105">
        <v>8.5079999999999991</v>
      </c>
      <c r="H3944" s="106">
        <f t="shared" si="1041"/>
        <v>12591.839999999998</v>
      </c>
      <c r="I3944" s="107">
        <f t="shared" si="1042"/>
        <v>15236.126399999997</v>
      </c>
      <c r="J3944" s="108">
        <f t="shared" si="1043"/>
        <v>15236.126399999997</v>
      </c>
      <c r="K3944" s="105">
        <f t="shared" si="1044"/>
        <v>0</v>
      </c>
      <c r="L3944" s="105">
        <f t="shared" si="1045"/>
        <v>21330.576959999995</v>
      </c>
      <c r="M3944" s="109" t="str">
        <f t="shared" si="1046"/>
        <v>FOTO</v>
      </c>
      <c r="N3944" s="110" t="s">
        <v>589</v>
      </c>
    </row>
    <row r="3945" spans="1:15" ht="12.75" customHeight="1">
      <c r="A3945" s="103" t="s">
        <v>6991</v>
      </c>
      <c r="B3945" s="13" t="s">
        <v>6975</v>
      </c>
      <c r="C3945" s="242"/>
      <c r="D3945" s="238" t="s">
        <v>9122</v>
      </c>
      <c r="E3945" s="149">
        <v>-3.294117647058814E-2</v>
      </c>
      <c r="F3945" s="104" t="s">
        <v>6992</v>
      </c>
      <c r="G3945" s="105">
        <v>9.8640000000000008</v>
      </c>
      <c r="H3945" s="106">
        <f t="shared" si="1041"/>
        <v>14598.720000000001</v>
      </c>
      <c r="I3945" s="107">
        <f t="shared" si="1042"/>
        <v>17664.4512</v>
      </c>
      <c r="J3945" s="108">
        <f t="shared" si="1043"/>
        <v>17664.4512</v>
      </c>
      <c r="K3945" s="105">
        <f t="shared" si="1044"/>
        <v>0</v>
      </c>
      <c r="L3945" s="105">
        <f t="shared" si="1045"/>
        <v>24730.231679999997</v>
      </c>
      <c r="M3945" s="109" t="str">
        <f t="shared" si="1046"/>
        <v>FOTO</v>
      </c>
      <c r="N3945" s="110" t="s">
        <v>1150</v>
      </c>
    </row>
    <row r="3946" spans="1:15" ht="12.75" customHeight="1">
      <c r="A3946" s="103" t="s">
        <v>6979</v>
      </c>
      <c r="B3946" s="13" t="s">
        <v>6975</v>
      </c>
      <c r="C3946" s="242"/>
      <c r="D3946" s="238" t="s">
        <v>9122</v>
      </c>
      <c r="E3946" s="150">
        <v>-0.1801086956521738</v>
      </c>
      <c r="F3946" s="104" t="s">
        <v>6980</v>
      </c>
      <c r="G3946" s="105">
        <v>7.5430000000000001</v>
      </c>
      <c r="H3946" s="106">
        <f t="shared" si="1041"/>
        <v>11163.64</v>
      </c>
      <c r="I3946" s="107">
        <f t="shared" si="1042"/>
        <v>13508.0044</v>
      </c>
      <c r="J3946" s="108">
        <f t="shared" si="1043"/>
        <v>13508.0044</v>
      </c>
      <c r="K3946" s="105">
        <f t="shared" si="1044"/>
        <v>0</v>
      </c>
      <c r="L3946" s="105">
        <f t="shared" si="1045"/>
        <v>18911.206159999998</v>
      </c>
      <c r="M3946" s="109" t="str">
        <f t="shared" si="1046"/>
        <v>FOTO</v>
      </c>
      <c r="N3946" s="110" t="s">
        <v>589</v>
      </c>
    </row>
    <row r="3947" spans="1:15" ht="12.75" customHeight="1">
      <c r="A3947" s="103" t="s">
        <v>6987</v>
      </c>
      <c r="B3947" s="13" t="s">
        <v>6975</v>
      </c>
      <c r="C3947" s="242"/>
      <c r="D3947" s="238" t="s">
        <v>9122</v>
      </c>
      <c r="E3947" s="149">
        <v>-3.3152173913043481E-2</v>
      </c>
      <c r="F3947" s="104" t="s">
        <v>6988</v>
      </c>
      <c r="G3947" s="105">
        <v>8.8949999999999996</v>
      </c>
      <c r="H3947" s="106">
        <f t="shared" si="1041"/>
        <v>13164.599999999999</v>
      </c>
      <c r="I3947" s="107">
        <f t="shared" si="1042"/>
        <v>15929.165999999997</v>
      </c>
      <c r="J3947" s="108">
        <f t="shared" si="1043"/>
        <v>15929.165999999997</v>
      </c>
      <c r="K3947" s="105">
        <f t="shared" si="1044"/>
        <v>0</v>
      </c>
      <c r="L3947" s="105">
        <f t="shared" si="1045"/>
        <v>22300.832399999996</v>
      </c>
      <c r="M3947" s="109" t="str">
        <f t="shared" si="1046"/>
        <v>FOTO</v>
      </c>
      <c r="N3947" s="110" t="s">
        <v>1150</v>
      </c>
    </row>
    <row r="3948" spans="1:15" ht="12.75" customHeight="1">
      <c r="A3948" s="103" t="s">
        <v>6995</v>
      </c>
      <c r="B3948" s="13" t="s">
        <v>6975</v>
      </c>
      <c r="C3948" s="242"/>
      <c r="D3948" s="238" t="s">
        <v>9122</v>
      </c>
      <c r="E3948" s="149">
        <v>-5.4886363636363678E-2</v>
      </c>
      <c r="F3948" s="104" t="s">
        <v>6996</v>
      </c>
      <c r="G3948" s="105">
        <v>8.3170000000000002</v>
      </c>
      <c r="H3948" s="106">
        <f t="shared" si="1041"/>
        <v>12309.16</v>
      </c>
      <c r="I3948" s="107">
        <f t="shared" si="1042"/>
        <v>14894.0836</v>
      </c>
      <c r="J3948" s="108">
        <f t="shared" si="1043"/>
        <v>14894.0836</v>
      </c>
      <c r="K3948" s="105">
        <f t="shared" si="1044"/>
        <v>0</v>
      </c>
      <c r="L3948" s="105">
        <f t="shared" si="1045"/>
        <v>20851.71704</v>
      </c>
      <c r="M3948" s="109" t="str">
        <f t="shared" si="1046"/>
        <v>FOTO</v>
      </c>
      <c r="N3948" s="110"/>
    </row>
    <row r="3949" spans="1:15" ht="12.75" customHeight="1">
      <c r="A3949" s="111" t="s">
        <v>6993</v>
      </c>
      <c r="B3949" s="13" t="s">
        <v>6975</v>
      </c>
      <c r="C3949" s="242"/>
      <c r="D3949" s="238" t="s">
        <v>9122</v>
      </c>
      <c r="E3949" s="149">
        <v>-3.3013698630136923E-2</v>
      </c>
      <c r="F3949" s="122" t="s">
        <v>6994</v>
      </c>
      <c r="G3949" s="105">
        <v>14.118</v>
      </c>
      <c r="H3949" s="106">
        <f t="shared" si="1041"/>
        <v>20894.64</v>
      </c>
      <c r="I3949" s="107">
        <f t="shared" si="1042"/>
        <v>25282.5144</v>
      </c>
      <c r="J3949" s="108">
        <f t="shared" si="1043"/>
        <v>25282.5144</v>
      </c>
      <c r="K3949" s="105">
        <f t="shared" si="1044"/>
        <v>0</v>
      </c>
      <c r="L3949" s="105">
        <f t="shared" si="1045"/>
        <v>35395.52016</v>
      </c>
      <c r="M3949" s="109" t="str">
        <f t="shared" si="1046"/>
        <v>FOTO</v>
      </c>
      <c r="N3949" s="110"/>
    </row>
    <row r="3950" spans="1:15" ht="12.75" customHeight="1">
      <c r="A3950" s="103" t="s">
        <v>6997</v>
      </c>
      <c r="B3950" s="13" t="s">
        <v>6975</v>
      </c>
      <c r="C3950" s="242"/>
      <c r="D3950" s="238" t="s">
        <v>9122</v>
      </c>
      <c r="E3950" s="150">
        <v>-0.16326086956521724</v>
      </c>
      <c r="F3950" s="104" t="s">
        <v>6998</v>
      </c>
      <c r="G3950" s="105">
        <v>7.6980000000000004</v>
      </c>
      <c r="H3950" s="106">
        <f t="shared" si="1041"/>
        <v>11393.04</v>
      </c>
      <c r="I3950" s="107">
        <f t="shared" si="1042"/>
        <v>13785.5784</v>
      </c>
      <c r="J3950" s="108">
        <f t="shared" si="1043"/>
        <v>13785.5784</v>
      </c>
      <c r="K3950" s="105">
        <f t="shared" si="1044"/>
        <v>0</v>
      </c>
      <c r="L3950" s="105">
        <f t="shared" si="1045"/>
        <v>19299.80976</v>
      </c>
      <c r="M3950" s="109" t="str">
        <f t="shared" si="1046"/>
        <v>FOTO</v>
      </c>
      <c r="N3950" s="110" t="s">
        <v>589</v>
      </c>
    </row>
    <row r="3951" spans="1:15" ht="12.75" customHeight="1">
      <c r="A3951" s="103" t="s">
        <v>7001</v>
      </c>
      <c r="B3951" s="13" t="s">
        <v>6975</v>
      </c>
      <c r="C3951" s="242"/>
      <c r="D3951" s="238" t="s">
        <v>9122</v>
      </c>
      <c r="E3951" s="149">
        <v>-3.3163265306122458E-2</v>
      </c>
      <c r="F3951" s="104" t="s">
        <v>7002</v>
      </c>
      <c r="G3951" s="105">
        <v>7.58</v>
      </c>
      <c r="H3951" s="106">
        <f t="shared" si="1041"/>
        <v>11218.4</v>
      </c>
      <c r="I3951" s="107">
        <f t="shared" si="1042"/>
        <v>13574.263999999999</v>
      </c>
      <c r="J3951" s="108">
        <f t="shared" si="1043"/>
        <v>13574.263999999999</v>
      </c>
      <c r="K3951" s="105">
        <f t="shared" si="1044"/>
        <v>0</v>
      </c>
      <c r="L3951" s="105">
        <f t="shared" si="1045"/>
        <v>19003.969599999997</v>
      </c>
      <c r="M3951" s="109" t="str">
        <f t="shared" si="1046"/>
        <v>FOTO</v>
      </c>
      <c r="N3951" s="110"/>
    </row>
    <row r="3952" spans="1:15" ht="12.75" customHeight="1" thickBot="1">
      <c r="A3952" s="154" t="s">
        <v>6999</v>
      </c>
      <c r="B3952" s="13" t="s">
        <v>6975</v>
      </c>
      <c r="C3952" s="243"/>
      <c r="D3952" s="238" t="s">
        <v>9122</v>
      </c>
      <c r="E3952" s="155">
        <v>-4.1999774800135281E-2</v>
      </c>
      <c r="F3952" s="176" t="s">
        <v>7000</v>
      </c>
      <c r="G3952" s="157">
        <v>8.5079999999999991</v>
      </c>
      <c r="H3952" s="158">
        <f t="shared" si="1041"/>
        <v>12591.839999999998</v>
      </c>
      <c r="I3952" s="159">
        <f t="shared" si="1042"/>
        <v>15236.126399999997</v>
      </c>
      <c r="J3952" s="160">
        <f t="shared" si="1043"/>
        <v>15236.126399999997</v>
      </c>
      <c r="K3952" s="157">
        <f t="shared" si="1044"/>
        <v>0</v>
      </c>
      <c r="L3952" s="157">
        <f t="shared" si="1045"/>
        <v>21330.576959999995</v>
      </c>
      <c r="M3952" s="161" t="str">
        <f t="shared" si="1046"/>
        <v>FOTO</v>
      </c>
      <c r="N3952" s="162" t="s">
        <v>589</v>
      </c>
    </row>
    <row r="3953" spans="1:15" ht="20.100000000000001" customHeight="1" thickBot="1">
      <c r="A3953" s="219" t="s">
        <v>7003</v>
      </c>
      <c r="B3953" s="34"/>
      <c r="C3953" s="240"/>
      <c r="D3953" s="151"/>
      <c r="E3953" s="221"/>
      <c r="F3953" s="222"/>
      <c r="G3953" s="223"/>
      <c r="H3953" s="224"/>
      <c r="I3953" s="224"/>
      <c r="J3953" s="225"/>
      <c r="K3953" s="223"/>
      <c r="L3953" s="223"/>
      <c r="M3953" s="226"/>
      <c r="N3953" s="227"/>
      <c r="O3953" s="228"/>
    </row>
    <row r="3954" spans="1:15" ht="12.75" customHeight="1">
      <c r="A3954" s="178" t="s">
        <v>7033</v>
      </c>
      <c r="B3954" s="13"/>
      <c r="C3954" s="152"/>
      <c r="D3954" s="238"/>
      <c r="E3954" s="180"/>
      <c r="F3954" s="181" t="s">
        <v>7034</v>
      </c>
      <c r="G3954" s="182">
        <v>2.2839999999999998</v>
      </c>
      <c r="H3954" s="183">
        <f>+G3954*H$18</f>
        <v>3380.3199999999997</v>
      </c>
      <c r="I3954" s="184">
        <f>+H3954*(1+I$18)</f>
        <v>4090.1871999999994</v>
      </c>
      <c r="J3954" s="185">
        <f>+I3954*(1-J$18)</f>
        <v>4090.1871999999994</v>
      </c>
      <c r="K3954" s="182">
        <f>+I3954*C3954</f>
        <v>0</v>
      </c>
      <c r="L3954" s="182">
        <f>+I3954*(1+L$18)</f>
        <v>5726.2620799999986</v>
      </c>
      <c r="M3954" s="186" t="str">
        <f>HYPERLINK(CONCATENATE("https://buscador.neorep.com.ar/",TRIM(A3954),"/"),"FOTO")</f>
        <v>FOTO</v>
      </c>
      <c r="N3954" s="187"/>
    </row>
    <row r="3955" spans="1:15" ht="12.75" customHeight="1">
      <c r="A3955" s="103" t="s">
        <v>7035</v>
      </c>
      <c r="B3955" s="13"/>
      <c r="C3955" s="242"/>
      <c r="D3955" s="238"/>
      <c r="E3955" s="149"/>
      <c r="F3955" s="104" t="s">
        <v>7036</v>
      </c>
      <c r="G3955" s="105">
        <v>2.1240000000000001</v>
      </c>
      <c r="H3955" s="106">
        <f>+G3955*H$18</f>
        <v>3143.52</v>
      </c>
      <c r="I3955" s="107">
        <f>+H3955*(1+I$18)</f>
        <v>3803.6592000000001</v>
      </c>
      <c r="J3955" s="108">
        <f>+I3955*(1-J$18)</f>
        <v>3803.6592000000001</v>
      </c>
      <c r="K3955" s="105">
        <f>+I3955*C3955</f>
        <v>0</v>
      </c>
      <c r="L3955" s="105">
        <f>+I3955*(1+L$18)</f>
        <v>5325.1228799999999</v>
      </c>
      <c r="M3955" s="109" t="str">
        <f>HYPERLINK(CONCATENATE("https://buscador.neorep.com.ar/",TRIM(A3955),"/"),"FOTO")</f>
        <v>FOTO</v>
      </c>
      <c r="N3955" s="110"/>
    </row>
    <row r="3956" spans="1:15" ht="12.75" customHeight="1">
      <c r="A3956" s="103" t="s">
        <v>6174</v>
      </c>
      <c r="B3956" s="13"/>
      <c r="C3956" s="242"/>
      <c r="D3956" s="238" t="s">
        <v>9122</v>
      </c>
      <c r="E3956" s="149">
        <v>-3.0952380952380953E-2</v>
      </c>
      <c r="F3956" s="104" t="s">
        <v>6175</v>
      </c>
      <c r="G3956" s="105">
        <v>0.81399999999999995</v>
      </c>
      <c r="H3956" s="106">
        <v>1155.8799999999999</v>
      </c>
      <c r="I3956" s="107">
        <v>1398.6147999999998</v>
      </c>
      <c r="J3956" s="108">
        <v>1398.6147999999998</v>
      </c>
      <c r="K3956" s="105">
        <v>0</v>
      </c>
      <c r="L3956" s="105">
        <v>1958.0607199999997</v>
      </c>
      <c r="M3956" s="109" t="s">
        <v>2231</v>
      </c>
      <c r="N3956" s="110"/>
    </row>
    <row r="3957" spans="1:15" ht="12.75" customHeight="1">
      <c r="A3957" s="103" t="s">
        <v>6176</v>
      </c>
      <c r="B3957" s="13"/>
      <c r="C3957" s="242"/>
      <c r="D3957" s="238" t="s">
        <v>9122</v>
      </c>
      <c r="E3957" s="149">
        <v>-3.31395348837209E-2</v>
      </c>
      <c r="F3957" s="104" t="s">
        <v>6177</v>
      </c>
      <c r="G3957" s="105">
        <v>3.3260000000000001</v>
      </c>
      <c r="H3957" s="106">
        <v>4722.92</v>
      </c>
      <c r="I3957" s="107">
        <v>5714.7331999999997</v>
      </c>
      <c r="J3957" s="108">
        <v>5714.7331999999997</v>
      </c>
      <c r="K3957" s="105">
        <v>0</v>
      </c>
      <c r="L3957" s="105">
        <v>8000.626479999999</v>
      </c>
      <c r="M3957" s="109" t="s">
        <v>2231</v>
      </c>
      <c r="N3957" s="110"/>
    </row>
    <row r="3958" spans="1:15" ht="12.75" customHeight="1">
      <c r="A3958" s="103" t="s">
        <v>6180</v>
      </c>
      <c r="B3958" s="13"/>
      <c r="C3958" s="242"/>
      <c r="D3958" s="238" t="s">
        <v>9122</v>
      </c>
      <c r="E3958" s="149">
        <v>-3.3125000000000071E-2</v>
      </c>
      <c r="F3958" s="104" t="s">
        <v>6181</v>
      </c>
      <c r="G3958" s="105">
        <v>1.5469999999999999</v>
      </c>
      <c r="H3958" s="106">
        <v>2196.7399999999998</v>
      </c>
      <c r="I3958" s="107">
        <v>2658.0553999999997</v>
      </c>
      <c r="J3958" s="108">
        <v>2658.0553999999997</v>
      </c>
      <c r="K3958" s="105">
        <v>0</v>
      </c>
      <c r="L3958" s="105">
        <v>3721.2775599999995</v>
      </c>
      <c r="M3958" s="109" t="s">
        <v>2231</v>
      </c>
      <c r="N3958" s="110" t="s">
        <v>110</v>
      </c>
    </row>
    <row r="3959" spans="1:15" ht="12.75" customHeight="1">
      <c r="A3959" s="103" t="s">
        <v>6178</v>
      </c>
      <c r="B3959" s="13"/>
      <c r="C3959" s="242"/>
      <c r="D3959" s="238" t="s">
        <v>9122</v>
      </c>
      <c r="E3959" s="149">
        <v>-3.1604054859868724E-2</v>
      </c>
      <c r="F3959" s="104" t="s">
        <v>6179</v>
      </c>
      <c r="G3959" s="105">
        <v>1.6240000000000001</v>
      </c>
      <c r="H3959" s="106">
        <v>2306.0800000000004</v>
      </c>
      <c r="I3959" s="107">
        <v>2790.3568000000005</v>
      </c>
      <c r="J3959" s="108">
        <v>2790.3568000000005</v>
      </c>
      <c r="K3959" s="105">
        <v>0</v>
      </c>
      <c r="L3959" s="105">
        <v>3906.4995200000003</v>
      </c>
      <c r="M3959" s="109" t="s">
        <v>2231</v>
      </c>
      <c r="N3959" s="110" t="s">
        <v>110</v>
      </c>
    </row>
    <row r="3960" spans="1:15" ht="12.75" customHeight="1">
      <c r="A3960" s="103" t="s">
        <v>7004</v>
      </c>
      <c r="B3960" s="13"/>
      <c r="C3960" s="242"/>
      <c r="D3960" s="238" t="s">
        <v>9122</v>
      </c>
      <c r="E3960" s="150">
        <v>-0.3379446640316206</v>
      </c>
      <c r="F3960" s="104" t="s">
        <v>7005</v>
      </c>
      <c r="G3960" s="105">
        <v>1.0049999999999999</v>
      </c>
      <c r="H3960" s="106">
        <f t="shared" ref="H3960:H3975" si="1047">+G3960*H$18</f>
        <v>1487.3999999999999</v>
      </c>
      <c r="I3960" s="107">
        <f t="shared" ref="I3960:I3975" si="1048">+H3960*(1+I$18)</f>
        <v>1799.7539999999997</v>
      </c>
      <c r="J3960" s="108">
        <f t="shared" ref="J3960:J3975" si="1049">+I3960*(1-J$18)</f>
        <v>1799.7539999999997</v>
      </c>
      <c r="K3960" s="105">
        <f t="shared" ref="K3960:K3975" si="1050">+I3960*C3960</f>
        <v>0</v>
      </c>
      <c r="L3960" s="105">
        <f t="shared" ref="L3960:L3975" si="1051">+I3960*(1+L$18)</f>
        <v>2519.6555999999996</v>
      </c>
      <c r="M3960" s="109" t="str">
        <f t="shared" ref="M3960:M3975" si="1052">HYPERLINK(CONCATENATE("https://buscador.neorep.com.ar/",TRIM(A3960),"/"),"FOTO")</f>
        <v>FOTO</v>
      </c>
      <c r="N3960" s="110" t="s">
        <v>110</v>
      </c>
    </row>
    <row r="3961" spans="1:15" ht="12.75" customHeight="1">
      <c r="A3961" s="103" t="s">
        <v>7006</v>
      </c>
      <c r="B3961" s="13"/>
      <c r="C3961" s="242"/>
      <c r="D3961" s="238" t="s">
        <v>9122</v>
      </c>
      <c r="E3961" s="150">
        <v>-0.25250000000000006</v>
      </c>
      <c r="F3961" s="104" t="s">
        <v>9298</v>
      </c>
      <c r="G3961" s="105">
        <v>3.2890000000000001</v>
      </c>
      <c r="H3961" s="106">
        <f t="shared" si="1047"/>
        <v>4867.72</v>
      </c>
      <c r="I3961" s="107">
        <f t="shared" si="1048"/>
        <v>5889.9412000000002</v>
      </c>
      <c r="J3961" s="108">
        <f t="shared" si="1049"/>
        <v>5889.9412000000002</v>
      </c>
      <c r="K3961" s="105">
        <f t="shared" si="1050"/>
        <v>0</v>
      </c>
      <c r="L3961" s="105">
        <f t="shared" si="1051"/>
        <v>8245.9176800000005</v>
      </c>
      <c r="M3961" s="109" t="str">
        <f t="shared" si="1052"/>
        <v>FOTO</v>
      </c>
      <c r="N3961" s="110"/>
    </row>
    <row r="3962" spans="1:15" ht="12.75" customHeight="1">
      <c r="A3962" s="103" t="s">
        <v>7007</v>
      </c>
      <c r="B3962" s="13"/>
      <c r="C3962" s="242"/>
      <c r="D3962" s="238" t="s">
        <v>9122</v>
      </c>
      <c r="E3962" s="149">
        <v>-3.3282904689863835E-2</v>
      </c>
      <c r="F3962" s="104" t="s">
        <v>7008</v>
      </c>
      <c r="G3962" s="105">
        <v>1.278</v>
      </c>
      <c r="H3962" s="106">
        <f t="shared" si="1047"/>
        <v>1891.44</v>
      </c>
      <c r="I3962" s="107">
        <f t="shared" si="1048"/>
        <v>2288.6424000000002</v>
      </c>
      <c r="J3962" s="108">
        <f t="shared" si="1049"/>
        <v>2288.6424000000002</v>
      </c>
      <c r="K3962" s="105">
        <f t="shared" si="1050"/>
        <v>0</v>
      </c>
      <c r="L3962" s="105">
        <f t="shared" si="1051"/>
        <v>3204.0993600000002</v>
      </c>
      <c r="M3962" s="109" t="str">
        <f t="shared" si="1052"/>
        <v>FOTO</v>
      </c>
      <c r="N3962" s="110"/>
    </row>
    <row r="3963" spans="1:15" ht="12.75" customHeight="1">
      <c r="A3963" s="103" t="s">
        <v>7009</v>
      </c>
      <c r="B3963" s="13"/>
      <c r="C3963" s="242"/>
      <c r="D3963" s="238" t="s">
        <v>9122</v>
      </c>
      <c r="E3963" s="149">
        <v>-3.3333333333333326E-2</v>
      </c>
      <c r="F3963" s="104" t="s">
        <v>7010</v>
      </c>
      <c r="G3963" s="105">
        <v>2.3199999999999998</v>
      </c>
      <c r="H3963" s="106">
        <f t="shared" si="1047"/>
        <v>3433.6</v>
      </c>
      <c r="I3963" s="107">
        <f t="shared" si="1048"/>
        <v>4154.6559999999999</v>
      </c>
      <c r="J3963" s="108">
        <f t="shared" si="1049"/>
        <v>4154.6559999999999</v>
      </c>
      <c r="K3963" s="105">
        <f t="shared" si="1050"/>
        <v>0</v>
      </c>
      <c r="L3963" s="105">
        <f t="shared" si="1051"/>
        <v>5816.5183999999999</v>
      </c>
      <c r="M3963" s="109" t="str">
        <f t="shared" si="1052"/>
        <v>FOTO</v>
      </c>
      <c r="N3963" s="110"/>
    </row>
    <row r="3964" spans="1:15" ht="12.75" customHeight="1">
      <c r="A3964" s="103" t="s">
        <v>7013</v>
      </c>
      <c r="B3964" s="13"/>
      <c r="C3964" s="242"/>
      <c r="D3964" s="238" t="s">
        <v>9122</v>
      </c>
      <c r="E3964" s="150">
        <v>-0.26479514415781491</v>
      </c>
      <c r="F3964" s="104" t="s">
        <v>7014</v>
      </c>
      <c r="G3964" s="105">
        <v>0.96899999999999997</v>
      </c>
      <c r="H3964" s="106">
        <f t="shared" si="1047"/>
        <v>1434.12</v>
      </c>
      <c r="I3964" s="107">
        <f t="shared" si="1048"/>
        <v>1735.2851999999998</v>
      </c>
      <c r="J3964" s="108">
        <f t="shared" si="1049"/>
        <v>1735.2851999999998</v>
      </c>
      <c r="K3964" s="105">
        <f t="shared" si="1050"/>
        <v>0</v>
      </c>
      <c r="L3964" s="105">
        <f t="shared" si="1051"/>
        <v>2429.3992799999996</v>
      </c>
      <c r="M3964" s="109" t="str">
        <f t="shared" si="1052"/>
        <v>FOTO</v>
      </c>
      <c r="N3964" s="110" t="s">
        <v>110</v>
      </c>
      <c r="O3964" s="37"/>
    </row>
    <row r="3965" spans="1:15" ht="12.75" customHeight="1">
      <c r="A3965" s="103" t="s">
        <v>7015</v>
      </c>
      <c r="B3965" s="13"/>
      <c r="C3965" s="242"/>
      <c r="D3965" s="238" t="s">
        <v>9122</v>
      </c>
      <c r="E3965" s="149">
        <v>-3.0952380952380953E-2</v>
      </c>
      <c r="F3965" s="104" t="s">
        <v>7016</v>
      </c>
      <c r="G3965" s="105">
        <v>0.81399999999999995</v>
      </c>
      <c r="H3965" s="106">
        <f t="shared" si="1047"/>
        <v>1204.72</v>
      </c>
      <c r="I3965" s="107">
        <f t="shared" si="1048"/>
        <v>1457.7112</v>
      </c>
      <c r="J3965" s="108">
        <f t="shared" si="1049"/>
        <v>1457.7112</v>
      </c>
      <c r="K3965" s="105">
        <f t="shared" si="1050"/>
        <v>0</v>
      </c>
      <c r="L3965" s="105">
        <f t="shared" si="1051"/>
        <v>2040.7956799999997</v>
      </c>
      <c r="M3965" s="109" t="str">
        <f t="shared" si="1052"/>
        <v>FOTO</v>
      </c>
      <c r="N3965" s="110" t="s">
        <v>110</v>
      </c>
    </row>
    <row r="3966" spans="1:15" ht="12.75" customHeight="1">
      <c r="A3966" s="103" t="s">
        <v>7017</v>
      </c>
      <c r="B3966" s="13"/>
      <c r="C3966" s="242"/>
      <c r="D3966" s="238" t="s">
        <v>9122</v>
      </c>
      <c r="E3966" s="150">
        <v>-0.32708333333333328</v>
      </c>
      <c r="F3966" s="104" t="s">
        <v>7018</v>
      </c>
      <c r="G3966" s="105">
        <v>0.96899999999999997</v>
      </c>
      <c r="H3966" s="106">
        <f t="shared" si="1047"/>
        <v>1434.12</v>
      </c>
      <c r="I3966" s="107">
        <f t="shared" si="1048"/>
        <v>1735.2851999999998</v>
      </c>
      <c r="J3966" s="108">
        <f t="shared" si="1049"/>
        <v>1735.2851999999998</v>
      </c>
      <c r="K3966" s="105">
        <f t="shared" si="1050"/>
        <v>0</v>
      </c>
      <c r="L3966" s="105">
        <f t="shared" si="1051"/>
        <v>2429.3992799999996</v>
      </c>
      <c r="M3966" s="109" t="str">
        <f t="shared" si="1052"/>
        <v>FOTO</v>
      </c>
      <c r="N3966" s="110" t="s">
        <v>110</v>
      </c>
    </row>
    <row r="3967" spans="1:15" ht="12.75" customHeight="1">
      <c r="A3967" s="103" t="s">
        <v>7019</v>
      </c>
      <c r="B3967" s="13"/>
      <c r="C3967" s="242"/>
      <c r="D3967" s="238" t="s">
        <v>9122</v>
      </c>
      <c r="E3967" s="149">
        <v>-3.1451612903225734E-2</v>
      </c>
      <c r="F3967" s="104" t="s">
        <v>7020</v>
      </c>
      <c r="G3967" s="105">
        <v>1.2010000000000001</v>
      </c>
      <c r="H3967" s="106">
        <f t="shared" si="1047"/>
        <v>1777.48</v>
      </c>
      <c r="I3967" s="107">
        <f t="shared" si="1048"/>
        <v>2150.7507999999998</v>
      </c>
      <c r="J3967" s="108">
        <f t="shared" si="1049"/>
        <v>2150.7507999999998</v>
      </c>
      <c r="K3967" s="105">
        <f t="shared" si="1050"/>
        <v>0</v>
      </c>
      <c r="L3967" s="105">
        <f t="shared" si="1051"/>
        <v>3011.0511199999996</v>
      </c>
      <c r="M3967" s="109" t="str">
        <f t="shared" si="1052"/>
        <v>FOTO</v>
      </c>
      <c r="N3967" s="110" t="s">
        <v>110</v>
      </c>
    </row>
    <row r="3968" spans="1:15" ht="12.75" customHeight="1">
      <c r="A3968" s="103" t="s">
        <v>7011</v>
      </c>
      <c r="B3968" s="13"/>
      <c r="C3968" s="242"/>
      <c r="D3968" s="238" t="s">
        <v>9122</v>
      </c>
      <c r="E3968" s="149">
        <v>-3.1451612903225734E-2</v>
      </c>
      <c r="F3968" s="104" t="s">
        <v>7012</v>
      </c>
      <c r="G3968" s="105">
        <v>1.2010000000000001</v>
      </c>
      <c r="H3968" s="106">
        <f t="shared" si="1047"/>
        <v>1777.48</v>
      </c>
      <c r="I3968" s="107">
        <f t="shared" si="1048"/>
        <v>2150.7507999999998</v>
      </c>
      <c r="J3968" s="108">
        <f t="shared" si="1049"/>
        <v>2150.7507999999998</v>
      </c>
      <c r="K3968" s="105">
        <f t="shared" si="1050"/>
        <v>0</v>
      </c>
      <c r="L3968" s="105">
        <f t="shared" si="1051"/>
        <v>3011.0511199999996</v>
      </c>
      <c r="M3968" s="109" t="str">
        <f t="shared" si="1052"/>
        <v>FOTO</v>
      </c>
      <c r="N3968" s="110" t="s">
        <v>110</v>
      </c>
    </row>
    <row r="3969" spans="1:15" ht="12.75" customHeight="1">
      <c r="A3969" s="103" t="s">
        <v>7021</v>
      </c>
      <c r="B3969" s="13"/>
      <c r="C3969" s="242"/>
      <c r="D3969" s="238" t="s">
        <v>9122</v>
      </c>
      <c r="E3969" s="150">
        <v>-0.17037671232876705</v>
      </c>
      <c r="F3969" s="104" t="s">
        <v>7022</v>
      </c>
      <c r="G3969" s="105">
        <v>0.96899999999999997</v>
      </c>
      <c r="H3969" s="106">
        <f t="shared" si="1047"/>
        <v>1434.12</v>
      </c>
      <c r="I3969" s="107">
        <f t="shared" si="1048"/>
        <v>1735.2851999999998</v>
      </c>
      <c r="J3969" s="108">
        <f t="shared" si="1049"/>
        <v>1735.2851999999998</v>
      </c>
      <c r="K3969" s="105">
        <f t="shared" si="1050"/>
        <v>0</v>
      </c>
      <c r="L3969" s="105">
        <f t="shared" si="1051"/>
        <v>2429.3992799999996</v>
      </c>
      <c r="M3969" s="109" t="str">
        <f t="shared" si="1052"/>
        <v>FOTO</v>
      </c>
      <c r="N3969" s="110" t="s">
        <v>110</v>
      </c>
    </row>
    <row r="3970" spans="1:15" ht="12.75" customHeight="1">
      <c r="A3970" s="103" t="s">
        <v>9499</v>
      </c>
      <c r="B3970" s="13"/>
      <c r="C3970" s="242"/>
      <c r="D3970" s="238"/>
      <c r="E3970" s="149"/>
      <c r="F3970" s="104" t="s">
        <v>9500</v>
      </c>
      <c r="G3970" s="105">
        <v>1.64</v>
      </c>
      <c r="H3970" s="106">
        <f t="shared" si="1047"/>
        <v>2427.1999999999998</v>
      </c>
      <c r="I3970" s="107">
        <f t="shared" si="1048"/>
        <v>2936.9119999999998</v>
      </c>
      <c r="J3970" s="108">
        <f t="shared" si="1049"/>
        <v>2936.9119999999998</v>
      </c>
      <c r="K3970" s="105">
        <f t="shared" si="1050"/>
        <v>0</v>
      </c>
      <c r="L3970" s="105">
        <f t="shared" si="1051"/>
        <v>4111.6767999999993</v>
      </c>
      <c r="M3970" s="109" t="str">
        <f t="shared" si="1052"/>
        <v>FOTO</v>
      </c>
      <c r="N3970" s="110"/>
      <c r="O3970" s="101" t="s">
        <v>81</v>
      </c>
    </row>
    <row r="3971" spans="1:15" ht="12.75" customHeight="1">
      <c r="A3971" s="103" t="s">
        <v>7023</v>
      </c>
      <c r="B3971" s="13"/>
      <c r="C3971" s="242"/>
      <c r="D3971" s="238" t="s">
        <v>9122</v>
      </c>
      <c r="E3971" s="149">
        <v>-3.1451612903225734E-2</v>
      </c>
      <c r="F3971" s="104" t="s">
        <v>7024</v>
      </c>
      <c r="G3971" s="105">
        <v>1.2010000000000001</v>
      </c>
      <c r="H3971" s="106">
        <f t="shared" si="1047"/>
        <v>1777.48</v>
      </c>
      <c r="I3971" s="107">
        <f t="shared" si="1048"/>
        <v>2150.7507999999998</v>
      </c>
      <c r="J3971" s="108">
        <f t="shared" si="1049"/>
        <v>2150.7507999999998</v>
      </c>
      <c r="K3971" s="105">
        <f t="shared" si="1050"/>
        <v>0</v>
      </c>
      <c r="L3971" s="105">
        <f t="shared" si="1051"/>
        <v>3011.0511199999996</v>
      </c>
      <c r="M3971" s="109" t="str">
        <f t="shared" si="1052"/>
        <v>FOTO</v>
      </c>
      <c r="N3971" s="110" t="s">
        <v>110</v>
      </c>
    </row>
    <row r="3972" spans="1:15" ht="12.75" customHeight="1">
      <c r="A3972" s="103" t="s">
        <v>7025</v>
      </c>
      <c r="B3972" s="13"/>
      <c r="C3972" s="242"/>
      <c r="D3972" s="238" t="s">
        <v>9122</v>
      </c>
      <c r="E3972" s="149">
        <v>-0.10424710424710426</v>
      </c>
      <c r="F3972" s="104" t="s">
        <v>7026</v>
      </c>
      <c r="G3972" s="105">
        <v>0.92800000000000005</v>
      </c>
      <c r="H3972" s="106">
        <f t="shared" si="1047"/>
        <v>1373.44</v>
      </c>
      <c r="I3972" s="107">
        <f t="shared" si="1048"/>
        <v>1661.8624</v>
      </c>
      <c r="J3972" s="108">
        <f t="shared" si="1049"/>
        <v>1661.8624</v>
      </c>
      <c r="K3972" s="105">
        <f t="shared" si="1050"/>
        <v>0</v>
      </c>
      <c r="L3972" s="105">
        <f t="shared" si="1051"/>
        <v>2326.60736</v>
      </c>
      <c r="M3972" s="109" t="str">
        <f t="shared" si="1052"/>
        <v>FOTO</v>
      </c>
      <c r="N3972" s="110" t="s">
        <v>110</v>
      </c>
    </row>
    <row r="3973" spans="1:15" ht="12.75" customHeight="1">
      <c r="A3973" s="103" t="s">
        <v>7027</v>
      </c>
      <c r="B3973" s="13"/>
      <c r="C3973" s="242"/>
      <c r="D3973" s="238" t="s">
        <v>9122</v>
      </c>
      <c r="E3973" s="150">
        <v>-0.16250000000000009</v>
      </c>
      <c r="F3973" s="104" t="s">
        <v>7028</v>
      </c>
      <c r="G3973" s="105">
        <v>1.0049999999999999</v>
      </c>
      <c r="H3973" s="106">
        <f t="shared" si="1047"/>
        <v>1487.3999999999999</v>
      </c>
      <c r="I3973" s="107">
        <f t="shared" si="1048"/>
        <v>1799.7539999999997</v>
      </c>
      <c r="J3973" s="108">
        <f t="shared" si="1049"/>
        <v>1799.7539999999997</v>
      </c>
      <c r="K3973" s="105">
        <f t="shared" si="1050"/>
        <v>0</v>
      </c>
      <c r="L3973" s="105">
        <f t="shared" si="1051"/>
        <v>2519.6555999999996</v>
      </c>
      <c r="M3973" s="109" t="str">
        <f t="shared" si="1052"/>
        <v>FOTO</v>
      </c>
      <c r="N3973" s="110"/>
    </row>
    <row r="3974" spans="1:15" ht="12.75" customHeight="1">
      <c r="A3974" s="103" t="s">
        <v>7029</v>
      </c>
      <c r="B3974" s="13"/>
      <c r="C3974" s="242"/>
      <c r="D3974" s="238" t="s">
        <v>9122</v>
      </c>
      <c r="E3974" s="149">
        <v>-3.214285714285714E-2</v>
      </c>
      <c r="F3974" s="104" t="s">
        <v>7030</v>
      </c>
      <c r="G3974" s="105">
        <v>1.355</v>
      </c>
      <c r="H3974" s="106">
        <f t="shared" si="1047"/>
        <v>2005.3999999999999</v>
      </c>
      <c r="I3974" s="107">
        <f t="shared" si="1048"/>
        <v>2426.5339999999997</v>
      </c>
      <c r="J3974" s="108">
        <f t="shared" si="1049"/>
        <v>2426.5339999999997</v>
      </c>
      <c r="K3974" s="105">
        <f t="shared" si="1050"/>
        <v>0</v>
      </c>
      <c r="L3974" s="105">
        <f t="shared" si="1051"/>
        <v>3397.1475999999993</v>
      </c>
      <c r="M3974" s="109" t="str">
        <f t="shared" si="1052"/>
        <v>FOTO</v>
      </c>
      <c r="N3974" s="110"/>
    </row>
    <row r="3975" spans="1:15" ht="12.75" customHeight="1" thickBot="1">
      <c r="A3975" s="154" t="s">
        <v>7031</v>
      </c>
      <c r="B3975" s="13"/>
      <c r="C3975" s="243"/>
      <c r="D3975" s="238" t="s">
        <v>9122</v>
      </c>
      <c r="E3975" s="155">
        <v>-0.10899999999999999</v>
      </c>
      <c r="F3975" s="156" t="s">
        <v>7032</v>
      </c>
      <c r="G3975" s="157">
        <v>0.89100000000000001</v>
      </c>
      <c r="H3975" s="158">
        <f t="shared" si="1047"/>
        <v>1318.68</v>
      </c>
      <c r="I3975" s="159">
        <f t="shared" si="1048"/>
        <v>1595.6028000000001</v>
      </c>
      <c r="J3975" s="160">
        <f t="shared" si="1049"/>
        <v>1595.6028000000001</v>
      </c>
      <c r="K3975" s="157">
        <f t="shared" si="1050"/>
        <v>0</v>
      </c>
      <c r="L3975" s="157">
        <f t="shared" si="1051"/>
        <v>2233.8439199999998</v>
      </c>
      <c r="M3975" s="161" t="str">
        <f t="shared" si="1052"/>
        <v>FOTO</v>
      </c>
      <c r="N3975" s="162" t="s">
        <v>110</v>
      </c>
    </row>
    <row r="3976" spans="1:15" ht="20.100000000000001" customHeight="1" thickBot="1">
      <c r="A3976" s="219" t="s">
        <v>7037</v>
      </c>
      <c r="B3976" s="34"/>
      <c r="C3976" s="240"/>
      <c r="D3976" s="151"/>
      <c r="E3976" s="221"/>
      <c r="F3976" s="222"/>
      <c r="G3976" s="223"/>
      <c r="H3976" s="224"/>
      <c r="I3976" s="224"/>
      <c r="J3976" s="225"/>
      <c r="K3976" s="223"/>
      <c r="L3976" s="223"/>
      <c r="M3976" s="226"/>
      <c r="N3976" s="227"/>
      <c r="O3976" s="228"/>
    </row>
    <row r="3977" spans="1:15" ht="12.75" customHeight="1" thickBot="1">
      <c r="A3977" s="188" t="s">
        <v>5742</v>
      </c>
      <c r="B3977" s="13"/>
      <c r="C3977" s="244"/>
      <c r="D3977" s="238" t="s">
        <v>9122</v>
      </c>
      <c r="E3977" s="189">
        <v>-4.4499999999999984E-2</v>
      </c>
      <c r="F3977" s="190" t="s">
        <v>5743</v>
      </c>
      <c r="G3977" s="191">
        <v>9.5549999999999997</v>
      </c>
      <c r="H3977" s="192">
        <f>+G3977*H$18</f>
        <v>14141.4</v>
      </c>
      <c r="I3977" s="193">
        <f>+H3977*(1+I$18)</f>
        <v>17111.093999999997</v>
      </c>
      <c r="J3977" s="194">
        <f>+I3977*(1-J$18)</f>
        <v>17111.093999999997</v>
      </c>
      <c r="K3977" s="191">
        <f>+I3977*C3977</f>
        <v>0</v>
      </c>
      <c r="L3977" s="191">
        <f>+I3977*(1+L$18)</f>
        <v>23955.531599999995</v>
      </c>
      <c r="M3977" s="195" t="str">
        <f>HYPERLINK(CONCATENATE("https://buscador.neorep.com.ar/",TRIM(A3977),"/"),"FOTO")</f>
        <v>FOTO</v>
      </c>
      <c r="N3977" s="196"/>
    </row>
    <row r="3978" spans="1:15" ht="20.100000000000001" customHeight="1" thickBot="1">
      <c r="A3978" s="219" t="s">
        <v>7038</v>
      </c>
      <c r="B3978" s="34"/>
      <c r="C3978" s="240"/>
      <c r="D3978" s="151"/>
      <c r="E3978" s="221"/>
      <c r="F3978" s="222"/>
      <c r="G3978" s="223"/>
      <c r="H3978" s="224"/>
      <c r="I3978" s="224"/>
      <c r="J3978" s="225"/>
      <c r="K3978" s="223"/>
      <c r="L3978" s="223"/>
      <c r="M3978" s="226"/>
      <c r="N3978" s="227"/>
      <c r="O3978" s="228"/>
    </row>
    <row r="3979" spans="1:15" ht="12.75" customHeight="1">
      <c r="A3979" s="178" t="s">
        <v>7039</v>
      </c>
      <c r="B3979" s="13"/>
      <c r="C3979" s="152"/>
      <c r="D3979" s="238" t="s">
        <v>9122</v>
      </c>
      <c r="E3979" s="180">
        <v>-2.0642201834862428E-2</v>
      </c>
      <c r="F3979" s="181" t="s">
        <v>7040</v>
      </c>
      <c r="G3979" s="182">
        <v>0.42699999999999999</v>
      </c>
      <c r="H3979" s="183">
        <f>+G3979*H$18</f>
        <v>631.96</v>
      </c>
      <c r="I3979" s="184">
        <f>+H3979*(1+I$18)</f>
        <v>764.67160000000001</v>
      </c>
      <c r="J3979" s="185">
        <f>+I3979*(1-J$18)</f>
        <v>764.67160000000001</v>
      </c>
      <c r="K3979" s="182">
        <f>+I3979*C3979</f>
        <v>0</v>
      </c>
      <c r="L3979" s="182">
        <f>+I3979*(1+L$18)</f>
        <v>1070.54024</v>
      </c>
      <c r="M3979" s="186" t="str">
        <f>HYPERLINK(CONCATENATE("https://buscador.neorep.com.ar/",TRIM(A3979),"/"),"FOTO")</f>
        <v>FOTO</v>
      </c>
      <c r="N3979" s="187" t="s">
        <v>458</v>
      </c>
      <c r="O3979" s="36"/>
    </row>
    <row r="3980" spans="1:15" ht="12.75" customHeight="1">
      <c r="A3980" s="103" t="s">
        <v>7041</v>
      </c>
      <c r="B3980" s="13"/>
      <c r="C3980" s="242"/>
      <c r="D3980" s="238" t="s">
        <v>9122</v>
      </c>
      <c r="E3980" s="149">
        <v>-2.9545454545454541E-2</v>
      </c>
      <c r="F3980" s="104" t="s">
        <v>7042</v>
      </c>
      <c r="G3980" s="105">
        <v>0.42699999999999999</v>
      </c>
      <c r="H3980" s="106">
        <f>+G3980*H$18</f>
        <v>631.96</v>
      </c>
      <c r="I3980" s="107">
        <f>+H3980*(1+I$18)</f>
        <v>764.67160000000001</v>
      </c>
      <c r="J3980" s="108">
        <f>+I3980*(1-J$18)</f>
        <v>764.67160000000001</v>
      </c>
      <c r="K3980" s="105">
        <f>+I3980*C3980</f>
        <v>0</v>
      </c>
      <c r="L3980" s="105">
        <f>+I3980*(1+L$18)</f>
        <v>1070.54024</v>
      </c>
      <c r="M3980" s="109" t="str">
        <f>HYPERLINK(CONCATENATE("https://buscador.neorep.com.ar/",TRIM(A3980),"/"),"FOTO")</f>
        <v>FOTO</v>
      </c>
      <c r="N3980" s="110" t="s">
        <v>444</v>
      </c>
    </row>
    <row r="3981" spans="1:15" ht="12.75" customHeight="1">
      <c r="A3981" s="103" t="s">
        <v>7043</v>
      </c>
      <c r="B3981" s="13"/>
      <c r="C3981" s="242"/>
      <c r="D3981" s="238" t="s">
        <v>9122</v>
      </c>
      <c r="E3981" s="149">
        <v>-2.5096525096525157E-2</v>
      </c>
      <c r="F3981" s="104" t="s">
        <v>7044</v>
      </c>
      <c r="G3981" s="105">
        <v>0.505</v>
      </c>
      <c r="H3981" s="106">
        <f>+G3981*H$18</f>
        <v>747.4</v>
      </c>
      <c r="I3981" s="107">
        <f>+H3981*(1+I$18)</f>
        <v>904.35399999999993</v>
      </c>
      <c r="J3981" s="108">
        <f>+I3981*(1-J$18)</f>
        <v>904.35399999999993</v>
      </c>
      <c r="K3981" s="105">
        <f>+I3981*C3981</f>
        <v>0</v>
      </c>
      <c r="L3981" s="105">
        <f>+I3981*(1+L$18)</f>
        <v>1266.0955999999999</v>
      </c>
      <c r="M3981" s="109" t="str">
        <f>HYPERLINK(CONCATENATE("https://buscador.neorep.com.ar/",TRIM(A3981),"/"),"FOTO")</f>
        <v>FOTO</v>
      </c>
      <c r="N3981" s="110" t="s">
        <v>414</v>
      </c>
    </row>
    <row r="3982" spans="1:15" ht="12.75" customHeight="1">
      <c r="A3982" s="103" t="s">
        <v>7045</v>
      </c>
      <c r="B3982" s="13"/>
      <c r="C3982" s="242"/>
      <c r="D3982" s="238" t="s">
        <v>9122</v>
      </c>
      <c r="E3982" s="149">
        <v>-2.5096525096525157E-2</v>
      </c>
      <c r="F3982" s="104" t="s">
        <v>7046</v>
      </c>
      <c r="G3982" s="105">
        <v>0.505</v>
      </c>
      <c r="H3982" s="106">
        <f>+G3982*H$18</f>
        <v>747.4</v>
      </c>
      <c r="I3982" s="107">
        <f>+H3982*(1+I$18)</f>
        <v>904.35399999999993</v>
      </c>
      <c r="J3982" s="108">
        <f>+I3982*(1-J$18)</f>
        <v>904.35399999999993</v>
      </c>
      <c r="K3982" s="105">
        <f>+I3982*C3982</f>
        <v>0</v>
      </c>
      <c r="L3982" s="105">
        <f>+I3982*(1+L$18)</f>
        <v>1266.0955999999999</v>
      </c>
      <c r="M3982" s="109" t="str">
        <f>HYPERLINK(CONCATENATE("https://buscador.neorep.com.ar/",TRIM(A3982),"/"),"FOTO")</f>
        <v>FOTO</v>
      </c>
      <c r="N3982" s="110" t="s">
        <v>2140</v>
      </c>
      <c r="O3982" s="36"/>
    </row>
    <row r="3983" spans="1:15" ht="12.75" customHeight="1" thickBot="1">
      <c r="A3983" s="154" t="s">
        <v>7047</v>
      </c>
      <c r="B3983" s="13"/>
      <c r="C3983" s="243"/>
      <c r="D3983" s="238" t="s">
        <v>9122</v>
      </c>
      <c r="E3983" s="155">
        <v>-2.0642201834862428E-2</v>
      </c>
      <c r="F3983" s="156" t="s">
        <v>7048</v>
      </c>
      <c r="G3983" s="157">
        <v>0.42699999999999999</v>
      </c>
      <c r="H3983" s="158">
        <f>+G3983*H$18</f>
        <v>631.96</v>
      </c>
      <c r="I3983" s="159">
        <f>+H3983*(1+I$18)</f>
        <v>764.67160000000001</v>
      </c>
      <c r="J3983" s="160">
        <f>+I3983*(1-J$18)</f>
        <v>764.67160000000001</v>
      </c>
      <c r="K3983" s="157">
        <f>+I3983*C3983</f>
        <v>0</v>
      </c>
      <c r="L3983" s="157">
        <f>+I3983*(1+L$18)</f>
        <v>1070.54024</v>
      </c>
      <c r="M3983" s="161" t="str">
        <f>HYPERLINK(CONCATENATE("https://buscador.neorep.com.ar/",TRIM(A3983),"/"),"FOTO")</f>
        <v>FOTO</v>
      </c>
      <c r="N3983" s="162" t="s">
        <v>2451</v>
      </c>
      <c r="O3983" s="36"/>
    </row>
    <row r="3984" spans="1:15" ht="20.100000000000001" customHeight="1" thickBot="1">
      <c r="A3984" s="219" t="s">
        <v>7049</v>
      </c>
      <c r="B3984" s="34"/>
      <c r="C3984" s="240"/>
      <c r="D3984" s="151"/>
      <c r="E3984" s="221"/>
      <c r="F3984" s="222"/>
      <c r="G3984" s="223"/>
      <c r="H3984" s="224"/>
      <c r="I3984" s="224"/>
      <c r="J3984" s="225"/>
      <c r="K3984" s="223"/>
      <c r="L3984" s="223"/>
      <c r="M3984" s="226"/>
      <c r="N3984" s="227"/>
      <c r="O3984" s="228"/>
    </row>
    <row r="3985" spans="1:14" ht="12.75" customHeight="1">
      <c r="A3985" s="178" t="s">
        <v>7050</v>
      </c>
      <c r="B3985" s="13"/>
      <c r="C3985" s="152"/>
      <c r="D3985" s="238" t="s">
        <v>9122</v>
      </c>
      <c r="E3985" s="200">
        <v>-0.24024999999999996</v>
      </c>
      <c r="F3985" s="181" t="s">
        <v>7051</v>
      </c>
      <c r="G3985" s="182">
        <v>3.0390000000000001</v>
      </c>
      <c r="H3985" s="183">
        <f t="shared" ref="H3985:H4000" si="1053">+G3985*H$18</f>
        <v>4497.72</v>
      </c>
      <c r="I3985" s="184">
        <f t="shared" ref="I3985:I4000" si="1054">+H3985*(1+I$18)</f>
        <v>5442.2412000000004</v>
      </c>
      <c r="J3985" s="185">
        <f t="shared" ref="J3985:J4000" si="1055">+I3985*(1-J$18)</f>
        <v>5442.2412000000004</v>
      </c>
      <c r="K3985" s="182">
        <f t="shared" ref="K3985:K4000" si="1056">+I3985*C3985</f>
        <v>0</v>
      </c>
      <c r="L3985" s="182">
        <f t="shared" ref="L3985:L4000" si="1057">+I3985*(1+L$18)</f>
        <v>7619.1376799999998</v>
      </c>
      <c r="M3985" s="186" t="str">
        <f t="shared" ref="M3985:M4000" si="1058">HYPERLINK(CONCATENATE("https://buscador.neorep.com.ar/",TRIM(A3985),"/"),"FOTO")</f>
        <v>FOTO</v>
      </c>
      <c r="N3985" s="187" t="s">
        <v>299</v>
      </c>
    </row>
    <row r="3986" spans="1:14" ht="12.75" customHeight="1">
      <c r="A3986" s="103" t="s">
        <v>7052</v>
      </c>
      <c r="B3986" s="13"/>
      <c r="C3986" s="242"/>
      <c r="D3986" s="238" t="s">
        <v>9122</v>
      </c>
      <c r="E3986" s="150">
        <v>-0.24024999999999996</v>
      </c>
      <c r="F3986" s="104" t="s">
        <v>7053</v>
      </c>
      <c r="G3986" s="105">
        <v>3.0390000000000001</v>
      </c>
      <c r="H3986" s="106">
        <f t="shared" si="1053"/>
        <v>4497.72</v>
      </c>
      <c r="I3986" s="107">
        <f t="shared" si="1054"/>
        <v>5442.2412000000004</v>
      </c>
      <c r="J3986" s="108">
        <f t="shared" si="1055"/>
        <v>5442.2412000000004</v>
      </c>
      <c r="K3986" s="105">
        <f t="shared" si="1056"/>
        <v>0</v>
      </c>
      <c r="L3986" s="105">
        <f t="shared" si="1057"/>
        <v>7619.1376799999998</v>
      </c>
      <c r="M3986" s="109" t="str">
        <f t="shared" si="1058"/>
        <v>FOTO</v>
      </c>
      <c r="N3986" s="110" t="s">
        <v>299</v>
      </c>
    </row>
    <row r="3987" spans="1:14" ht="12.75" customHeight="1">
      <c r="A3987" s="103" t="s">
        <v>7054</v>
      </c>
      <c r="B3987" s="13"/>
      <c r="C3987" s="242"/>
      <c r="D3987" s="238" t="s">
        <v>9122</v>
      </c>
      <c r="E3987" s="150">
        <v>-0.22650000000000003</v>
      </c>
      <c r="F3987" s="104" t="s">
        <v>7055</v>
      </c>
      <c r="G3987" s="105">
        <v>3.0939999999999999</v>
      </c>
      <c r="H3987" s="106">
        <f t="shared" si="1053"/>
        <v>4579.12</v>
      </c>
      <c r="I3987" s="107">
        <f t="shared" si="1054"/>
        <v>5540.7352000000001</v>
      </c>
      <c r="J3987" s="108">
        <f t="shared" si="1055"/>
        <v>5540.7352000000001</v>
      </c>
      <c r="K3987" s="105">
        <f t="shared" si="1056"/>
        <v>0</v>
      </c>
      <c r="L3987" s="105">
        <f t="shared" si="1057"/>
        <v>7757.0292799999997</v>
      </c>
      <c r="M3987" s="109" t="str">
        <f t="shared" si="1058"/>
        <v>FOTO</v>
      </c>
      <c r="N3987" s="110"/>
    </row>
    <row r="3988" spans="1:14" ht="12.75" customHeight="1">
      <c r="A3988" s="103" t="s">
        <v>7056</v>
      </c>
      <c r="B3988" s="13"/>
      <c r="C3988" s="242"/>
      <c r="D3988" s="238" t="s">
        <v>9122</v>
      </c>
      <c r="E3988" s="150">
        <v>-0.22650000000000003</v>
      </c>
      <c r="F3988" s="104" t="s">
        <v>7057</v>
      </c>
      <c r="G3988" s="105">
        <v>3.0939999999999999</v>
      </c>
      <c r="H3988" s="106">
        <f t="shared" si="1053"/>
        <v>4579.12</v>
      </c>
      <c r="I3988" s="107">
        <f t="shared" si="1054"/>
        <v>5540.7352000000001</v>
      </c>
      <c r="J3988" s="108">
        <f t="shared" si="1055"/>
        <v>5540.7352000000001</v>
      </c>
      <c r="K3988" s="105">
        <f t="shared" si="1056"/>
        <v>0</v>
      </c>
      <c r="L3988" s="105">
        <f t="shared" si="1057"/>
        <v>7757.0292799999997</v>
      </c>
      <c r="M3988" s="109" t="str">
        <f t="shared" si="1058"/>
        <v>FOTO</v>
      </c>
      <c r="N3988" s="110" t="s">
        <v>299</v>
      </c>
    </row>
    <row r="3989" spans="1:14" ht="12.75" customHeight="1">
      <c r="A3989" s="103" t="s">
        <v>7058</v>
      </c>
      <c r="B3989" s="13"/>
      <c r="C3989" s="242"/>
      <c r="D3989" s="238" t="s">
        <v>9122</v>
      </c>
      <c r="E3989" s="150">
        <v>-0.24024999999999996</v>
      </c>
      <c r="F3989" s="104" t="s">
        <v>7059</v>
      </c>
      <c r="G3989" s="105">
        <v>3.0390000000000001</v>
      </c>
      <c r="H3989" s="106">
        <f t="shared" si="1053"/>
        <v>4497.72</v>
      </c>
      <c r="I3989" s="107">
        <f t="shared" si="1054"/>
        <v>5442.2412000000004</v>
      </c>
      <c r="J3989" s="108">
        <f t="shared" si="1055"/>
        <v>5442.2412000000004</v>
      </c>
      <c r="K3989" s="105">
        <f t="shared" si="1056"/>
        <v>0</v>
      </c>
      <c r="L3989" s="105">
        <f t="shared" si="1057"/>
        <v>7619.1376799999998</v>
      </c>
      <c r="M3989" s="109" t="str">
        <f t="shared" si="1058"/>
        <v>FOTO</v>
      </c>
      <c r="N3989" s="110" t="s">
        <v>299</v>
      </c>
    </row>
    <row r="3990" spans="1:14" ht="12.75" customHeight="1">
      <c r="A3990" s="103" t="s">
        <v>7060</v>
      </c>
      <c r="B3990" s="13"/>
      <c r="C3990" s="242"/>
      <c r="D3990" s="238" t="s">
        <v>9122</v>
      </c>
      <c r="E3990" s="150">
        <v>-0.24024999999999996</v>
      </c>
      <c r="F3990" s="104" t="s">
        <v>7061</v>
      </c>
      <c r="G3990" s="105">
        <v>3.0390000000000001</v>
      </c>
      <c r="H3990" s="106">
        <f t="shared" si="1053"/>
        <v>4497.72</v>
      </c>
      <c r="I3990" s="107">
        <f t="shared" si="1054"/>
        <v>5442.2412000000004</v>
      </c>
      <c r="J3990" s="108">
        <f t="shared" si="1055"/>
        <v>5442.2412000000004</v>
      </c>
      <c r="K3990" s="105">
        <f t="shared" si="1056"/>
        <v>0</v>
      </c>
      <c r="L3990" s="105">
        <f t="shared" si="1057"/>
        <v>7619.1376799999998</v>
      </c>
      <c r="M3990" s="109" t="str">
        <f t="shared" si="1058"/>
        <v>FOTO</v>
      </c>
      <c r="N3990" s="110" t="s">
        <v>299</v>
      </c>
    </row>
    <row r="3991" spans="1:14" ht="12.75" customHeight="1">
      <c r="A3991" s="103" t="s">
        <v>7062</v>
      </c>
      <c r="B3991" s="13"/>
      <c r="C3991" s="242"/>
      <c r="D3991" s="238" t="s">
        <v>9122</v>
      </c>
      <c r="E3991" s="150">
        <v>-0.20150000000000001</v>
      </c>
      <c r="F3991" s="104" t="s">
        <v>7063</v>
      </c>
      <c r="G3991" s="105">
        <v>3.194</v>
      </c>
      <c r="H3991" s="106">
        <f t="shared" si="1053"/>
        <v>4727.12</v>
      </c>
      <c r="I3991" s="107">
        <f t="shared" si="1054"/>
        <v>5719.8152</v>
      </c>
      <c r="J3991" s="108">
        <f t="shared" si="1055"/>
        <v>5719.8152</v>
      </c>
      <c r="K3991" s="105">
        <f t="shared" si="1056"/>
        <v>0</v>
      </c>
      <c r="L3991" s="105">
        <f t="shared" si="1057"/>
        <v>8007.7412799999993</v>
      </c>
      <c r="M3991" s="109" t="str">
        <f t="shared" si="1058"/>
        <v>FOTO</v>
      </c>
      <c r="N3991" s="110" t="s">
        <v>299</v>
      </c>
    </row>
    <row r="3992" spans="1:14" ht="12.75" customHeight="1">
      <c r="A3992" s="103" t="s">
        <v>7064</v>
      </c>
      <c r="B3992" s="13"/>
      <c r="C3992" s="242"/>
      <c r="D3992" s="238" t="s">
        <v>9122</v>
      </c>
      <c r="E3992" s="150">
        <v>-0.24024999999999996</v>
      </c>
      <c r="F3992" s="104" t="s">
        <v>7065</v>
      </c>
      <c r="G3992" s="105">
        <v>3.0390000000000001</v>
      </c>
      <c r="H3992" s="106">
        <f t="shared" si="1053"/>
        <v>4497.72</v>
      </c>
      <c r="I3992" s="107">
        <f t="shared" si="1054"/>
        <v>5442.2412000000004</v>
      </c>
      <c r="J3992" s="108">
        <f t="shared" si="1055"/>
        <v>5442.2412000000004</v>
      </c>
      <c r="K3992" s="105">
        <f t="shared" si="1056"/>
        <v>0</v>
      </c>
      <c r="L3992" s="105">
        <f t="shared" si="1057"/>
        <v>7619.1376799999998</v>
      </c>
      <c r="M3992" s="109" t="str">
        <f t="shared" si="1058"/>
        <v>FOTO</v>
      </c>
      <c r="N3992" s="110"/>
    </row>
    <row r="3993" spans="1:14" ht="12.75" customHeight="1">
      <c r="A3993" s="103" t="s">
        <v>7066</v>
      </c>
      <c r="B3993" s="13"/>
      <c r="C3993" s="242"/>
      <c r="D3993" s="238" t="s">
        <v>9122</v>
      </c>
      <c r="E3993" s="150">
        <v>-0.26524999999999999</v>
      </c>
      <c r="F3993" s="104" t="s">
        <v>7067</v>
      </c>
      <c r="G3993" s="105">
        <v>2.9390000000000001</v>
      </c>
      <c r="H3993" s="106">
        <f t="shared" si="1053"/>
        <v>4349.72</v>
      </c>
      <c r="I3993" s="107">
        <f t="shared" si="1054"/>
        <v>5263.1612000000005</v>
      </c>
      <c r="J3993" s="108">
        <f t="shared" si="1055"/>
        <v>5263.1612000000005</v>
      </c>
      <c r="K3993" s="105">
        <f t="shared" si="1056"/>
        <v>0</v>
      </c>
      <c r="L3993" s="105">
        <f t="shared" si="1057"/>
        <v>7368.4256800000003</v>
      </c>
      <c r="M3993" s="109" t="str">
        <f t="shared" si="1058"/>
        <v>FOTO</v>
      </c>
      <c r="N3993" s="110"/>
    </row>
    <row r="3994" spans="1:14" ht="12.75" customHeight="1">
      <c r="A3994" s="103" t="s">
        <v>7068</v>
      </c>
      <c r="B3994" s="13"/>
      <c r="C3994" s="242"/>
      <c r="D3994" s="238" t="s">
        <v>9122</v>
      </c>
      <c r="E3994" s="149">
        <v>-0.10024999999999995</v>
      </c>
      <c r="F3994" s="104" t="s">
        <v>7069</v>
      </c>
      <c r="G3994" s="105">
        <v>3.5990000000000002</v>
      </c>
      <c r="H3994" s="106">
        <f t="shared" si="1053"/>
        <v>5326.52</v>
      </c>
      <c r="I3994" s="107">
        <f t="shared" si="1054"/>
        <v>6445.0892000000003</v>
      </c>
      <c r="J3994" s="108">
        <f t="shared" si="1055"/>
        <v>6445.0892000000003</v>
      </c>
      <c r="K3994" s="105">
        <f t="shared" si="1056"/>
        <v>0</v>
      </c>
      <c r="L3994" s="105">
        <f t="shared" si="1057"/>
        <v>9023.1248799999994</v>
      </c>
      <c r="M3994" s="109" t="str">
        <f t="shared" si="1058"/>
        <v>FOTO</v>
      </c>
      <c r="N3994" s="110" t="s">
        <v>299</v>
      </c>
    </row>
    <row r="3995" spans="1:14" ht="12.75" customHeight="1">
      <c r="A3995" s="103" t="s">
        <v>7070</v>
      </c>
      <c r="B3995" s="13"/>
      <c r="C3995" s="242"/>
      <c r="D3995" s="238" t="s">
        <v>9122</v>
      </c>
      <c r="E3995" s="150">
        <v>-0.5645</v>
      </c>
      <c r="F3995" s="104" t="s">
        <v>7071</v>
      </c>
      <c r="G3995" s="105">
        <v>1.742</v>
      </c>
      <c r="H3995" s="106">
        <f t="shared" si="1053"/>
        <v>2578.16</v>
      </c>
      <c r="I3995" s="107">
        <f t="shared" si="1054"/>
        <v>3119.5735999999997</v>
      </c>
      <c r="J3995" s="108">
        <f t="shared" si="1055"/>
        <v>3119.5735999999997</v>
      </c>
      <c r="K3995" s="105">
        <f t="shared" si="1056"/>
        <v>0</v>
      </c>
      <c r="L3995" s="105">
        <f t="shared" si="1057"/>
        <v>4367.4030399999992</v>
      </c>
      <c r="M3995" s="109" t="str">
        <f t="shared" si="1058"/>
        <v>FOTO</v>
      </c>
      <c r="N3995" s="110" t="s">
        <v>299</v>
      </c>
    </row>
    <row r="3996" spans="1:14" ht="12.75" customHeight="1">
      <c r="A3996" s="103" t="s">
        <v>7072</v>
      </c>
      <c r="B3996" s="13"/>
      <c r="C3996" s="242"/>
      <c r="D3996" s="238" t="s">
        <v>9122</v>
      </c>
      <c r="E3996" s="150">
        <v>-0.45299999999999996</v>
      </c>
      <c r="F3996" s="104" t="s">
        <v>7073</v>
      </c>
      <c r="G3996" s="105">
        <v>2.1880000000000002</v>
      </c>
      <c r="H3996" s="106">
        <f t="shared" si="1053"/>
        <v>3238.2400000000002</v>
      </c>
      <c r="I3996" s="107">
        <f t="shared" si="1054"/>
        <v>3918.2704000000003</v>
      </c>
      <c r="J3996" s="108">
        <f t="shared" si="1055"/>
        <v>3918.2704000000003</v>
      </c>
      <c r="K3996" s="105">
        <f t="shared" si="1056"/>
        <v>0</v>
      </c>
      <c r="L3996" s="105">
        <f t="shared" si="1057"/>
        <v>5485.5785599999999</v>
      </c>
      <c r="M3996" s="109" t="str">
        <f t="shared" si="1058"/>
        <v>FOTO</v>
      </c>
      <c r="N3996" s="110" t="s">
        <v>299</v>
      </c>
    </row>
    <row r="3997" spans="1:14" ht="12.75" customHeight="1">
      <c r="A3997" s="103" t="s">
        <v>7074</v>
      </c>
      <c r="B3997" s="13"/>
      <c r="C3997" s="242"/>
      <c r="D3997" s="238" t="s">
        <v>9122</v>
      </c>
      <c r="E3997" s="150">
        <v>-0.49175000000000002</v>
      </c>
      <c r="F3997" s="104" t="s">
        <v>7075</v>
      </c>
      <c r="G3997" s="105">
        <v>2.0329999999999999</v>
      </c>
      <c r="H3997" s="106">
        <f t="shared" si="1053"/>
        <v>3008.8399999999997</v>
      </c>
      <c r="I3997" s="107">
        <f t="shared" si="1054"/>
        <v>3640.6963999999994</v>
      </c>
      <c r="J3997" s="108">
        <f t="shared" si="1055"/>
        <v>3640.6963999999994</v>
      </c>
      <c r="K3997" s="105">
        <f t="shared" si="1056"/>
        <v>0</v>
      </c>
      <c r="L3997" s="105">
        <f t="shared" si="1057"/>
        <v>5096.9749599999986</v>
      </c>
      <c r="M3997" s="109" t="str">
        <f t="shared" si="1058"/>
        <v>FOTO</v>
      </c>
      <c r="N3997" s="110"/>
    </row>
    <row r="3998" spans="1:14" ht="12.75" customHeight="1">
      <c r="A3998" s="103" t="s">
        <v>7076</v>
      </c>
      <c r="B3998" s="13"/>
      <c r="C3998" s="242"/>
      <c r="D3998" s="238" t="s">
        <v>9122</v>
      </c>
      <c r="E3998" s="150">
        <v>-0.40974999999999995</v>
      </c>
      <c r="F3998" s="104" t="s">
        <v>7077</v>
      </c>
      <c r="G3998" s="105">
        <v>2.3610000000000002</v>
      </c>
      <c r="H3998" s="106">
        <f t="shared" si="1053"/>
        <v>3494.28</v>
      </c>
      <c r="I3998" s="107">
        <f t="shared" si="1054"/>
        <v>4228.0788000000002</v>
      </c>
      <c r="J3998" s="108">
        <f t="shared" si="1055"/>
        <v>4228.0788000000002</v>
      </c>
      <c r="K3998" s="105">
        <f t="shared" si="1056"/>
        <v>0</v>
      </c>
      <c r="L3998" s="105">
        <f t="shared" si="1057"/>
        <v>5919.3103199999996</v>
      </c>
      <c r="M3998" s="109" t="str">
        <f t="shared" si="1058"/>
        <v>FOTO</v>
      </c>
      <c r="N3998" s="110"/>
    </row>
    <row r="3999" spans="1:14" ht="12.75" customHeight="1">
      <c r="A3999" s="103" t="s">
        <v>7078</v>
      </c>
      <c r="B3999" s="13"/>
      <c r="C3999" s="242"/>
      <c r="D3999" s="238" t="s">
        <v>9122</v>
      </c>
      <c r="E3999" s="150">
        <v>-0.40974999999999995</v>
      </c>
      <c r="F3999" s="104" t="s">
        <v>7079</v>
      </c>
      <c r="G3999" s="105">
        <v>2.3610000000000002</v>
      </c>
      <c r="H3999" s="106">
        <f t="shared" si="1053"/>
        <v>3494.28</v>
      </c>
      <c r="I3999" s="107">
        <f t="shared" si="1054"/>
        <v>4228.0788000000002</v>
      </c>
      <c r="J3999" s="108">
        <f t="shared" si="1055"/>
        <v>4228.0788000000002</v>
      </c>
      <c r="K3999" s="105">
        <f t="shared" si="1056"/>
        <v>0</v>
      </c>
      <c r="L3999" s="105">
        <f t="shared" si="1057"/>
        <v>5919.3103199999996</v>
      </c>
      <c r="M3999" s="109" t="str">
        <f t="shared" si="1058"/>
        <v>FOTO</v>
      </c>
      <c r="N3999" s="110"/>
    </row>
    <row r="4000" spans="1:14" ht="12.75" customHeight="1" thickBot="1">
      <c r="A4000" s="154" t="s">
        <v>7080</v>
      </c>
      <c r="B4000" s="13"/>
      <c r="C4000" s="243"/>
      <c r="D4000" s="238" t="s">
        <v>9122</v>
      </c>
      <c r="E4000" s="163">
        <v>-0.40974999999999995</v>
      </c>
      <c r="F4000" s="156" t="s">
        <v>7081</v>
      </c>
      <c r="G4000" s="157">
        <v>2.3610000000000002</v>
      </c>
      <c r="H4000" s="158">
        <f t="shared" si="1053"/>
        <v>3494.28</v>
      </c>
      <c r="I4000" s="159">
        <f t="shared" si="1054"/>
        <v>4228.0788000000002</v>
      </c>
      <c r="J4000" s="160">
        <f t="shared" si="1055"/>
        <v>4228.0788000000002</v>
      </c>
      <c r="K4000" s="157">
        <f t="shared" si="1056"/>
        <v>0</v>
      </c>
      <c r="L4000" s="157">
        <f t="shared" si="1057"/>
        <v>5919.3103199999996</v>
      </c>
      <c r="M4000" s="161" t="str">
        <f t="shared" si="1058"/>
        <v>FOTO</v>
      </c>
      <c r="N4000" s="162"/>
    </row>
    <row r="4001" spans="1:15" ht="20.100000000000001" customHeight="1" thickBot="1">
      <c r="A4001" s="219" t="s">
        <v>7082</v>
      </c>
      <c r="B4001" s="34"/>
      <c r="C4001" s="240"/>
      <c r="D4001" s="151"/>
      <c r="E4001" s="221"/>
      <c r="F4001" s="222"/>
      <c r="G4001" s="223"/>
      <c r="H4001" s="224"/>
      <c r="I4001" s="224"/>
      <c r="J4001" s="225"/>
      <c r="K4001" s="223"/>
      <c r="L4001" s="223"/>
      <c r="M4001" s="226"/>
      <c r="N4001" s="227"/>
      <c r="O4001" s="228"/>
    </row>
    <row r="4002" spans="1:15" ht="12.75" customHeight="1" thickBot="1">
      <c r="A4002" s="188" t="s">
        <v>297</v>
      </c>
      <c r="B4002" s="13" t="s">
        <v>258</v>
      </c>
      <c r="C4002" s="244"/>
      <c r="D4002" s="238" t="s">
        <v>9122</v>
      </c>
      <c r="E4002" s="189">
        <v>-3.3063063063062947E-2</v>
      </c>
      <c r="F4002" s="190" t="s">
        <v>298</v>
      </c>
      <c r="G4002" s="191">
        <v>21.466000000000001</v>
      </c>
      <c r="H4002" s="192">
        <f>+G4002*H$18</f>
        <v>31769.68</v>
      </c>
      <c r="I4002" s="193">
        <f>+H4002*(1+I$18)</f>
        <v>38441.3128</v>
      </c>
      <c r="J4002" s="194">
        <f>+I4002*(1-J$18)</f>
        <v>38441.3128</v>
      </c>
      <c r="K4002" s="191">
        <f>+I4002*C4002</f>
        <v>0</v>
      </c>
      <c r="L4002" s="191">
        <f>+I4002*(1+L$18)</f>
        <v>53817.837919999998</v>
      </c>
      <c r="M4002" s="195" t="str">
        <f>HYPERLINK(CONCATENATE("https://buscador.neorep.com.ar/",TRIM(A4002),"/"),"FOTO")</f>
        <v>FOTO</v>
      </c>
      <c r="N4002" s="196" t="s">
        <v>299</v>
      </c>
    </row>
    <row r="4003" spans="1:15" ht="20.100000000000001" customHeight="1" thickBot="1">
      <c r="A4003" s="219" t="s">
        <v>7083</v>
      </c>
      <c r="B4003" s="34"/>
      <c r="C4003" s="240"/>
      <c r="D4003" s="151"/>
      <c r="E4003" s="221"/>
      <c r="F4003" s="222"/>
      <c r="G4003" s="223"/>
      <c r="H4003" s="224"/>
      <c r="I4003" s="224"/>
      <c r="J4003" s="225"/>
      <c r="K4003" s="223"/>
      <c r="L4003" s="223"/>
      <c r="M4003" s="226"/>
      <c r="N4003" s="227"/>
      <c r="O4003" s="228"/>
    </row>
    <row r="4004" spans="1:15" ht="12.75" customHeight="1" thickBot="1">
      <c r="A4004" s="188" t="s">
        <v>7084</v>
      </c>
      <c r="B4004" s="13"/>
      <c r="C4004" s="244"/>
      <c r="D4004" s="238" t="s">
        <v>9122</v>
      </c>
      <c r="E4004" s="189">
        <v>-3.3214285714285752E-2</v>
      </c>
      <c r="F4004" s="190" t="s">
        <v>7085</v>
      </c>
      <c r="G4004" s="191">
        <v>5.4139999999999997</v>
      </c>
      <c r="H4004" s="192">
        <f>+G4004*H$18</f>
        <v>8012.7199999999993</v>
      </c>
      <c r="I4004" s="193">
        <f>+H4004*(1+I$18)</f>
        <v>9695.3911999999982</v>
      </c>
      <c r="J4004" s="194">
        <f>+I4004*(1-J$18)</f>
        <v>9695.3911999999982</v>
      </c>
      <c r="K4004" s="191">
        <f>+I4004*C4004</f>
        <v>0</v>
      </c>
      <c r="L4004" s="191">
        <f>+I4004*(1+L$18)</f>
        <v>13573.547679999996</v>
      </c>
      <c r="M4004" s="195" t="str">
        <f>HYPERLINK(CONCATENATE("https://buscador.neorep.com.ar/",TRIM(A4004),"/"),"FOTO")</f>
        <v>FOTO</v>
      </c>
      <c r="N4004" s="196"/>
    </row>
    <row r="4005" spans="1:15" ht="20.100000000000001" customHeight="1" thickBot="1">
      <c r="A4005" s="219" t="s">
        <v>7086</v>
      </c>
      <c r="B4005" s="34"/>
      <c r="C4005" s="240"/>
      <c r="D4005" s="151"/>
      <c r="E4005" s="221"/>
      <c r="F4005" s="222"/>
      <c r="G4005" s="223"/>
      <c r="H4005" s="224"/>
      <c r="I4005" s="224"/>
      <c r="J4005" s="225"/>
      <c r="K4005" s="223"/>
      <c r="L4005" s="223"/>
      <c r="M4005" s="226"/>
      <c r="N4005" s="227"/>
      <c r="O4005" s="228"/>
    </row>
    <row r="4006" spans="1:15" ht="12.75" customHeight="1">
      <c r="A4006" s="178" t="s">
        <v>7087</v>
      </c>
      <c r="B4006" s="13"/>
      <c r="C4006" s="152"/>
      <c r="D4006" s="238" t="s">
        <v>9122</v>
      </c>
      <c r="E4006" s="200">
        <v>-0.51655964852990865</v>
      </c>
      <c r="F4006" s="181" t="s">
        <v>7088</v>
      </c>
      <c r="G4006" s="182">
        <v>2.8610000000000002</v>
      </c>
      <c r="H4006" s="183">
        <f t="shared" ref="H4006:H4012" si="1059">+G4006*H$18</f>
        <v>4234.2800000000007</v>
      </c>
      <c r="I4006" s="184">
        <f t="shared" ref="I4006:I4012" si="1060">+H4006*(1+I$18)</f>
        <v>5123.4788000000008</v>
      </c>
      <c r="J4006" s="185">
        <f t="shared" ref="J4006:J4012" si="1061">+I4006*(1-J$18)</f>
        <v>5123.4788000000008</v>
      </c>
      <c r="K4006" s="182">
        <f t="shared" ref="K4006:K4012" si="1062">+I4006*C4006</f>
        <v>0</v>
      </c>
      <c r="L4006" s="182">
        <f t="shared" ref="L4006:L4012" si="1063">+I4006*(1+L$18)</f>
        <v>7172.8703200000009</v>
      </c>
      <c r="M4006" s="186" t="str">
        <f t="shared" ref="M4006:M4012" si="1064">HYPERLINK(CONCATENATE("https://buscador.neorep.com.ar/",TRIM(A4006),"/"),"FOTO")</f>
        <v>FOTO</v>
      </c>
      <c r="N4006" s="187"/>
    </row>
    <row r="4007" spans="1:15" ht="12.75" customHeight="1">
      <c r="A4007" s="103" t="s">
        <v>7089</v>
      </c>
      <c r="B4007" s="13"/>
      <c r="C4007" s="242"/>
      <c r="D4007" s="238" t="s">
        <v>9122</v>
      </c>
      <c r="E4007" s="150">
        <v>-0.51655964852990865</v>
      </c>
      <c r="F4007" s="104" t="s">
        <v>7090</v>
      </c>
      <c r="G4007" s="105">
        <v>2.8610000000000002</v>
      </c>
      <c r="H4007" s="106">
        <f t="shared" si="1059"/>
        <v>4234.2800000000007</v>
      </c>
      <c r="I4007" s="107">
        <f t="shared" si="1060"/>
        <v>5123.4788000000008</v>
      </c>
      <c r="J4007" s="108">
        <f t="shared" si="1061"/>
        <v>5123.4788000000008</v>
      </c>
      <c r="K4007" s="105">
        <f t="shared" si="1062"/>
        <v>0</v>
      </c>
      <c r="L4007" s="105">
        <f t="shared" si="1063"/>
        <v>7172.8703200000009</v>
      </c>
      <c r="M4007" s="109" t="str">
        <f t="shared" si="1064"/>
        <v>FOTO</v>
      </c>
      <c r="N4007" s="110"/>
    </row>
    <row r="4008" spans="1:15" ht="12.75" customHeight="1">
      <c r="A4008" s="103" t="s">
        <v>7091</v>
      </c>
      <c r="B4008" s="13"/>
      <c r="C4008" s="242"/>
      <c r="D4008" s="238" t="s">
        <v>9122</v>
      </c>
      <c r="E4008" s="150">
        <v>-0.51603448275862074</v>
      </c>
      <c r="F4008" s="104" t="s">
        <v>7092</v>
      </c>
      <c r="G4008" s="105">
        <v>2.8069999999999999</v>
      </c>
      <c r="H4008" s="106">
        <f t="shared" si="1059"/>
        <v>4154.3599999999997</v>
      </c>
      <c r="I4008" s="107">
        <f t="shared" si="1060"/>
        <v>5026.775599999999</v>
      </c>
      <c r="J4008" s="108">
        <f t="shared" si="1061"/>
        <v>5026.775599999999</v>
      </c>
      <c r="K4008" s="105">
        <f t="shared" si="1062"/>
        <v>0</v>
      </c>
      <c r="L4008" s="105">
        <f t="shared" si="1063"/>
        <v>7037.4858399999985</v>
      </c>
      <c r="M4008" s="109" t="str">
        <f t="shared" si="1064"/>
        <v>FOTO</v>
      </c>
      <c r="N4008" s="110"/>
    </row>
    <row r="4009" spans="1:15" ht="12.75" customHeight="1">
      <c r="A4009" s="103" t="s">
        <v>7093</v>
      </c>
      <c r="B4009" s="13"/>
      <c r="C4009" s="242"/>
      <c r="D4009" s="238" t="s">
        <v>9122</v>
      </c>
      <c r="E4009" s="150">
        <v>-0.51603448275862074</v>
      </c>
      <c r="F4009" s="104" t="s">
        <v>7094</v>
      </c>
      <c r="G4009" s="105">
        <v>2.8069999999999999</v>
      </c>
      <c r="H4009" s="106">
        <f t="shared" si="1059"/>
        <v>4154.3599999999997</v>
      </c>
      <c r="I4009" s="107">
        <f t="shared" si="1060"/>
        <v>5026.775599999999</v>
      </c>
      <c r="J4009" s="108">
        <f t="shared" si="1061"/>
        <v>5026.775599999999</v>
      </c>
      <c r="K4009" s="105">
        <f t="shared" si="1062"/>
        <v>0</v>
      </c>
      <c r="L4009" s="105">
        <f t="shared" si="1063"/>
        <v>7037.4858399999985</v>
      </c>
      <c r="M4009" s="109" t="str">
        <f t="shared" si="1064"/>
        <v>FOTO</v>
      </c>
      <c r="N4009" s="110" t="s">
        <v>299</v>
      </c>
    </row>
    <row r="4010" spans="1:15" ht="12.75" customHeight="1">
      <c r="A4010" s="103" t="s">
        <v>7095</v>
      </c>
      <c r="B4010" s="13"/>
      <c r="C4010" s="242"/>
      <c r="D4010" s="238" t="s">
        <v>9122</v>
      </c>
      <c r="E4010" s="150">
        <v>-0.51653846153846161</v>
      </c>
      <c r="F4010" s="104" t="s">
        <v>7096</v>
      </c>
      <c r="G4010" s="105">
        <v>3.7709999999999999</v>
      </c>
      <c r="H4010" s="106">
        <f t="shared" si="1059"/>
        <v>5581.08</v>
      </c>
      <c r="I4010" s="107">
        <f t="shared" si="1060"/>
        <v>6753.1067999999996</v>
      </c>
      <c r="J4010" s="108">
        <f t="shared" si="1061"/>
        <v>6753.1067999999996</v>
      </c>
      <c r="K4010" s="105">
        <f t="shared" si="1062"/>
        <v>0</v>
      </c>
      <c r="L4010" s="105">
        <f t="shared" si="1063"/>
        <v>9454.3495199999979</v>
      </c>
      <c r="M4010" s="109" t="str">
        <f t="shared" si="1064"/>
        <v>FOTO</v>
      </c>
      <c r="N4010" s="110"/>
    </row>
    <row r="4011" spans="1:15" ht="12.75" customHeight="1">
      <c r="A4011" s="103" t="s">
        <v>7097</v>
      </c>
      <c r="B4011" s="13"/>
      <c r="C4011" s="242"/>
      <c r="D4011" s="238" t="s">
        <v>9122</v>
      </c>
      <c r="E4011" s="150">
        <v>-0.51653846153846161</v>
      </c>
      <c r="F4011" s="104" t="s">
        <v>7098</v>
      </c>
      <c r="G4011" s="105">
        <v>3.7709999999999999</v>
      </c>
      <c r="H4011" s="106">
        <f t="shared" si="1059"/>
        <v>5581.08</v>
      </c>
      <c r="I4011" s="107">
        <f t="shared" si="1060"/>
        <v>6753.1067999999996</v>
      </c>
      <c r="J4011" s="108">
        <f t="shared" si="1061"/>
        <v>6753.1067999999996</v>
      </c>
      <c r="K4011" s="105">
        <f t="shared" si="1062"/>
        <v>0</v>
      </c>
      <c r="L4011" s="105">
        <f t="shared" si="1063"/>
        <v>9454.3495199999979</v>
      </c>
      <c r="M4011" s="109" t="str">
        <f t="shared" si="1064"/>
        <v>FOTO</v>
      </c>
      <c r="N4011" s="110"/>
    </row>
    <row r="4012" spans="1:15" ht="12.75" customHeight="1" thickBot="1">
      <c r="A4012" s="154" t="s">
        <v>7099</v>
      </c>
      <c r="B4012" s="13"/>
      <c r="C4012" s="243"/>
      <c r="D4012" s="238" t="s">
        <v>9122</v>
      </c>
      <c r="E4012" s="163">
        <v>-0.51603448275862074</v>
      </c>
      <c r="F4012" s="156" t="s">
        <v>7100</v>
      </c>
      <c r="G4012" s="157">
        <v>2.8069999999999999</v>
      </c>
      <c r="H4012" s="158">
        <f t="shared" si="1059"/>
        <v>4154.3599999999997</v>
      </c>
      <c r="I4012" s="159">
        <f t="shared" si="1060"/>
        <v>5026.775599999999</v>
      </c>
      <c r="J4012" s="160">
        <f t="shared" si="1061"/>
        <v>5026.775599999999</v>
      </c>
      <c r="K4012" s="157">
        <f t="shared" si="1062"/>
        <v>0</v>
      </c>
      <c r="L4012" s="157">
        <f t="shared" si="1063"/>
        <v>7037.4858399999985</v>
      </c>
      <c r="M4012" s="161" t="str">
        <f t="shared" si="1064"/>
        <v>FOTO</v>
      </c>
      <c r="N4012" s="162"/>
    </row>
    <row r="4013" spans="1:15" ht="20.100000000000001" customHeight="1" thickBot="1">
      <c r="A4013" s="219" t="s">
        <v>7101</v>
      </c>
      <c r="B4013" s="34"/>
      <c r="C4013" s="240"/>
      <c r="D4013" s="151"/>
      <c r="E4013" s="221"/>
      <c r="F4013" s="222"/>
      <c r="G4013" s="223"/>
      <c r="H4013" s="224"/>
      <c r="I4013" s="224"/>
      <c r="J4013" s="225"/>
      <c r="K4013" s="223"/>
      <c r="L4013" s="223"/>
      <c r="M4013" s="226"/>
      <c r="N4013" s="227"/>
      <c r="O4013" s="228"/>
    </row>
    <row r="4014" spans="1:15" ht="12.75" customHeight="1">
      <c r="A4014" s="178" t="s">
        <v>7102</v>
      </c>
      <c r="B4014" s="13"/>
      <c r="C4014" s="152"/>
      <c r="D4014" s="238"/>
      <c r="E4014" s="180"/>
      <c r="F4014" s="181" t="s">
        <v>7103</v>
      </c>
      <c r="G4014" s="182">
        <v>0.68200000000000005</v>
      </c>
      <c r="H4014" s="183">
        <f>+G4014*H$18</f>
        <v>1009.3600000000001</v>
      </c>
      <c r="I4014" s="184">
        <f>+H4014*(1+I$18)</f>
        <v>1221.3256000000001</v>
      </c>
      <c r="J4014" s="185">
        <f>+I4014*(1-J$18)</f>
        <v>1221.3256000000001</v>
      </c>
      <c r="K4014" s="182">
        <f>+I4014*C4014</f>
        <v>0</v>
      </c>
      <c r="L4014" s="182">
        <f>+I4014*(1+L$18)</f>
        <v>1709.8558400000002</v>
      </c>
      <c r="M4014" s="186" t="str">
        <f>HYPERLINK(CONCATENATE("https://buscador.neorep.com.ar/",TRIM(A4014),"/"),"FOTO")</f>
        <v>FOTO</v>
      </c>
      <c r="N4014" s="187"/>
    </row>
    <row r="4015" spans="1:15" ht="12.75" customHeight="1" thickBot="1">
      <c r="A4015" s="154" t="s">
        <v>7104</v>
      </c>
      <c r="B4015" s="13"/>
      <c r="C4015" s="243"/>
      <c r="D4015" s="238"/>
      <c r="E4015" s="155"/>
      <c r="F4015" s="156" t="s">
        <v>7105</v>
      </c>
      <c r="G4015" s="157">
        <v>0.68200000000000005</v>
      </c>
      <c r="H4015" s="158">
        <f>+G4015*H$18</f>
        <v>1009.3600000000001</v>
      </c>
      <c r="I4015" s="159">
        <f>+H4015*(1+I$18)</f>
        <v>1221.3256000000001</v>
      </c>
      <c r="J4015" s="160">
        <f>+I4015*(1-J$18)</f>
        <v>1221.3256000000001</v>
      </c>
      <c r="K4015" s="157">
        <f>+I4015*C4015</f>
        <v>0</v>
      </c>
      <c r="L4015" s="157">
        <f>+I4015*(1+L$18)</f>
        <v>1709.8558400000002</v>
      </c>
      <c r="M4015" s="161" t="str">
        <f>HYPERLINK(CONCATENATE("https://buscador.neorep.com.ar/",TRIM(A4015),"/"),"FOTO")</f>
        <v>FOTO</v>
      </c>
      <c r="N4015" s="162"/>
    </row>
    <row r="4016" spans="1:15" ht="20.100000000000001" customHeight="1" thickBot="1">
      <c r="A4016" s="219" t="s">
        <v>7106</v>
      </c>
      <c r="B4016" s="34"/>
      <c r="C4016" s="241"/>
      <c r="D4016" s="236"/>
      <c r="E4016" s="221"/>
      <c r="F4016" s="222"/>
      <c r="G4016" s="223"/>
      <c r="H4016" s="224"/>
      <c r="I4016" s="224"/>
      <c r="J4016" s="225"/>
      <c r="K4016" s="223"/>
      <c r="L4016" s="223"/>
      <c r="M4016" s="226"/>
      <c r="N4016" s="227"/>
      <c r="O4016" s="228"/>
    </row>
    <row r="4017" spans="1:15" ht="20.100000000000001" customHeight="1" thickBot="1">
      <c r="A4017" s="219" t="s">
        <v>7107</v>
      </c>
      <c r="B4017" s="34"/>
      <c r="C4017" s="239"/>
      <c r="D4017" s="235"/>
      <c r="E4017" s="221"/>
      <c r="F4017" s="222"/>
      <c r="G4017" s="223"/>
      <c r="H4017" s="224"/>
      <c r="I4017" s="224"/>
      <c r="J4017" s="225"/>
      <c r="K4017" s="223"/>
      <c r="L4017" s="223"/>
      <c r="M4017" s="226"/>
      <c r="N4017" s="227"/>
      <c r="O4017" s="228"/>
    </row>
    <row r="4018" spans="1:15" ht="12.75" customHeight="1">
      <c r="A4018" s="178" t="s">
        <v>7108</v>
      </c>
      <c r="B4018" s="13" t="s">
        <v>7109</v>
      </c>
      <c r="C4018" s="152"/>
      <c r="D4018" s="238" t="s">
        <v>9122</v>
      </c>
      <c r="E4018" s="200">
        <v>-0.41051422005170923</v>
      </c>
      <c r="F4018" s="181" t="s">
        <v>7110</v>
      </c>
      <c r="G4018" s="182">
        <v>2.052</v>
      </c>
      <c r="H4018" s="183">
        <f t="shared" ref="H4018:H4054" si="1065">+G4018*H$18</f>
        <v>3036.96</v>
      </c>
      <c r="I4018" s="184">
        <f t="shared" ref="I4018:I4054" si="1066">+H4018*(1+I$18)</f>
        <v>3674.7215999999999</v>
      </c>
      <c r="J4018" s="185">
        <f t="shared" ref="J4018:J4054" si="1067">+I4018*(1-J$18)</f>
        <v>3674.7215999999999</v>
      </c>
      <c r="K4018" s="182">
        <f t="shared" ref="K4018:K4054" si="1068">+I4018*C4018</f>
        <v>0</v>
      </c>
      <c r="L4018" s="182">
        <f t="shared" ref="L4018:L4054" si="1069">+I4018*(1+L$18)</f>
        <v>5144.6102399999991</v>
      </c>
      <c r="M4018" s="186" t="str">
        <f t="shared" ref="M4018:M4054" si="1070">HYPERLINK(CONCATENATE("https://buscador.neorep.com.ar/",TRIM(A4018),"/"),"FOTO")</f>
        <v>FOTO</v>
      </c>
      <c r="N4018" s="187" t="s">
        <v>299</v>
      </c>
    </row>
    <row r="4019" spans="1:15" ht="12.75" customHeight="1">
      <c r="A4019" s="103" t="s">
        <v>7111</v>
      </c>
      <c r="B4019" s="13" t="s">
        <v>7109</v>
      </c>
      <c r="C4019" s="242"/>
      <c r="D4019" s="238" t="s">
        <v>9122</v>
      </c>
      <c r="E4019" s="149">
        <v>-3.1161473087818581E-2</v>
      </c>
      <c r="F4019" s="104" t="s">
        <v>7112</v>
      </c>
      <c r="G4019" s="105">
        <v>2.052</v>
      </c>
      <c r="H4019" s="106">
        <f t="shared" si="1065"/>
        <v>3036.96</v>
      </c>
      <c r="I4019" s="107">
        <f t="shared" si="1066"/>
        <v>3674.7215999999999</v>
      </c>
      <c r="J4019" s="108">
        <f t="shared" si="1067"/>
        <v>3674.7215999999999</v>
      </c>
      <c r="K4019" s="105">
        <f t="shared" si="1068"/>
        <v>0</v>
      </c>
      <c r="L4019" s="105">
        <f t="shared" si="1069"/>
        <v>5144.6102399999991</v>
      </c>
      <c r="M4019" s="109" t="str">
        <f t="shared" si="1070"/>
        <v>FOTO</v>
      </c>
      <c r="N4019" s="110"/>
    </row>
    <row r="4020" spans="1:15" ht="12.75" customHeight="1">
      <c r="A4020" s="103" t="s">
        <v>7113</v>
      </c>
      <c r="B4020" s="13" t="s">
        <v>7109</v>
      </c>
      <c r="C4020" s="242"/>
      <c r="D4020" s="238" t="s">
        <v>9122</v>
      </c>
      <c r="E4020" s="149">
        <v>-3.1161473087818581E-2</v>
      </c>
      <c r="F4020" s="104" t="s">
        <v>7114</v>
      </c>
      <c r="G4020" s="105">
        <v>2.052</v>
      </c>
      <c r="H4020" s="106">
        <f t="shared" si="1065"/>
        <v>3036.96</v>
      </c>
      <c r="I4020" s="107">
        <f t="shared" si="1066"/>
        <v>3674.7215999999999</v>
      </c>
      <c r="J4020" s="108">
        <f t="shared" si="1067"/>
        <v>3674.7215999999999</v>
      </c>
      <c r="K4020" s="105">
        <f t="shared" si="1068"/>
        <v>0</v>
      </c>
      <c r="L4020" s="105">
        <f t="shared" si="1069"/>
        <v>5144.6102399999991</v>
      </c>
      <c r="M4020" s="109" t="str">
        <f t="shared" si="1070"/>
        <v>FOTO</v>
      </c>
      <c r="N4020" s="110"/>
    </row>
    <row r="4021" spans="1:15" ht="12.75" customHeight="1">
      <c r="A4021" s="103" t="s">
        <v>7115</v>
      </c>
      <c r="B4021" s="13" t="s">
        <v>7109</v>
      </c>
      <c r="C4021" s="242"/>
      <c r="D4021" s="238" t="s">
        <v>9122</v>
      </c>
      <c r="E4021" s="149">
        <v>-3.1161473087818581E-2</v>
      </c>
      <c r="F4021" s="104" t="s">
        <v>7116</v>
      </c>
      <c r="G4021" s="105">
        <v>2.052</v>
      </c>
      <c r="H4021" s="106">
        <f t="shared" si="1065"/>
        <v>3036.96</v>
      </c>
      <c r="I4021" s="107">
        <f t="shared" si="1066"/>
        <v>3674.7215999999999</v>
      </c>
      <c r="J4021" s="108">
        <f t="shared" si="1067"/>
        <v>3674.7215999999999</v>
      </c>
      <c r="K4021" s="105">
        <f t="shared" si="1068"/>
        <v>0</v>
      </c>
      <c r="L4021" s="105">
        <f t="shared" si="1069"/>
        <v>5144.6102399999991</v>
      </c>
      <c r="M4021" s="109" t="str">
        <f t="shared" si="1070"/>
        <v>FOTO</v>
      </c>
      <c r="N4021" s="110" t="s">
        <v>99</v>
      </c>
    </row>
    <row r="4022" spans="1:15" ht="12.75" customHeight="1">
      <c r="A4022" s="103" t="s">
        <v>7117</v>
      </c>
      <c r="B4022" s="13" t="s">
        <v>7109</v>
      </c>
      <c r="C4022" s="242"/>
      <c r="D4022" s="238" t="s">
        <v>9122</v>
      </c>
      <c r="E4022" s="150">
        <v>-0.35875000000000001</v>
      </c>
      <c r="F4022" s="104" t="s">
        <v>7118</v>
      </c>
      <c r="G4022" s="105">
        <v>2.052</v>
      </c>
      <c r="H4022" s="106">
        <f t="shared" si="1065"/>
        <v>3036.96</v>
      </c>
      <c r="I4022" s="107">
        <f t="shared" si="1066"/>
        <v>3674.7215999999999</v>
      </c>
      <c r="J4022" s="108">
        <f t="shared" si="1067"/>
        <v>3674.7215999999999</v>
      </c>
      <c r="K4022" s="105">
        <f t="shared" si="1068"/>
        <v>0</v>
      </c>
      <c r="L4022" s="105">
        <f t="shared" si="1069"/>
        <v>5144.6102399999991</v>
      </c>
      <c r="M4022" s="109" t="str">
        <f t="shared" si="1070"/>
        <v>FOTO</v>
      </c>
      <c r="N4022" s="110" t="s">
        <v>299</v>
      </c>
    </row>
    <row r="4023" spans="1:15" ht="12.75" customHeight="1">
      <c r="A4023" s="103" t="s">
        <v>7119</v>
      </c>
      <c r="B4023" s="13" t="s">
        <v>7109</v>
      </c>
      <c r="C4023" s="242"/>
      <c r="D4023" s="238" t="s">
        <v>9122</v>
      </c>
      <c r="E4023" s="149">
        <v>-0.13013988978380664</v>
      </c>
      <c r="F4023" s="104" t="s">
        <v>7120</v>
      </c>
      <c r="G4023" s="105">
        <v>2.052</v>
      </c>
      <c r="H4023" s="106">
        <f t="shared" si="1065"/>
        <v>3036.96</v>
      </c>
      <c r="I4023" s="107">
        <f t="shared" si="1066"/>
        <v>3674.7215999999999</v>
      </c>
      <c r="J4023" s="108">
        <f t="shared" si="1067"/>
        <v>3674.7215999999999</v>
      </c>
      <c r="K4023" s="105">
        <f t="shared" si="1068"/>
        <v>0</v>
      </c>
      <c r="L4023" s="105">
        <f t="shared" si="1069"/>
        <v>5144.6102399999991</v>
      </c>
      <c r="M4023" s="109" t="str">
        <f t="shared" si="1070"/>
        <v>FOTO</v>
      </c>
      <c r="N4023" s="110"/>
    </row>
    <row r="4024" spans="1:15" ht="12.75" customHeight="1">
      <c r="A4024" s="103" t="s">
        <v>7121</v>
      </c>
      <c r="B4024" s="13" t="s">
        <v>7109</v>
      </c>
      <c r="C4024" s="242"/>
      <c r="D4024" s="238" t="s">
        <v>9122</v>
      </c>
      <c r="E4024" s="150">
        <v>-0.20864127345082439</v>
      </c>
      <c r="F4024" s="104" t="s">
        <v>7122</v>
      </c>
      <c r="G4024" s="105">
        <v>2.7839999999999998</v>
      </c>
      <c r="H4024" s="106">
        <f t="shared" si="1065"/>
        <v>4120.32</v>
      </c>
      <c r="I4024" s="107">
        <f t="shared" si="1066"/>
        <v>4985.5871999999999</v>
      </c>
      <c r="J4024" s="108">
        <f t="shared" si="1067"/>
        <v>4985.5871999999999</v>
      </c>
      <c r="K4024" s="105">
        <f t="shared" si="1068"/>
        <v>0</v>
      </c>
      <c r="L4024" s="105">
        <f t="shared" si="1069"/>
        <v>6979.8220799999999</v>
      </c>
      <c r="M4024" s="109" t="str">
        <f t="shared" si="1070"/>
        <v>FOTO</v>
      </c>
      <c r="N4024" s="110"/>
    </row>
    <row r="4025" spans="1:15" ht="12.75" customHeight="1">
      <c r="A4025" s="103" t="s">
        <v>7123</v>
      </c>
      <c r="B4025" s="13" t="s">
        <v>7109</v>
      </c>
      <c r="C4025" s="242"/>
      <c r="D4025" s="238" t="s">
        <v>9122</v>
      </c>
      <c r="E4025" s="149">
        <v>-3.3668864977438373E-2</v>
      </c>
      <c r="F4025" s="104" t="s">
        <v>7124</v>
      </c>
      <c r="G4025" s="105">
        <v>2.7839999999999998</v>
      </c>
      <c r="H4025" s="106">
        <f t="shared" si="1065"/>
        <v>4120.32</v>
      </c>
      <c r="I4025" s="107">
        <f t="shared" si="1066"/>
        <v>4985.5871999999999</v>
      </c>
      <c r="J4025" s="108">
        <f t="shared" si="1067"/>
        <v>4985.5871999999999</v>
      </c>
      <c r="K4025" s="105">
        <f t="shared" si="1068"/>
        <v>0</v>
      </c>
      <c r="L4025" s="105">
        <f t="shared" si="1069"/>
        <v>6979.8220799999999</v>
      </c>
      <c r="M4025" s="109" t="str">
        <f t="shared" si="1070"/>
        <v>FOTO</v>
      </c>
      <c r="N4025" s="110" t="s">
        <v>99</v>
      </c>
    </row>
    <row r="4026" spans="1:15" ht="12.75" customHeight="1">
      <c r="A4026" s="103" t="s">
        <v>7125</v>
      </c>
      <c r="B4026" s="13" t="s">
        <v>7109</v>
      </c>
      <c r="C4026" s="242"/>
      <c r="D4026" s="238" t="s">
        <v>9122</v>
      </c>
      <c r="E4026" s="149">
        <v>-3.8000000000000034E-2</v>
      </c>
      <c r="F4026" s="104" t="s">
        <v>7126</v>
      </c>
      <c r="G4026" s="105">
        <v>3.367</v>
      </c>
      <c r="H4026" s="106">
        <f t="shared" si="1065"/>
        <v>4983.16</v>
      </c>
      <c r="I4026" s="107">
        <f t="shared" si="1066"/>
        <v>6029.6235999999999</v>
      </c>
      <c r="J4026" s="108">
        <f t="shared" si="1067"/>
        <v>6029.6235999999999</v>
      </c>
      <c r="K4026" s="105">
        <f t="shared" si="1068"/>
        <v>0</v>
      </c>
      <c r="L4026" s="105">
        <f t="shared" si="1069"/>
        <v>8441.4730399999989</v>
      </c>
      <c r="M4026" s="109" t="str">
        <f t="shared" si="1070"/>
        <v>FOTO</v>
      </c>
      <c r="N4026" s="110"/>
    </row>
    <row r="4027" spans="1:15" ht="12.75" customHeight="1">
      <c r="A4027" s="103" t="s">
        <v>7127</v>
      </c>
      <c r="B4027" s="13" t="s">
        <v>7109</v>
      </c>
      <c r="C4027" s="242"/>
      <c r="D4027" s="238" t="s">
        <v>9122</v>
      </c>
      <c r="E4027" s="149">
        <v>-4.2922114837976033E-2</v>
      </c>
      <c r="F4027" s="104" t="s">
        <v>7128</v>
      </c>
      <c r="G4027" s="105">
        <v>3.367</v>
      </c>
      <c r="H4027" s="106">
        <f t="shared" si="1065"/>
        <v>4983.16</v>
      </c>
      <c r="I4027" s="107">
        <f t="shared" si="1066"/>
        <v>6029.6235999999999</v>
      </c>
      <c r="J4027" s="108">
        <f t="shared" si="1067"/>
        <v>6029.6235999999999</v>
      </c>
      <c r="K4027" s="105">
        <f t="shared" si="1068"/>
        <v>0</v>
      </c>
      <c r="L4027" s="105">
        <f t="shared" si="1069"/>
        <v>8441.4730399999989</v>
      </c>
      <c r="M4027" s="109" t="str">
        <f t="shared" si="1070"/>
        <v>FOTO</v>
      </c>
      <c r="N4027" s="110"/>
    </row>
    <row r="4028" spans="1:15" ht="12.75" customHeight="1">
      <c r="A4028" s="103" t="s">
        <v>7129</v>
      </c>
      <c r="B4028" s="13"/>
      <c r="C4028" s="242"/>
      <c r="D4028" s="238" t="s">
        <v>9122</v>
      </c>
      <c r="E4028" s="149">
        <v>-3.1636468219729652E-2</v>
      </c>
      <c r="F4028" s="104" t="s">
        <v>7130</v>
      </c>
      <c r="G4028" s="105">
        <v>3.367</v>
      </c>
      <c r="H4028" s="106">
        <f t="shared" si="1065"/>
        <v>4983.16</v>
      </c>
      <c r="I4028" s="107">
        <f t="shared" si="1066"/>
        <v>6029.6235999999999</v>
      </c>
      <c r="J4028" s="108">
        <f t="shared" si="1067"/>
        <v>6029.6235999999999</v>
      </c>
      <c r="K4028" s="105">
        <f t="shared" si="1068"/>
        <v>0</v>
      </c>
      <c r="L4028" s="105">
        <f t="shared" si="1069"/>
        <v>8441.4730399999989</v>
      </c>
      <c r="M4028" s="109" t="str">
        <f t="shared" si="1070"/>
        <v>FOTO</v>
      </c>
      <c r="N4028" s="110" t="s">
        <v>99</v>
      </c>
      <c r="O4028" s="36"/>
    </row>
    <row r="4029" spans="1:15" ht="12.75" customHeight="1">
      <c r="A4029" s="103" t="s">
        <v>7131</v>
      </c>
      <c r="B4029" s="13" t="s">
        <v>7109</v>
      </c>
      <c r="C4029" s="242"/>
      <c r="D4029" s="238" t="s">
        <v>9122</v>
      </c>
      <c r="E4029" s="150">
        <v>-0.19833333333333336</v>
      </c>
      <c r="F4029" s="104" t="s">
        <v>7132</v>
      </c>
      <c r="G4029" s="105">
        <v>3.367</v>
      </c>
      <c r="H4029" s="106">
        <f t="shared" si="1065"/>
        <v>4983.16</v>
      </c>
      <c r="I4029" s="107">
        <f t="shared" si="1066"/>
        <v>6029.6235999999999</v>
      </c>
      <c r="J4029" s="108">
        <f t="shared" si="1067"/>
        <v>6029.6235999999999</v>
      </c>
      <c r="K4029" s="105">
        <f t="shared" si="1068"/>
        <v>0</v>
      </c>
      <c r="L4029" s="105">
        <f t="shared" si="1069"/>
        <v>8441.4730399999989</v>
      </c>
      <c r="M4029" s="109" t="str">
        <f t="shared" si="1070"/>
        <v>FOTO</v>
      </c>
      <c r="N4029" s="110"/>
    </row>
    <row r="4030" spans="1:15" ht="12.75" customHeight="1">
      <c r="A4030" s="103" t="s">
        <v>7133</v>
      </c>
      <c r="B4030" s="13" t="s">
        <v>7109</v>
      </c>
      <c r="C4030" s="242"/>
      <c r="D4030" s="238" t="s">
        <v>9122</v>
      </c>
      <c r="E4030" s="149">
        <v>-3.1636468219729652E-2</v>
      </c>
      <c r="F4030" s="104" t="s">
        <v>7134</v>
      </c>
      <c r="G4030" s="105">
        <v>3.367</v>
      </c>
      <c r="H4030" s="106">
        <f t="shared" si="1065"/>
        <v>4983.16</v>
      </c>
      <c r="I4030" s="107">
        <f t="shared" si="1066"/>
        <v>6029.6235999999999</v>
      </c>
      <c r="J4030" s="108">
        <f t="shared" si="1067"/>
        <v>6029.6235999999999</v>
      </c>
      <c r="K4030" s="105">
        <f t="shared" si="1068"/>
        <v>0</v>
      </c>
      <c r="L4030" s="105">
        <f t="shared" si="1069"/>
        <v>8441.4730399999989</v>
      </c>
      <c r="M4030" s="109" t="str">
        <f t="shared" si="1070"/>
        <v>FOTO</v>
      </c>
      <c r="N4030" s="110" t="s">
        <v>99</v>
      </c>
    </row>
    <row r="4031" spans="1:15" ht="12.75" customHeight="1">
      <c r="A4031" s="103" t="s">
        <v>7135</v>
      </c>
      <c r="B4031" s="13" t="s">
        <v>7109</v>
      </c>
      <c r="C4031" s="242"/>
      <c r="D4031" s="238"/>
      <c r="E4031" s="149"/>
      <c r="F4031" s="104" t="s">
        <v>7136</v>
      </c>
      <c r="G4031" s="105">
        <v>3.367</v>
      </c>
      <c r="H4031" s="106">
        <f t="shared" si="1065"/>
        <v>4983.16</v>
      </c>
      <c r="I4031" s="107">
        <f t="shared" si="1066"/>
        <v>6029.6235999999999</v>
      </c>
      <c r="J4031" s="108">
        <f t="shared" si="1067"/>
        <v>6029.6235999999999</v>
      </c>
      <c r="K4031" s="105">
        <f t="shared" si="1068"/>
        <v>0</v>
      </c>
      <c r="L4031" s="105">
        <f t="shared" si="1069"/>
        <v>8441.4730399999989</v>
      </c>
      <c r="M4031" s="109" t="str">
        <f t="shared" si="1070"/>
        <v>FOTO</v>
      </c>
      <c r="N4031" s="110"/>
    </row>
    <row r="4032" spans="1:15" ht="12.75" customHeight="1">
      <c r="A4032" s="103" t="s">
        <v>7137</v>
      </c>
      <c r="B4032" s="13" t="s">
        <v>7109</v>
      </c>
      <c r="C4032" s="242"/>
      <c r="D4032" s="238" t="s">
        <v>9122</v>
      </c>
      <c r="E4032" s="150">
        <v>-0.46223793887345288</v>
      </c>
      <c r="F4032" s="104" t="s">
        <v>7138</v>
      </c>
      <c r="G4032" s="105">
        <v>2.129</v>
      </c>
      <c r="H4032" s="106">
        <f t="shared" si="1065"/>
        <v>3150.92</v>
      </c>
      <c r="I4032" s="107">
        <f t="shared" si="1066"/>
        <v>3812.6131999999998</v>
      </c>
      <c r="J4032" s="108">
        <f t="shared" si="1067"/>
        <v>3812.6131999999998</v>
      </c>
      <c r="K4032" s="105">
        <f t="shared" si="1068"/>
        <v>0</v>
      </c>
      <c r="L4032" s="105">
        <f t="shared" si="1069"/>
        <v>5337.6584799999991</v>
      </c>
      <c r="M4032" s="109" t="str">
        <f t="shared" si="1070"/>
        <v>FOTO</v>
      </c>
      <c r="N4032" s="110" t="s">
        <v>299</v>
      </c>
    </row>
    <row r="4033" spans="1:15" ht="12.75" customHeight="1">
      <c r="A4033" s="103" t="s">
        <v>7139</v>
      </c>
      <c r="B4033" s="13" t="s">
        <v>7109</v>
      </c>
      <c r="C4033" s="242"/>
      <c r="D4033" s="238" t="s">
        <v>9122</v>
      </c>
      <c r="E4033" s="149">
        <v>-3.2272727272727342E-2</v>
      </c>
      <c r="F4033" s="104" t="s">
        <v>7140</v>
      </c>
      <c r="G4033" s="105">
        <v>2.129</v>
      </c>
      <c r="H4033" s="106">
        <f t="shared" si="1065"/>
        <v>3150.92</v>
      </c>
      <c r="I4033" s="107">
        <f t="shared" si="1066"/>
        <v>3812.6131999999998</v>
      </c>
      <c r="J4033" s="108">
        <f t="shared" si="1067"/>
        <v>3812.6131999999998</v>
      </c>
      <c r="K4033" s="105">
        <f t="shared" si="1068"/>
        <v>0</v>
      </c>
      <c r="L4033" s="105">
        <f t="shared" si="1069"/>
        <v>5337.6584799999991</v>
      </c>
      <c r="M4033" s="109" t="str">
        <f t="shared" si="1070"/>
        <v>FOTO</v>
      </c>
      <c r="N4033" s="110"/>
    </row>
    <row r="4034" spans="1:15" ht="12.75" customHeight="1">
      <c r="A4034" s="103" t="s">
        <v>7141</v>
      </c>
      <c r="B4034" s="13" t="s">
        <v>7109</v>
      </c>
      <c r="C4034" s="242"/>
      <c r="D4034" s="238" t="s">
        <v>9122</v>
      </c>
      <c r="E4034" s="150">
        <v>-0.36242183058555999</v>
      </c>
      <c r="F4034" s="104" t="s">
        <v>7142</v>
      </c>
      <c r="G4034" s="105">
        <v>2.2429999999999999</v>
      </c>
      <c r="H4034" s="106">
        <f t="shared" si="1065"/>
        <v>3319.64</v>
      </c>
      <c r="I4034" s="107">
        <f t="shared" si="1066"/>
        <v>4016.7643999999996</v>
      </c>
      <c r="J4034" s="108">
        <f t="shared" si="1067"/>
        <v>4016.7643999999996</v>
      </c>
      <c r="K4034" s="105">
        <f t="shared" si="1068"/>
        <v>0</v>
      </c>
      <c r="L4034" s="105">
        <f t="shared" si="1069"/>
        <v>5623.4701599999989</v>
      </c>
      <c r="M4034" s="109" t="str">
        <f t="shared" si="1070"/>
        <v>FOTO</v>
      </c>
      <c r="N4034" s="110"/>
    </row>
    <row r="4035" spans="1:15" ht="12.75" customHeight="1">
      <c r="A4035" s="103" t="s">
        <v>7143</v>
      </c>
      <c r="B4035" s="13" t="s">
        <v>7109</v>
      </c>
      <c r="C4035" s="242"/>
      <c r="D4035" s="238" t="s">
        <v>9122</v>
      </c>
      <c r="E4035" s="150">
        <v>-0.34796511627906979</v>
      </c>
      <c r="F4035" s="104" t="s">
        <v>7144</v>
      </c>
      <c r="G4035" s="105">
        <v>2.2429999999999999</v>
      </c>
      <c r="H4035" s="106">
        <f t="shared" si="1065"/>
        <v>3319.64</v>
      </c>
      <c r="I4035" s="107">
        <f t="shared" si="1066"/>
        <v>4016.7643999999996</v>
      </c>
      <c r="J4035" s="108">
        <f t="shared" si="1067"/>
        <v>4016.7643999999996</v>
      </c>
      <c r="K4035" s="105">
        <f t="shared" si="1068"/>
        <v>0</v>
      </c>
      <c r="L4035" s="105">
        <f t="shared" si="1069"/>
        <v>5623.4701599999989</v>
      </c>
      <c r="M4035" s="109" t="str">
        <f t="shared" si="1070"/>
        <v>FOTO</v>
      </c>
      <c r="N4035" s="110"/>
      <c r="O4035" s="37"/>
    </row>
    <row r="4036" spans="1:15" ht="12.75" customHeight="1">
      <c r="A4036" s="103" t="s">
        <v>7145</v>
      </c>
      <c r="B4036" s="13" t="s">
        <v>7109</v>
      </c>
      <c r="C4036" s="242"/>
      <c r="D4036" s="238" t="s">
        <v>9122</v>
      </c>
      <c r="E4036" s="150">
        <v>-0.25509910945130709</v>
      </c>
      <c r="F4036" s="104" t="s">
        <v>7146</v>
      </c>
      <c r="G4036" s="105">
        <v>2.593</v>
      </c>
      <c r="H4036" s="106">
        <f t="shared" si="1065"/>
        <v>3837.64</v>
      </c>
      <c r="I4036" s="107">
        <f t="shared" si="1066"/>
        <v>4643.5443999999998</v>
      </c>
      <c r="J4036" s="108">
        <f t="shared" si="1067"/>
        <v>4643.5443999999998</v>
      </c>
      <c r="K4036" s="105">
        <f t="shared" si="1068"/>
        <v>0</v>
      </c>
      <c r="L4036" s="105">
        <f t="shared" si="1069"/>
        <v>6500.9621599999991</v>
      </c>
      <c r="M4036" s="109" t="str">
        <f t="shared" si="1070"/>
        <v>FOTO</v>
      </c>
      <c r="N4036" s="110" t="s">
        <v>299</v>
      </c>
    </row>
    <row r="4037" spans="1:15" ht="12.75" customHeight="1">
      <c r="A4037" s="103" t="s">
        <v>7147</v>
      </c>
      <c r="B4037" s="13" t="s">
        <v>7109</v>
      </c>
      <c r="C4037" s="242"/>
      <c r="D4037" s="238" t="s">
        <v>9122</v>
      </c>
      <c r="E4037" s="150">
        <v>-0.4008410801239487</v>
      </c>
      <c r="F4037" s="104" t="s">
        <v>7148</v>
      </c>
      <c r="G4037" s="105">
        <v>2.7069999999999999</v>
      </c>
      <c r="H4037" s="106">
        <f t="shared" si="1065"/>
        <v>4006.3599999999997</v>
      </c>
      <c r="I4037" s="107">
        <f t="shared" si="1066"/>
        <v>4847.6955999999991</v>
      </c>
      <c r="J4037" s="108">
        <f t="shared" si="1067"/>
        <v>4847.6955999999991</v>
      </c>
      <c r="K4037" s="105">
        <f t="shared" si="1068"/>
        <v>0</v>
      </c>
      <c r="L4037" s="105">
        <f t="shared" si="1069"/>
        <v>6786.773839999998</v>
      </c>
      <c r="M4037" s="109" t="str">
        <f t="shared" si="1070"/>
        <v>FOTO</v>
      </c>
      <c r="N4037" s="110" t="s">
        <v>99</v>
      </c>
    </row>
    <row r="4038" spans="1:15" ht="12.75" customHeight="1">
      <c r="A4038" s="103" t="s">
        <v>7149</v>
      </c>
      <c r="B4038" s="13" t="s">
        <v>7109</v>
      </c>
      <c r="C4038" s="242"/>
      <c r="D4038" s="238" t="s">
        <v>9122</v>
      </c>
      <c r="E4038" s="150">
        <v>-0.31518370960602038</v>
      </c>
      <c r="F4038" s="104" t="s">
        <v>7150</v>
      </c>
      <c r="G4038" s="105">
        <v>3.0939999999999999</v>
      </c>
      <c r="H4038" s="106">
        <f t="shared" si="1065"/>
        <v>4579.12</v>
      </c>
      <c r="I4038" s="107">
        <f t="shared" si="1066"/>
        <v>5540.7352000000001</v>
      </c>
      <c r="J4038" s="108">
        <f t="shared" si="1067"/>
        <v>5540.7352000000001</v>
      </c>
      <c r="K4038" s="105">
        <f t="shared" si="1068"/>
        <v>0</v>
      </c>
      <c r="L4038" s="105">
        <f t="shared" si="1069"/>
        <v>7757.0292799999997</v>
      </c>
      <c r="M4038" s="109" t="str">
        <f t="shared" si="1070"/>
        <v>FOTO</v>
      </c>
      <c r="N4038" s="110" t="s">
        <v>99</v>
      </c>
    </row>
    <row r="4039" spans="1:15" ht="12.75" customHeight="1">
      <c r="A4039" s="103" t="s">
        <v>7151</v>
      </c>
      <c r="B4039" s="13" t="s">
        <v>7109</v>
      </c>
      <c r="C4039" s="242"/>
      <c r="D4039" s="238" t="s">
        <v>9122</v>
      </c>
      <c r="E4039" s="149">
        <v>-3.2272727272727342E-2</v>
      </c>
      <c r="F4039" s="104" t="s">
        <v>7152</v>
      </c>
      <c r="G4039" s="105">
        <v>2.129</v>
      </c>
      <c r="H4039" s="106">
        <f t="shared" si="1065"/>
        <v>3150.92</v>
      </c>
      <c r="I4039" s="107">
        <f t="shared" si="1066"/>
        <v>3812.6131999999998</v>
      </c>
      <c r="J4039" s="108">
        <f t="shared" si="1067"/>
        <v>3812.6131999999998</v>
      </c>
      <c r="K4039" s="105">
        <f t="shared" si="1068"/>
        <v>0</v>
      </c>
      <c r="L4039" s="105">
        <f t="shared" si="1069"/>
        <v>5337.6584799999991</v>
      </c>
      <c r="M4039" s="109" t="str">
        <f t="shared" si="1070"/>
        <v>FOTO</v>
      </c>
      <c r="N4039" s="110"/>
    </row>
    <row r="4040" spans="1:15" ht="12.75" customHeight="1">
      <c r="A4040" s="103" t="s">
        <v>7153</v>
      </c>
      <c r="B4040" s="13" t="s">
        <v>7109</v>
      </c>
      <c r="C4040" s="242"/>
      <c r="D4040" s="238" t="s">
        <v>9122</v>
      </c>
      <c r="E4040" s="149">
        <v>-3.2272727272727342E-2</v>
      </c>
      <c r="F4040" s="104" t="s">
        <v>7154</v>
      </c>
      <c r="G4040" s="105">
        <v>2.129</v>
      </c>
      <c r="H4040" s="106">
        <f t="shared" si="1065"/>
        <v>3150.92</v>
      </c>
      <c r="I4040" s="107">
        <f t="shared" si="1066"/>
        <v>3812.6131999999998</v>
      </c>
      <c r="J4040" s="108">
        <f t="shared" si="1067"/>
        <v>3812.6131999999998</v>
      </c>
      <c r="K4040" s="105">
        <f t="shared" si="1068"/>
        <v>0</v>
      </c>
      <c r="L4040" s="105">
        <f t="shared" si="1069"/>
        <v>5337.6584799999991</v>
      </c>
      <c r="M4040" s="109" t="str">
        <f t="shared" si="1070"/>
        <v>FOTO</v>
      </c>
      <c r="N4040" s="110"/>
    </row>
    <row r="4041" spans="1:15" ht="12.75" customHeight="1">
      <c r="A4041" s="103" t="s">
        <v>7155</v>
      </c>
      <c r="B4041" s="13" t="s">
        <v>7109</v>
      </c>
      <c r="C4041" s="242"/>
      <c r="D4041" s="238" t="s">
        <v>9122</v>
      </c>
      <c r="E4041" s="150">
        <v>-0.16337187616560989</v>
      </c>
      <c r="F4041" s="104" t="s">
        <v>7156</v>
      </c>
      <c r="G4041" s="105">
        <v>2.2429999999999999</v>
      </c>
      <c r="H4041" s="106">
        <f t="shared" si="1065"/>
        <v>3319.64</v>
      </c>
      <c r="I4041" s="107">
        <f t="shared" si="1066"/>
        <v>4016.7643999999996</v>
      </c>
      <c r="J4041" s="108">
        <f t="shared" si="1067"/>
        <v>4016.7643999999996</v>
      </c>
      <c r="K4041" s="105">
        <f t="shared" si="1068"/>
        <v>0</v>
      </c>
      <c r="L4041" s="105">
        <f t="shared" si="1069"/>
        <v>5623.4701599999989</v>
      </c>
      <c r="M4041" s="109" t="str">
        <f t="shared" si="1070"/>
        <v>FOTO</v>
      </c>
      <c r="N4041" s="110"/>
    </row>
    <row r="4042" spans="1:15" ht="12.75" customHeight="1">
      <c r="A4042" s="103" t="s">
        <v>7157</v>
      </c>
      <c r="B4042" s="13" t="s">
        <v>7109</v>
      </c>
      <c r="C4042" s="242"/>
      <c r="D4042" s="238" t="s">
        <v>9122</v>
      </c>
      <c r="E4042" s="149">
        <v>-3.3857315598548987E-2</v>
      </c>
      <c r="F4042" s="104" t="s">
        <v>7158</v>
      </c>
      <c r="G4042" s="105">
        <v>2.3969999999999998</v>
      </c>
      <c r="H4042" s="106">
        <f t="shared" si="1065"/>
        <v>3547.5599999999995</v>
      </c>
      <c r="I4042" s="107">
        <f t="shared" si="1066"/>
        <v>4292.547599999999</v>
      </c>
      <c r="J4042" s="108">
        <f t="shared" si="1067"/>
        <v>4292.547599999999</v>
      </c>
      <c r="K4042" s="105">
        <f t="shared" si="1068"/>
        <v>0</v>
      </c>
      <c r="L4042" s="105">
        <f t="shared" si="1069"/>
        <v>6009.5666399999982</v>
      </c>
      <c r="M4042" s="109" t="str">
        <f t="shared" si="1070"/>
        <v>FOTO</v>
      </c>
      <c r="N4042" s="110"/>
    </row>
    <row r="4043" spans="1:15" ht="12.75" customHeight="1">
      <c r="A4043" s="103" t="s">
        <v>7159</v>
      </c>
      <c r="B4043" s="13"/>
      <c r="C4043" s="242"/>
      <c r="D4043" s="238" t="s">
        <v>9122</v>
      </c>
      <c r="E4043" s="149">
        <v>-3.3181818181818312E-2</v>
      </c>
      <c r="F4043" s="104" t="s">
        <v>7160</v>
      </c>
      <c r="G4043" s="105">
        <v>4.2539999999999996</v>
      </c>
      <c r="H4043" s="106">
        <f t="shared" si="1065"/>
        <v>6295.9199999999992</v>
      </c>
      <c r="I4043" s="107">
        <f t="shared" si="1066"/>
        <v>7618.0631999999987</v>
      </c>
      <c r="J4043" s="108">
        <f t="shared" si="1067"/>
        <v>7618.0631999999987</v>
      </c>
      <c r="K4043" s="105">
        <f t="shared" si="1068"/>
        <v>0</v>
      </c>
      <c r="L4043" s="105">
        <f t="shared" si="1069"/>
        <v>10665.288479999997</v>
      </c>
      <c r="M4043" s="109" t="str">
        <f t="shared" si="1070"/>
        <v>FOTO</v>
      </c>
      <c r="N4043" s="110" t="s">
        <v>99</v>
      </c>
      <c r="O4043" s="36"/>
    </row>
    <row r="4044" spans="1:15" ht="12.75" customHeight="1">
      <c r="A4044" s="103" t="s">
        <v>7161</v>
      </c>
      <c r="B4044" s="13" t="s">
        <v>7109</v>
      </c>
      <c r="C4044" s="242"/>
      <c r="D4044" s="238" t="s">
        <v>9122</v>
      </c>
      <c r="E4044" s="149">
        <v>-0.10611472998529115</v>
      </c>
      <c r="F4044" s="104" t="s">
        <v>7162</v>
      </c>
      <c r="G4044" s="105">
        <v>4.2539999999999996</v>
      </c>
      <c r="H4044" s="106">
        <f t="shared" si="1065"/>
        <v>6295.9199999999992</v>
      </c>
      <c r="I4044" s="107">
        <f t="shared" si="1066"/>
        <v>7618.0631999999987</v>
      </c>
      <c r="J4044" s="108">
        <f t="shared" si="1067"/>
        <v>7618.0631999999987</v>
      </c>
      <c r="K4044" s="105">
        <f t="shared" si="1068"/>
        <v>0</v>
      </c>
      <c r="L4044" s="105">
        <f t="shared" si="1069"/>
        <v>10665.288479999997</v>
      </c>
      <c r="M4044" s="109" t="str">
        <f t="shared" si="1070"/>
        <v>FOTO</v>
      </c>
      <c r="N4044" s="110"/>
    </row>
    <row r="4045" spans="1:15" ht="12.75" customHeight="1">
      <c r="A4045" s="103" t="s">
        <v>7163</v>
      </c>
      <c r="B4045" s="13" t="s">
        <v>7109</v>
      </c>
      <c r="C4045" s="242"/>
      <c r="D4045" s="238" t="s">
        <v>9122</v>
      </c>
      <c r="E4045" s="149">
        <v>-3.3181818181818312E-2</v>
      </c>
      <c r="F4045" s="104" t="s">
        <v>7164</v>
      </c>
      <c r="G4045" s="105">
        <v>4.2539999999999996</v>
      </c>
      <c r="H4045" s="106">
        <f t="shared" si="1065"/>
        <v>6295.9199999999992</v>
      </c>
      <c r="I4045" s="107">
        <f t="shared" si="1066"/>
        <v>7618.0631999999987</v>
      </c>
      <c r="J4045" s="108">
        <f t="shared" si="1067"/>
        <v>7618.0631999999987</v>
      </c>
      <c r="K4045" s="105">
        <f t="shared" si="1068"/>
        <v>0</v>
      </c>
      <c r="L4045" s="105">
        <f t="shared" si="1069"/>
        <v>10665.288479999997</v>
      </c>
      <c r="M4045" s="109" t="str">
        <f t="shared" si="1070"/>
        <v>FOTO</v>
      </c>
      <c r="N4045" s="110"/>
    </row>
    <row r="4046" spans="1:15" ht="12.75" customHeight="1">
      <c r="A4046" s="103" t="s">
        <v>7165</v>
      </c>
      <c r="B4046" s="13" t="s">
        <v>7109</v>
      </c>
      <c r="C4046" s="242"/>
      <c r="D4046" s="238" t="s">
        <v>9122</v>
      </c>
      <c r="E4046" s="149">
        <v>-0.12107438016528937</v>
      </c>
      <c r="F4046" s="104" t="s">
        <v>7166</v>
      </c>
      <c r="G4046" s="105">
        <v>4.2539999999999996</v>
      </c>
      <c r="H4046" s="106">
        <f t="shared" si="1065"/>
        <v>6295.9199999999992</v>
      </c>
      <c r="I4046" s="107">
        <f t="shared" si="1066"/>
        <v>7618.0631999999987</v>
      </c>
      <c r="J4046" s="108">
        <f t="shared" si="1067"/>
        <v>7618.0631999999987</v>
      </c>
      <c r="K4046" s="105">
        <f t="shared" si="1068"/>
        <v>0</v>
      </c>
      <c r="L4046" s="105">
        <f t="shared" si="1069"/>
        <v>10665.288479999997</v>
      </c>
      <c r="M4046" s="109" t="str">
        <f t="shared" si="1070"/>
        <v>FOTO</v>
      </c>
      <c r="N4046" s="110"/>
    </row>
    <row r="4047" spans="1:15" ht="12.75" customHeight="1">
      <c r="A4047" s="103" t="s">
        <v>7167</v>
      </c>
      <c r="B4047" s="13" t="s">
        <v>7109</v>
      </c>
      <c r="C4047" s="242"/>
      <c r="D4047" s="238" t="s">
        <v>9122</v>
      </c>
      <c r="E4047" s="150">
        <v>-0.16881594372801889</v>
      </c>
      <c r="F4047" s="104" t="s">
        <v>7168</v>
      </c>
      <c r="G4047" s="105">
        <v>4.2539999999999996</v>
      </c>
      <c r="H4047" s="106">
        <f t="shared" si="1065"/>
        <v>6295.9199999999992</v>
      </c>
      <c r="I4047" s="107">
        <f t="shared" si="1066"/>
        <v>7618.0631999999987</v>
      </c>
      <c r="J4047" s="108">
        <f t="shared" si="1067"/>
        <v>7618.0631999999987</v>
      </c>
      <c r="K4047" s="105">
        <f t="shared" si="1068"/>
        <v>0</v>
      </c>
      <c r="L4047" s="105">
        <f t="shared" si="1069"/>
        <v>10665.288479999997</v>
      </c>
      <c r="M4047" s="109" t="str">
        <f t="shared" si="1070"/>
        <v>FOTO</v>
      </c>
      <c r="N4047" s="110"/>
    </row>
    <row r="4048" spans="1:15" ht="12.75" customHeight="1">
      <c r="A4048" s="103" t="s">
        <v>7169</v>
      </c>
      <c r="B4048" s="13" t="s">
        <v>7109</v>
      </c>
      <c r="C4048" s="242"/>
      <c r="D4048" s="238" t="s">
        <v>9122</v>
      </c>
      <c r="E4048" s="149">
        <v>-5.843293492695889E-2</v>
      </c>
      <c r="F4048" s="104" t="s">
        <v>7170</v>
      </c>
      <c r="G4048" s="105">
        <v>4.2539999999999996</v>
      </c>
      <c r="H4048" s="106">
        <f t="shared" si="1065"/>
        <v>6295.9199999999992</v>
      </c>
      <c r="I4048" s="107">
        <f t="shared" si="1066"/>
        <v>7618.0631999999987</v>
      </c>
      <c r="J4048" s="108">
        <f t="shared" si="1067"/>
        <v>7618.0631999999987</v>
      </c>
      <c r="K4048" s="105">
        <f t="shared" si="1068"/>
        <v>0</v>
      </c>
      <c r="L4048" s="105">
        <f t="shared" si="1069"/>
        <v>10665.288479999997</v>
      </c>
      <c r="M4048" s="109" t="str">
        <f t="shared" si="1070"/>
        <v>FOTO</v>
      </c>
      <c r="N4048" s="110" t="s">
        <v>99</v>
      </c>
    </row>
    <row r="4049" spans="1:15" ht="12.75" customHeight="1">
      <c r="A4049" s="103" t="s">
        <v>7171</v>
      </c>
      <c r="B4049" s="13" t="s">
        <v>7109</v>
      </c>
      <c r="C4049" s="242"/>
      <c r="D4049" s="238" t="s">
        <v>9122</v>
      </c>
      <c r="E4049" s="149">
        <v>-4.1115702479338823E-2</v>
      </c>
      <c r="F4049" s="104" t="s">
        <v>7172</v>
      </c>
      <c r="G4049" s="105">
        <v>4.641</v>
      </c>
      <c r="H4049" s="106">
        <f t="shared" si="1065"/>
        <v>6868.68</v>
      </c>
      <c r="I4049" s="107">
        <f t="shared" si="1066"/>
        <v>8311.1028000000006</v>
      </c>
      <c r="J4049" s="108">
        <f t="shared" si="1067"/>
        <v>8311.1028000000006</v>
      </c>
      <c r="K4049" s="105">
        <f t="shared" si="1068"/>
        <v>0</v>
      </c>
      <c r="L4049" s="105">
        <f t="shared" si="1069"/>
        <v>11635.54392</v>
      </c>
      <c r="M4049" s="109" t="str">
        <f t="shared" si="1070"/>
        <v>FOTO</v>
      </c>
      <c r="N4049" s="110" t="s">
        <v>99</v>
      </c>
    </row>
    <row r="4050" spans="1:15" ht="12.75" customHeight="1">
      <c r="A4050" s="103" t="s">
        <v>7173</v>
      </c>
      <c r="B4050" s="13"/>
      <c r="C4050" s="242"/>
      <c r="D4050" s="238" t="s">
        <v>9122</v>
      </c>
      <c r="E4050" s="149">
        <v>-3.312499999999996E-2</v>
      </c>
      <c r="F4050" s="104" t="s">
        <v>7174</v>
      </c>
      <c r="G4050" s="105">
        <v>4.641</v>
      </c>
      <c r="H4050" s="106">
        <f t="shared" si="1065"/>
        <v>6868.68</v>
      </c>
      <c r="I4050" s="107">
        <f t="shared" si="1066"/>
        <v>8311.1028000000006</v>
      </c>
      <c r="J4050" s="108">
        <f t="shared" si="1067"/>
        <v>8311.1028000000006</v>
      </c>
      <c r="K4050" s="105">
        <f t="shared" si="1068"/>
        <v>0</v>
      </c>
      <c r="L4050" s="105">
        <f t="shared" si="1069"/>
        <v>11635.54392</v>
      </c>
      <c r="M4050" s="109" t="str">
        <f t="shared" si="1070"/>
        <v>FOTO</v>
      </c>
      <c r="N4050" s="110" t="s">
        <v>99</v>
      </c>
      <c r="O4050" s="36"/>
    </row>
    <row r="4051" spans="1:15" ht="12.75" customHeight="1">
      <c r="A4051" s="103" t="s">
        <v>7175</v>
      </c>
      <c r="B4051" s="13"/>
      <c r="C4051" s="242"/>
      <c r="D4051" s="238" t="s">
        <v>9122</v>
      </c>
      <c r="E4051" s="149">
        <v>-0.10040705563093621</v>
      </c>
      <c r="F4051" s="104" t="s">
        <v>7176</v>
      </c>
      <c r="G4051" s="105">
        <v>4.641</v>
      </c>
      <c r="H4051" s="106">
        <f t="shared" si="1065"/>
        <v>6868.68</v>
      </c>
      <c r="I4051" s="107">
        <f t="shared" si="1066"/>
        <v>8311.1028000000006</v>
      </c>
      <c r="J4051" s="108">
        <f t="shared" si="1067"/>
        <v>8311.1028000000006</v>
      </c>
      <c r="K4051" s="105">
        <f t="shared" si="1068"/>
        <v>0</v>
      </c>
      <c r="L4051" s="105">
        <f t="shared" si="1069"/>
        <v>11635.54392</v>
      </c>
      <c r="M4051" s="109" t="str">
        <f t="shared" si="1070"/>
        <v>FOTO</v>
      </c>
      <c r="N4051" s="110" t="s">
        <v>130</v>
      </c>
      <c r="O4051" s="36"/>
    </row>
    <row r="4052" spans="1:15" ht="12.75" customHeight="1">
      <c r="A4052" s="103" t="s">
        <v>7177</v>
      </c>
      <c r="B4052" s="13" t="s">
        <v>7109</v>
      </c>
      <c r="C4052" s="242"/>
      <c r="D4052" s="238" t="s">
        <v>9122</v>
      </c>
      <c r="E4052" s="149">
        <v>-8.5481682496607814E-2</v>
      </c>
      <c r="F4052" s="104" t="s">
        <v>7178</v>
      </c>
      <c r="G4052" s="105">
        <v>4.718</v>
      </c>
      <c r="H4052" s="106">
        <f t="shared" si="1065"/>
        <v>6982.64</v>
      </c>
      <c r="I4052" s="107">
        <f t="shared" si="1066"/>
        <v>8448.9943999999996</v>
      </c>
      <c r="J4052" s="108">
        <f t="shared" si="1067"/>
        <v>8448.9943999999996</v>
      </c>
      <c r="K4052" s="105">
        <f t="shared" si="1068"/>
        <v>0</v>
      </c>
      <c r="L4052" s="105">
        <f t="shared" si="1069"/>
        <v>11828.592159999998</v>
      </c>
      <c r="M4052" s="109" t="str">
        <f t="shared" si="1070"/>
        <v>FOTO</v>
      </c>
      <c r="N4052" s="110" t="s">
        <v>130</v>
      </c>
    </row>
    <row r="4053" spans="1:15" ht="12.75" customHeight="1">
      <c r="A4053" s="103" t="s">
        <v>7179</v>
      </c>
      <c r="B4053" s="13"/>
      <c r="C4053" s="242"/>
      <c r="D4053" s="238" t="s">
        <v>9122</v>
      </c>
      <c r="E4053" s="149">
        <v>-8.5481682496607814E-2</v>
      </c>
      <c r="F4053" s="104" t="s">
        <v>7180</v>
      </c>
      <c r="G4053" s="105">
        <v>4.718</v>
      </c>
      <c r="H4053" s="106">
        <f t="shared" si="1065"/>
        <v>6982.64</v>
      </c>
      <c r="I4053" s="107">
        <f t="shared" si="1066"/>
        <v>8448.9943999999996</v>
      </c>
      <c r="J4053" s="108">
        <f t="shared" si="1067"/>
        <v>8448.9943999999996</v>
      </c>
      <c r="K4053" s="105">
        <f t="shared" si="1068"/>
        <v>0</v>
      </c>
      <c r="L4053" s="105">
        <f t="shared" si="1069"/>
        <v>11828.592159999998</v>
      </c>
      <c r="M4053" s="109" t="str">
        <f t="shared" si="1070"/>
        <v>FOTO</v>
      </c>
      <c r="N4053" s="110" t="s">
        <v>130</v>
      </c>
      <c r="O4053" s="36"/>
    </row>
    <row r="4054" spans="1:15" ht="12.75" customHeight="1" thickBot="1">
      <c r="A4054" s="154" t="s">
        <v>7181</v>
      </c>
      <c r="B4054" s="13"/>
      <c r="C4054" s="243"/>
      <c r="D4054" s="238" t="s">
        <v>9122</v>
      </c>
      <c r="E4054" s="155">
        <v>-4.0511727078891169E-2</v>
      </c>
      <c r="F4054" s="156" t="s">
        <v>7182</v>
      </c>
      <c r="G4054" s="157">
        <v>4.95</v>
      </c>
      <c r="H4054" s="158">
        <f t="shared" si="1065"/>
        <v>7326</v>
      </c>
      <c r="I4054" s="159">
        <f t="shared" si="1066"/>
        <v>8864.4599999999991</v>
      </c>
      <c r="J4054" s="160">
        <f t="shared" si="1067"/>
        <v>8864.4599999999991</v>
      </c>
      <c r="K4054" s="157">
        <f t="shared" si="1068"/>
        <v>0</v>
      </c>
      <c r="L4054" s="157">
        <f t="shared" si="1069"/>
        <v>12410.243999999999</v>
      </c>
      <c r="M4054" s="161" t="str">
        <f t="shared" si="1070"/>
        <v>FOTO</v>
      </c>
      <c r="N4054" s="162" t="s">
        <v>130</v>
      </c>
      <c r="O4054" s="36"/>
    </row>
    <row r="4055" spans="1:15" ht="20.100000000000001" customHeight="1" thickBot="1">
      <c r="A4055" s="219" t="s">
        <v>7183</v>
      </c>
      <c r="B4055" s="34"/>
      <c r="C4055" s="240"/>
      <c r="D4055" s="151"/>
      <c r="E4055" s="221"/>
      <c r="F4055" s="222"/>
      <c r="G4055" s="223"/>
      <c r="H4055" s="224"/>
      <c r="I4055" s="224"/>
      <c r="J4055" s="225"/>
      <c r="K4055" s="223"/>
      <c r="L4055" s="223"/>
      <c r="M4055" s="226"/>
      <c r="N4055" s="227"/>
      <c r="O4055" s="228"/>
    </row>
    <row r="4056" spans="1:15" ht="12.75" customHeight="1">
      <c r="A4056" s="178" t="s">
        <v>7184</v>
      </c>
      <c r="B4056" s="13" t="s">
        <v>7109</v>
      </c>
      <c r="C4056" s="152"/>
      <c r="D4056" s="238" t="s">
        <v>9122</v>
      </c>
      <c r="E4056" s="180">
        <v>-3.2653061224489854E-2</v>
      </c>
      <c r="F4056" s="181" t="s">
        <v>7185</v>
      </c>
      <c r="G4056" s="182">
        <v>2.37</v>
      </c>
      <c r="H4056" s="183">
        <f t="shared" ref="H4056:H4062" si="1071">+G4056*H$18</f>
        <v>3507.6000000000004</v>
      </c>
      <c r="I4056" s="184">
        <f t="shared" ref="I4056:I4062" si="1072">+H4056*(1+I$18)</f>
        <v>4244.1959999999999</v>
      </c>
      <c r="J4056" s="185">
        <f t="shared" ref="J4056:J4062" si="1073">+I4056*(1-J$18)</f>
        <v>4244.1959999999999</v>
      </c>
      <c r="K4056" s="182">
        <f t="shared" ref="K4056:K4062" si="1074">+I4056*C4056</f>
        <v>0</v>
      </c>
      <c r="L4056" s="182">
        <f t="shared" ref="L4056:L4062" si="1075">+I4056*(1+L$18)</f>
        <v>5941.8743999999997</v>
      </c>
      <c r="M4056" s="186" t="str">
        <f t="shared" ref="M4056:M4062" si="1076">HYPERLINK(CONCATENATE("https://buscador.neorep.com.ar/",TRIM(A4056),"/"),"FOTO")</f>
        <v>FOTO</v>
      </c>
      <c r="N4056" s="187"/>
    </row>
    <row r="4057" spans="1:15" ht="12.75" customHeight="1">
      <c r="A4057" s="103" t="s">
        <v>7186</v>
      </c>
      <c r="B4057" s="13" t="s">
        <v>7109</v>
      </c>
      <c r="C4057" s="242"/>
      <c r="D4057" s="238" t="s">
        <v>9122</v>
      </c>
      <c r="E4057" s="149">
        <v>-3.2653061224489854E-2</v>
      </c>
      <c r="F4057" s="104" t="s">
        <v>7187</v>
      </c>
      <c r="G4057" s="105">
        <v>2.37</v>
      </c>
      <c r="H4057" s="106">
        <f t="shared" si="1071"/>
        <v>3507.6000000000004</v>
      </c>
      <c r="I4057" s="107">
        <f t="shared" si="1072"/>
        <v>4244.1959999999999</v>
      </c>
      <c r="J4057" s="108">
        <f t="shared" si="1073"/>
        <v>4244.1959999999999</v>
      </c>
      <c r="K4057" s="105">
        <f t="shared" si="1074"/>
        <v>0</v>
      </c>
      <c r="L4057" s="105">
        <f t="shared" si="1075"/>
        <v>5941.8743999999997</v>
      </c>
      <c r="M4057" s="109" t="str">
        <f t="shared" si="1076"/>
        <v>FOTO</v>
      </c>
      <c r="N4057" s="110"/>
    </row>
    <row r="4058" spans="1:15" ht="12.75" customHeight="1">
      <c r="A4058" s="103" t="s">
        <v>7188</v>
      </c>
      <c r="B4058" s="13" t="s">
        <v>7109</v>
      </c>
      <c r="C4058" s="242"/>
      <c r="D4058" s="238" t="s">
        <v>9122</v>
      </c>
      <c r="E4058" s="149">
        <v>-3.2653061224489854E-2</v>
      </c>
      <c r="F4058" s="104" t="s">
        <v>7189</v>
      </c>
      <c r="G4058" s="105">
        <v>2.37</v>
      </c>
      <c r="H4058" s="106">
        <f t="shared" si="1071"/>
        <v>3507.6000000000004</v>
      </c>
      <c r="I4058" s="107">
        <f t="shared" si="1072"/>
        <v>4244.1959999999999</v>
      </c>
      <c r="J4058" s="108">
        <f t="shared" si="1073"/>
        <v>4244.1959999999999</v>
      </c>
      <c r="K4058" s="105">
        <f t="shared" si="1074"/>
        <v>0</v>
      </c>
      <c r="L4058" s="105">
        <f t="shared" si="1075"/>
        <v>5941.8743999999997</v>
      </c>
      <c r="M4058" s="109" t="str">
        <f t="shared" si="1076"/>
        <v>FOTO</v>
      </c>
      <c r="N4058" s="110"/>
    </row>
    <row r="4059" spans="1:15" ht="12.75" customHeight="1">
      <c r="A4059" s="103" t="s">
        <v>7190</v>
      </c>
      <c r="B4059" s="13" t="s">
        <v>7109</v>
      </c>
      <c r="C4059" s="242"/>
      <c r="D4059" s="238" t="s">
        <v>9122</v>
      </c>
      <c r="E4059" s="149">
        <v>-3.2653061224489854E-2</v>
      </c>
      <c r="F4059" s="104" t="s">
        <v>7191</v>
      </c>
      <c r="G4059" s="105">
        <v>2.37</v>
      </c>
      <c r="H4059" s="106">
        <f t="shared" si="1071"/>
        <v>3507.6000000000004</v>
      </c>
      <c r="I4059" s="107">
        <f t="shared" si="1072"/>
        <v>4244.1959999999999</v>
      </c>
      <c r="J4059" s="108">
        <f t="shared" si="1073"/>
        <v>4244.1959999999999</v>
      </c>
      <c r="K4059" s="105">
        <f t="shared" si="1074"/>
        <v>0</v>
      </c>
      <c r="L4059" s="105">
        <f t="shared" si="1075"/>
        <v>5941.8743999999997</v>
      </c>
      <c r="M4059" s="109" t="str">
        <f t="shared" si="1076"/>
        <v>FOTO</v>
      </c>
      <c r="N4059" s="110"/>
    </row>
    <row r="4060" spans="1:15" ht="12.75" customHeight="1">
      <c r="A4060" s="103" t="s">
        <v>7192</v>
      </c>
      <c r="B4060" s="13" t="s">
        <v>7109</v>
      </c>
      <c r="C4060" s="242"/>
      <c r="D4060" s="238" t="s">
        <v>9122</v>
      </c>
      <c r="E4060" s="149">
        <v>-3.2653061224489854E-2</v>
      </c>
      <c r="F4060" s="104" t="s">
        <v>7193</v>
      </c>
      <c r="G4060" s="105">
        <v>2.37</v>
      </c>
      <c r="H4060" s="106">
        <f t="shared" si="1071"/>
        <v>3507.6000000000004</v>
      </c>
      <c r="I4060" s="107">
        <f t="shared" si="1072"/>
        <v>4244.1959999999999</v>
      </c>
      <c r="J4060" s="108">
        <f t="shared" si="1073"/>
        <v>4244.1959999999999</v>
      </c>
      <c r="K4060" s="105">
        <f t="shared" si="1074"/>
        <v>0</v>
      </c>
      <c r="L4060" s="105">
        <f t="shared" si="1075"/>
        <v>5941.8743999999997</v>
      </c>
      <c r="M4060" s="109" t="str">
        <f t="shared" si="1076"/>
        <v>FOTO</v>
      </c>
      <c r="N4060" s="110"/>
    </row>
    <row r="4061" spans="1:15" ht="12.75" customHeight="1">
      <c r="A4061" s="103" t="s">
        <v>7194</v>
      </c>
      <c r="B4061" s="13" t="s">
        <v>7109</v>
      </c>
      <c r="C4061" s="242"/>
      <c r="D4061" s="238" t="s">
        <v>9122</v>
      </c>
      <c r="E4061" s="149">
        <v>-3.2653061224489854E-2</v>
      </c>
      <c r="F4061" s="104" t="s">
        <v>7195</v>
      </c>
      <c r="G4061" s="105">
        <v>2.37</v>
      </c>
      <c r="H4061" s="106">
        <f t="shared" si="1071"/>
        <v>3507.6000000000004</v>
      </c>
      <c r="I4061" s="107">
        <f t="shared" si="1072"/>
        <v>4244.1959999999999</v>
      </c>
      <c r="J4061" s="108">
        <f t="shared" si="1073"/>
        <v>4244.1959999999999</v>
      </c>
      <c r="K4061" s="105">
        <f t="shared" si="1074"/>
        <v>0</v>
      </c>
      <c r="L4061" s="105">
        <f t="shared" si="1075"/>
        <v>5941.8743999999997</v>
      </c>
      <c r="M4061" s="109" t="str">
        <f t="shared" si="1076"/>
        <v>FOTO</v>
      </c>
      <c r="N4061" s="110"/>
    </row>
    <row r="4062" spans="1:15" ht="12.75" customHeight="1" thickBot="1">
      <c r="A4062" s="154" t="s">
        <v>7196</v>
      </c>
      <c r="B4062" s="13" t="s">
        <v>7109</v>
      </c>
      <c r="C4062" s="243"/>
      <c r="D4062" s="238" t="s">
        <v>9122</v>
      </c>
      <c r="E4062" s="155">
        <v>-3.2653061224489854E-2</v>
      </c>
      <c r="F4062" s="156" t="s">
        <v>7197</v>
      </c>
      <c r="G4062" s="157">
        <v>2.37</v>
      </c>
      <c r="H4062" s="158">
        <f t="shared" si="1071"/>
        <v>3507.6000000000004</v>
      </c>
      <c r="I4062" s="159">
        <f t="shared" si="1072"/>
        <v>4244.1959999999999</v>
      </c>
      <c r="J4062" s="160">
        <f t="shared" si="1073"/>
        <v>4244.1959999999999</v>
      </c>
      <c r="K4062" s="157">
        <f t="shared" si="1074"/>
        <v>0</v>
      </c>
      <c r="L4062" s="157">
        <f t="shared" si="1075"/>
        <v>5941.8743999999997</v>
      </c>
      <c r="M4062" s="161" t="str">
        <f t="shared" si="1076"/>
        <v>FOTO</v>
      </c>
      <c r="N4062" s="162"/>
    </row>
    <row r="4063" spans="1:15" ht="20.100000000000001" customHeight="1" thickBot="1">
      <c r="A4063" s="219" t="s">
        <v>7198</v>
      </c>
      <c r="B4063" s="34"/>
      <c r="C4063" s="240"/>
      <c r="D4063" s="151"/>
      <c r="E4063" s="221"/>
      <c r="F4063" s="222"/>
      <c r="G4063" s="223"/>
      <c r="H4063" s="224"/>
      <c r="I4063" s="224"/>
      <c r="J4063" s="225"/>
      <c r="K4063" s="223"/>
      <c r="L4063" s="223"/>
      <c r="M4063" s="226"/>
      <c r="N4063" s="227"/>
      <c r="O4063" s="228"/>
    </row>
    <row r="4064" spans="1:15" ht="12.75" customHeight="1" thickBot="1">
      <c r="A4064" s="188" t="s">
        <v>7199</v>
      </c>
      <c r="B4064" s="13"/>
      <c r="C4064" s="244"/>
      <c r="D4064" s="238"/>
      <c r="E4064" s="189"/>
      <c r="F4064" s="190" t="s">
        <v>7200</v>
      </c>
      <c r="G4064" s="191">
        <v>0.19500000000000001</v>
      </c>
      <c r="H4064" s="192">
        <f>+G4064*H$18</f>
        <v>288.60000000000002</v>
      </c>
      <c r="I4064" s="193">
        <f>+H4064*(1+I$18)</f>
        <v>349.20600000000002</v>
      </c>
      <c r="J4064" s="194">
        <f>+I4064*(1-J$18)</f>
        <v>349.20600000000002</v>
      </c>
      <c r="K4064" s="191">
        <f>+I4064*C4064</f>
        <v>0</v>
      </c>
      <c r="L4064" s="191">
        <f>+I4064*(1+L$18)</f>
        <v>488.88839999999999</v>
      </c>
      <c r="M4064" s="195" t="str">
        <f>HYPERLINK(CONCATENATE("https://buscador.neorep.com.ar/",TRIM(A4064),"/"),"FOTO")</f>
        <v>FOTO</v>
      </c>
      <c r="N4064" s="196"/>
    </row>
    <row r="4065" spans="1:15" ht="20.100000000000001" customHeight="1" thickBot="1">
      <c r="A4065" s="219" t="s">
        <v>7201</v>
      </c>
      <c r="B4065" s="34"/>
      <c r="C4065" s="240"/>
      <c r="D4065" s="151"/>
      <c r="E4065" s="221"/>
      <c r="F4065" s="222"/>
      <c r="G4065" s="223"/>
      <c r="H4065" s="224"/>
      <c r="I4065" s="224"/>
      <c r="J4065" s="225"/>
      <c r="K4065" s="223"/>
      <c r="L4065" s="223"/>
      <c r="M4065" s="226"/>
      <c r="N4065" s="227"/>
      <c r="O4065" s="228"/>
    </row>
    <row r="4066" spans="1:15" ht="12.75" customHeight="1">
      <c r="A4066" s="178" t="s">
        <v>7202</v>
      </c>
      <c r="B4066" s="13"/>
      <c r="C4066" s="152"/>
      <c r="D4066" s="238" t="s">
        <v>9122</v>
      </c>
      <c r="E4066" s="180">
        <v>-2.5069637883008422E-2</v>
      </c>
      <c r="F4066" s="181" t="s">
        <v>7203</v>
      </c>
      <c r="G4066" s="182">
        <v>0.35</v>
      </c>
      <c r="H4066" s="183">
        <f>+G4066*H$18</f>
        <v>518</v>
      </c>
      <c r="I4066" s="184">
        <f>+H4066*(1+I$18)</f>
        <v>626.78</v>
      </c>
      <c r="J4066" s="185">
        <f>+I4066*(1-J$18)</f>
        <v>626.78</v>
      </c>
      <c r="K4066" s="182">
        <f>+I4066*C4066</f>
        <v>0</v>
      </c>
      <c r="L4066" s="182">
        <f>+I4066*(1+L$18)</f>
        <v>877.49199999999996</v>
      </c>
      <c r="M4066" s="186" t="str">
        <f>HYPERLINK(CONCATENATE("https://buscador.neorep.com.ar/",TRIM(A4066),"/"),"FOTO")</f>
        <v>FOTO</v>
      </c>
      <c r="N4066" s="187"/>
    </row>
    <row r="4067" spans="1:15" ht="12.75" customHeight="1" thickBot="1">
      <c r="A4067" s="154" t="s">
        <v>7204</v>
      </c>
      <c r="B4067" s="13"/>
      <c r="C4067" s="243"/>
      <c r="D4067" s="238" t="s">
        <v>9122</v>
      </c>
      <c r="E4067" s="155">
        <v>-3.5000000000000031E-2</v>
      </c>
      <c r="F4067" s="156" t="s">
        <v>7205</v>
      </c>
      <c r="G4067" s="157">
        <v>0.38600000000000001</v>
      </c>
      <c r="H4067" s="158">
        <f>+G4067*H$18</f>
        <v>571.28</v>
      </c>
      <c r="I4067" s="159">
        <f>+H4067*(1+I$18)</f>
        <v>691.24879999999996</v>
      </c>
      <c r="J4067" s="160">
        <f>+I4067*(1-J$18)</f>
        <v>691.24879999999996</v>
      </c>
      <c r="K4067" s="157">
        <f>+I4067*C4067</f>
        <v>0</v>
      </c>
      <c r="L4067" s="157">
        <f>+I4067*(1+L$18)</f>
        <v>967.74831999999992</v>
      </c>
      <c r="M4067" s="161" t="str">
        <f>HYPERLINK(CONCATENATE("https://buscador.neorep.com.ar/",TRIM(A4067),"/"),"FOTO")</f>
        <v>FOTO</v>
      </c>
      <c r="N4067" s="162"/>
      <c r="O4067" s="36"/>
    </row>
    <row r="4068" spans="1:15" ht="20.100000000000001" customHeight="1" thickBot="1">
      <c r="A4068" s="219" t="s">
        <v>7206</v>
      </c>
      <c r="B4068" s="34"/>
      <c r="C4068" s="240"/>
      <c r="D4068" s="151"/>
      <c r="E4068" s="221"/>
      <c r="F4068" s="222"/>
      <c r="G4068" s="223"/>
      <c r="H4068" s="224"/>
      <c r="I4068" s="224"/>
      <c r="J4068" s="225"/>
      <c r="K4068" s="223"/>
      <c r="L4068" s="223"/>
      <c r="M4068" s="226"/>
      <c r="N4068" s="227"/>
      <c r="O4068" s="228"/>
    </row>
    <row r="4069" spans="1:15" ht="12.75" customHeight="1">
      <c r="A4069" s="178" t="s">
        <v>7207</v>
      </c>
      <c r="B4069" s="13"/>
      <c r="C4069" s="152"/>
      <c r="D4069" s="238" t="s">
        <v>9122</v>
      </c>
      <c r="E4069" s="180">
        <v>-0.1350328947368421</v>
      </c>
      <c r="F4069" s="181" t="s">
        <v>7208</v>
      </c>
      <c r="G4069" s="182">
        <v>5.88</v>
      </c>
      <c r="H4069" s="183">
        <f t="shared" ref="H4069:H4092" si="1077">+G4069*H$18</f>
        <v>8702.4</v>
      </c>
      <c r="I4069" s="184">
        <f t="shared" ref="I4069:I4092" si="1078">+H4069*(1+I$18)</f>
        <v>10529.903999999999</v>
      </c>
      <c r="J4069" s="185">
        <f t="shared" ref="J4069:J4092" si="1079">+I4069*(1-J$18)</f>
        <v>10529.903999999999</v>
      </c>
      <c r="K4069" s="182">
        <f t="shared" ref="K4069:K4092" si="1080">+I4069*C4069</f>
        <v>0</v>
      </c>
      <c r="L4069" s="182">
        <f t="shared" ref="L4069:L4092" si="1081">+I4069*(1+L$18)</f>
        <v>14741.865599999997</v>
      </c>
      <c r="M4069" s="186" t="str">
        <f t="shared" ref="M4069:M4092" si="1082">HYPERLINK(CONCATENATE("https://buscador.neorep.com.ar/",TRIM(A4069),"/"),"FOTO")</f>
        <v>FOTO</v>
      </c>
      <c r="N4069" s="187"/>
      <c r="O4069" s="101" t="s">
        <v>81</v>
      </c>
    </row>
    <row r="4070" spans="1:15" ht="12.75" customHeight="1">
      <c r="A4070" s="103" t="s">
        <v>9395</v>
      </c>
      <c r="B4070" s="13"/>
      <c r="C4070" s="242"/>
      <c r="D4070" s="238"/>
      <c r="E4070" s="149"/>
      <c r="F4070" s="104" t="s">
        <v>9396</v>
      </c>
      <c r="G4070" s="105">
        <v>3.17</v>
      </c>
      <c r="H4070" s="106">
        <f t="shared" si="1077"/>
        <v>4691.5999999999995</v>
      </c>
      <c r="I4070" s="107">
        <f t="shared" si="1078"/>
        <v>5676.8359999999993</v>
      </c>
      <c r="J4070" s="108">
        <f t="shared" si="1079"/>
        <v>5676.8359999999993</v>
      </c>
      <c r="K4070" s="105">
        <f t="shared" si="1080"/>
        <v>0</v>
      </c>
      <c r="L4070" s="105">
        <f t="shared" si="1081"/>
        <v>7947.5703999999987</v>
      </c>
      <c r="M4070" s="109" t="str">
        <f t="shared" si="1082"/>
        <v>FOTO</v>
      </c>
      <c r="N4070" s="110"/>
      <c r="O4070" s="101" t="s">
        <v>81</v>
      </c>
    </row>
    <row r="4071" spans="1:15" ht="12.75" customHeight="1">
      <c r="A4071" s="103" t="s">
        <v>7209</v>
      </c>
      <c r="B4071" s="13"/>
      <c r="C4071" s="242"/>
      <c r="D4071" s="238" t="s">
        <v>9122</v>
      </c>
      <c r="E4071" s="149">
        <v>-3.2777777777777906E-2</v>
      </c>
      <c r="F4071" s="104" t="s">
        <v>7210</v>
      </c>
      <c r="G4071" s="105">
        <v>5.2229999999999999</v>
      </c>
      <c r="H4071" s="106">
        <f t="shared" si="1077"/>
        <v>7730.04</v>
      </c>
      <c r="I4071" s="107">
        <f t="shared" si="1078"/>
        <v>9353.3483999999989</v>
      </c>
      <c r="J4071" s="108">
        <f t="shared" si="1079"/>
        <v>9353.3483999999989</v>
      </c>
      <c r="K4071" s="105">
        <f t="shared" si="1080"/>
        <v>0</v>
      </c>
      <c r="L4071" s="105">
        <f t="shared" si="1081"/>
        <v>13094.687759999997</v>
      </c>
      <c r="M4071" s="109" t="str">
        <f t="shared" si="1082"/>
        <v>FOTO</v>
      </c>
      <c r="N4071" s="110"/>
      <c r="O4071" s="101" t="s">
        <v>81</v>
      </c>
    </row>
    <row r="4072" spans="1:15" ht="12.75" customHeight="1">
      <c r="A4072" s="103" t="s">
        <v>7211</v>
      </c>
      <c r="B4072" s="13"/>
      <c r="C4072" s="242"/>
      <c r="D4072" s="238" t="s">
        <v>9122</v>
      </c>
      <c r="E4072" s="149">
        <v>-3.3166666666666678E-2</v>
      </c>
      <c r="F4072" s="104" t="s">
        <v>7212</v>
      </c>
      <c r="G4072" s="105">
        <v>5.8010000000000002</v>
      </c>
      <c r="H4072" s="106">
        <f t="shared" si="1077"/>
        <v>8585.48</v>
      </c>
      <c r="I4072" s="107">
        <f t="shared" si="1078"/>
        <v>10388.430799999998</v>
      </c>
      <c r="J4072" s="108">
        <f t="shared" si="1079"/>
        <v>10388.430799999998</v>
      </c>
      <c r="K4072" s="105">
        <f t="shared" si="1080"/>
        <v>0</v>
      </c>
      <c r="L4072" s="105">
        <f t="shared" si="1081"/>
        <v>14543.803119999997</v>
      </c>
      <c r="M4072" s="109" t="str">
        <f t="shared" si="1082"/>
        <v>FOTO</v>
      </c>
      <c r="N4072" s="110"/>
      <c r="O4072" s="101" t="s">
        <v>81</v>
      </c>
    </row>
    <row r="4073" spans="1:15" ht="12.75" customHeight="1">
      <c r="A4073" s="103" t="s">
        <v>7213</v>
      </c>
      <c r="B4073" s="13"/>
      <c r="C4073" s="242"/>
      <c r="D4073" s="238" t="s">
        <v>9122</v>
      </c>
      <c r="E4073" s="149">
        <v>-3.4279228149829866E-2</v>
      </c>
      <c r="F4073" s="104" t="s">
        <v>7214</v>
      </c>
      <c r="G4073" s="105">
        <v>8.5079999999999991</v>
      </c>
      <c r="H4073" s="106">
        <f t="shared" si="1077"/>
        <v>12591.839999999998</v>
      </c>
      <c r="I4073" s="107">
        <f t="shared" si="1078"/>
        <v>15236.126399999997</v>
      </c>
      <c r="J4073" s="108">
        <f t="shared" si="1079"/>
        <v>15236.126399999997</v>
      </c>
      <c r="K4073" s="105">
        <f t="shared" si="1080"/>
        <v>0</v>
      </c>
      <c r="L4073" s="105">
        <f t="shared" si="1081"/>
        <v>21330.576959999995</v>
      </c>
      <c r="M4073" s="109" t="str">
        <f t="shared" si="1082"/>
        <v>FOTO</v>
      </c>
      <c r="N4073" s="110" t="s">
        <v>173</v>
      </c>
      <c r="O4073" s="101" t="s">
        <v>81</v>
      </c>
    </row>
    <row r="4074" spans="1:15" ht="12.75" customHeight="1">
      <c r="A4074" s="103" t="s">
        <v>7215</v>
      </c>
      <c r="B4074" s="13" t="s">
        <v>7216</v>
      </c>
      <c r="C4074" s="242"/>
      <c r="D4074" s="238" t="s">
        <v>9122</v>
      </c>
      <c r="E4074" s="149">
        <v>-3.2647058823529362E-2</v>
      </c>
      <c r="F4074" s="104" t="s">
        <v>7217</v>
      </c>
      <c r="G4074" s="105">
        <v>3.2890000000000001</v>
      </c>
      <c r="H4074" s="106">
        <f t="shared" si="1077"/>
        <v>4867.72</v>
      </c>
      <c r="I4074" s="107">
        <f t="shared" si="1078"/>
        <v>5889.9412000000002</v>
      </c>
      <c r="J4074" s="108">
        <f t="shared" si="1079"/>
        <v>5889.9412000000002</v>
      </c>
      <c r="K4074" s="105">
        <f t="shared" si="1080"/>
        <v>0</v>
      </c>
      <c r="L4074" s="105">
        <f t="shared" si="1081"/>
        <v>8245.9176800000005</v>
      </c>
      <c r="M4074" s="109" t="str">
        <f t="shared" si="1082"/>
        <v>FOTO</v>
      </c>
      <c r="N4074" s="110"/>
    </row>
    <row r="4075" spans="1:15" ht="12.75" customHeight="1">
      <c r="A4075" s="103" t="s">
        <v>7218</v>
      </c>
      <c r="B4075" s="13" t="s">
        <v>7216</v>
      </c>
      <c r="C4075" s="242"/>
      <c r="D4075" s="238"/>
      <c r="E4075" s="149"/>
      <c r="F4075" s="104" t="s">
        <v>7219</v>
      </c>
      <c r="G4075" s="105">
        <v>4.83</v>
      </c>
      <c r="H4075" s="106">
        <f t="shared" si="1077"/>
        <v>7148.4000000000005</v>
      </c>
      <c r="I4075" s="107">
        <f t="shared" si="1078"/>
        <v>8649.5640000000003</v>
      </c>
      <c r="J4075" s="108">
        <f t="shared" si="1079"/>
        <v>8649.5640000000003</v>
      </c>
      <c r="K4075" s="105">
        <f t="shared" si="1080"/>
        <v>0</v>
      </c>
      <c r="L4075" s="105">
        <f t="shared" si="1081"/>
        <v>12109.3896</v>
      </c>
      <c r="M4075" s="109" t="str">
        <f t="shared" si="1082"/>
        <v>FOTO</v>
      </c>
      <c r="N4075" s="110" t="s">
        <v>110</v>
      </c>
    </row>
    <row r="4076" spans="1:15" ht="12.75" customHeight="1">
      <c r="A4076" s="103" t="s">
        <v>7220</v>
      </c>
      <c r="B4076" s="13" t="s">
        <v>7216</v>
      </c>
      <c r="C4076" s="242"/>
      <c r="D4076" s="238" t="s">
        <v>9122</v>
      </c>
      <c r="E4076" s="150">
        <v>-0.26403225806451625</v>
      </c>
      <c r="F4076" s="104" t="s">
        <v>7221</v>
      </c>
      <c r="G4076" s="105">
        <v>4.5629999999999997</v>
      </c>
      <c r="H4076" s="106">
        <f t="shared" si="1077"/>
        <v>6753.24</v>
      </c>
      <c r="I4076" s="107">
        <f t="shared" si="1078"/>
        <v>8171.4203999999991</v>
      </c>
      <c r="J4076" s="108">
        <f t="shared" si="1079"/>
        <v>8171.4203999999991</v>
      </c>
      <c r="K4076" s="105">
        <f t="shared" si="1080"/>
        <v>0</v>
      </c>
      <c r="L4076" s="105">
        <f t="shared" si="1081"/>
        <v>11439.988559999998</v>
      </c>
      <c r="M4076" s="109" t="str">
        <f t="shared" si="1082"/>
        <v>FOTO</v>
      </c>
      <c r="N4076" s="110" t="s">
        <v>110</v>
      </c>
    </row>
    <row r="4077" spans="1:15" ht="12.75" customHeight="1">
      <c r="A4077" s="103" t="s">
        <v>9097</v>
      </c>
      <c r="B4077" s="13"/>
      <c r="C4077" s="242"/>
      <c r="D4077" s="238"/>
      <c r="E4077" s="149"/>
      <c r="F4077" s="104" t="s">
        <v>9098</v>
      </c>
      <c r="G4077" s="105">
        <v>7.93</v>
      </c>
      <c r="H4077" s="106">
        <f t="shared" si="1077"/>
        <v>11736.4</v>
      </c>
      <c r="I4077" s="107">
        <f t="shared" si="1078"/>
        <v>14201.044</v>
      </c>
      <c r="J4077" s="108">
        <f t="shared" si="1079"/>
        <v>14201.044</v>
      </c>
      <c r="K4077" s="105">
        <f t="shared" si="1080"/>
        <v>0</v>
      </c>
      <c r="L4077" s="105">
        <f t="shared" si="1081"/>
        <v>19881.461599999999</v>
      </c>
      <c r="M4077" s="109" t="str">
        <f t="shared" si="1082"/>
        <v>FOTO</v>
      </c>
      <c r="N4077" s="110"/>
      <c r="O4077" s="101" t="s">
        <v>81</v>
      </c>
    </row>
    <row r="4078" spans="1:15" ht="12.75" customHeight="1">
      <c r="A4078" s="103" t="s">
        <v>7222</v>
      </c>
      <c r="B4078" s="13" t="s">
        <v>7216</v>
      </c>
      <c r="C4078" s="242"/>
      <c r="D4078" s="238" t="s">
        <v>9122</v>
      </c>
      <c r="E4078" s="150">
        <v>-0.22320768662232082</v>
      </c>
      <c r="F4078" s="104" t="s">
        <v>7223</v>
      </c>
      <c r="G4078" s="105">
        <v>6.306</v>
      </c>
      <c r="H4078" s="106">
        <f t="shared" si="1077"/>
        <v>9332.8799999999992</v>
      </c>
      <c r="I4078" s="107">
        <f t="shared" si="1078"/>
        <v>11292.784799999999</v>
      </c>
      <c r="J4078" s="108">
        <f t="shared" si="1079"/>
        <v>11292.784799999999</v>
      </c>
      <c r="K4078" s="105">
        <f t="shared" si="1080"/>
        <v>0</v>
      </c>
      <c r="L4078" s="105">
        <f t="shared" si="1081"/>
        <v>15809.898719999997</v>
      </c>
      <c r="M4078" s="109" t="str">
        <f t="shared" si="1082"/>
        <v>FOTO</v>
      </c>
      <c r="N4078" s="110" t="s">
        <v>110</v>
      </c>
    </row>
    <row r="4079" spans="1:15" ht="12.75" customHeight="1">
      <c r="A4079" s="103" t="s">
        <v>7224</v>
      </c>
      <c r="B4079" s="13" t="s">
        <v>7216</v>
      </c>
      <c r="C4079" s="242"/>
      <c r="D4079" s="238" t="s">
        <v>9122</v>
      </c>
      <c r="E4079" s="150">
        <v>-0.33169820135482353</v>
      </c>
      <c r="F4079" s="104" t="s">
        <v>7225</v>
      </c>
      <c r="G4079" s="105">
        <v>2.8610000000000002</v>
      </c>
      <c r="H4079" s="106">
        <f t="shared" si="1077"/>
        <v>4234.2800000000007</v>
      </c>
      <c r="I4079" s="107">
        <f t="shared" si="1078"/>
        <v>5123.4788000000008</v>
      </c>
      <c r="J4079" s="108">
        <f t="shared" si="1079"/>
        <v>5123.4788000000008</v>
      </c>
      <c r="K4079" s="105">
        <f t="shared" si="1080"/>
        <v>0</v>
      </c>
      <c r="L4079" s="105">
        <f t="shared" si="1081"/>
        <v>7172.8703200000009</v>
      </c>
      <c r="M4079" s="109" t="str">
        <f t="shared" si="1082"/>
        <v>FOTO</v>
      </c>
      <c r="N4079" s="110"/>
    </row>
    <row r="4080" spans="1:15" ht="12.75" customHeight="1">
      <c r="A4080" s="103" t="s">
        <v>7226</v>
      </c>
      <c r="B4080" s="13" t="s">
        <v>7216</v>
      </c>
      <c r="C4080" s="242"/>
      <c r="D4080" s="238" t="s">
        <v>9122</v>
      </c>
      <c r="E4080" s="149">
        <v>-3.3058383812346936E-2</v>
      </c>
      <c r="F4080" s="104" t="s">
        <v>7227</v>
      </c>
      <c r="G4080" s="105">
        <v>15.005000000000001</v>
      </c>
      <c r="H4080" s="106">
        <f t="shared" si="1077"/>
        <v>22207.4</v>
      </c>
      <c r="I4080" s="107">
        <f t="shared" si="1078"/>
        <v>26870.954000000002</v>
      </c>
      <c r="J4080" s="108">
        <f t="shared" si="1079"/>
        <v>26870.954000000002</v>
      </c>
      <c r="K4080" s="105">
        <f t="shared" si="1080"/>
        <v>0</v>
      </c>
      <c r="L4080" s="105">
        <f t="shared" si="1081"/>
        <v>37619.335599999999</v>
      </c>
      <c r="M4080" s="109" t="str">
        <f t="shared" si="1082"/>
        <v>FOTO</v>
      </c>
      <c r="N4080" s="110"/>
    </row>
    <row r="4081" spans="1:15" ht="12.75" customHeight="1">
      <c r="A4081" s="103" t="s">
        <v>7228</v>
      </c>
      <c r="B4081" s="13"/>
      <c r="C4081" s="242"/>
      <c r="D4081" s="238" t="s">
        <v>9122</v>
      </c>
      <c r="E4081" s="149">
        <v>-3.3152173913043481E-2</v>
      </c>
      <c r="F4081" s="104" t="s">
        <v>7229</v>
      </c>
      <c r="G4081" s="105">
        <v>8.8949999999999996</v>
      </c>
      <c r="H4081" s="106">
        <f t="shared" si="1077"/>
        <v>13164.599999999999</v>
      </c>
      <c r="I4081" s="107">
        <f t="shared" si="1078"/>
        <v>15929.165999999997</v>
      </c>
      <c r="J4081" s="108">
        <f t="shared" si="1079"/>
        <v>15929.165999999997</v>
      </c>
      <c r="K4081" s="105">
        <f t="shared" si="1080"/>
        <v>0</v>
      </c>
      <c r="L4081" s="105">
        <f t="shared" si="1081"/>
        <v>22300.832399999996</v>
      </c>
      <c r="M4081" s="109" t="str">
        <f t="shared" si="1082"/>
        <v>FOTO</v>
      </c>
      <c r="N4081" s="110" t="s">
        <v>110</v>
      </c>
      <c r="O4081" s="36"/>
    </row>
    <row r="4082" spans="1:15" ht="12.75" customHeight="1">
      <c r="A4082" s="103" t="s">
        <v>7230</v>
      </c>
      <c r="B4082" s="13"/>
      <c r="C4082" s="242"/>
      <c r="D4082" s="238" t="s">
        <v>9122</v>
      </c>
      <c r="E4082" s="150">
        <v>-0.19058139534883711</v>
      </c>
      <c r="F4082" s="104" t="s">
        <v>7231</v>
      </c>
      <c r="G4082" s="105">
        <v>6.9610000000000003</v>
      </c>
      <c r="H4082" s="106">
        <f t="shared" si="1077"/>
        <v>10302.280000000001</v>
      </c>
      <c r="I4082" s="107">
        <f t="shared" si="1078"/>
        <v>12465.7588</v>
      </c>
      <c r="J4082" s="108">
        <f t="shared" si="1079"/>
        <v>12465.7588</v>
      </c>
      <c r="K4082" s="105">
        <f t="shared" si="1080"/>
        <v>0</v>
      </c>
      <c r="L4082" s="105">
        <f t="shared" si="1081"/>
        <v>17452.062319999997</v>
      </c>
      <c r="M4082" s="109" t="str">
        <f t="shared" si="1082"/>
        <v>FOTO</v>
      </c>
      <c r="N4082" s="110" t="s">
        <v>110</v>
      </c>
      <c r="O4082" s="36"/>
    </row>
    <row r="4083" spans="1:15" ht="12.75" customHeight="1">
      <c r="A4083" s="103" t="s">
        <v>7232</v>
      </c>
      <c r="B4083" s="13" t="s">
        <v>7216</v>
      </c>
      <c r="C4083" s="242"/>
      <c r="D4083" s="238" t="s">
        <v>9122</v>
      </c>
      <c r="E4083" s="150">
        <v>-0.28943338437978572</v>
      </c>
      <c r="F4083" s="104" t="s">
        <v>7233</v>
      </c>
      <c r="G4083" s="105">
        <v>2.7839999999999998</v>
      </c>
      <c r="H4083" s="106">
        <f t="shared" si="1077"/>
        <v>4120.32</v>
      </c>
      <c r="I4083" s="107">
        <f t="shared" si="1078"/>
        <v>4985.5871999999999</v>
      </c>
      <c r="J4083" s="108">
        <f t="shared" si="1079"/>
        <v>4985.5871999999999</v>
      </c>
      <c r="K4083" s="105">
        <f t="shared" si="1080"/>
        <v>0</v>
      </c>
      <c r="L4083" s="105">
        <f t="shared" si="1081"/>
        <v>6979.8220799999999</v>
      </c>
      <c r="M4083" s="109" t="str">
        <f t="shared" si="1082"/>
        <v>FOTO</v>
      </c>
      <c r="N4083" s="110" t="s">
        <v>173</v>
      </c>
    </row>
    <row r="4084" spans="1:15" ht="12.75" customHeight="1">
      <c r="A4084" s="103" t="s">
        <v>7234</v>
      </c>
      <c r="B4084" s="13" t="s">
        <v>7216</v>
      </c>
      <c r="C4084" s="242"/>
      <c r="D4084" s="238"/>
      <c r="E4084" s="150"/>
      <c r="F4084" s="104" t="s">
        <v>7235</v>
      </c>
      <c r="G4084" s="105">
        <v>3.87</v>
      </c>
      <c r="H4084" s="106">
        <f t="shared" si="1077"/>
        <v>5727.6</v>
      </c>
      <c r="I4084" s="107">
        <f t="shared" si="1078"/>
        <v>6930.3960000000006</v>
      </c>
      <c r="J4084" s="108">
        <f t="shared" si="1079"/>
        <v>6930.3960000000006</v>
      </c>
      <c r="K4084" s="105">
        <f t="shared" si="1080"/>
        <v>0</v>
      </c>
      <c r="L4084" s="105">
        <f t="shared" si="1081"/>
        <v>9702.5544000000009</v>
      </c>
      <c r="M4084" s="109" t="str">
        <f t="shared" si="1082"/>
        <v>FOTO</v>
      </c>
      <c r="N4084" s="110" t="s">
        <v>173</v>
      </c>
    </row>
    <row r="4085" spans="1:15" ht="12.75" customHeight="1">
      <c r="A4085" s="103" t="s">
        <v>7236</v>
      </c>
      <c r="B4085" s="13"/>
      <c r="C4085" s="242"/>
      <c r="D4085" s="238" t="s">
        <v>9122</v>
      </c>
      <c r="E4085" s="149">
        <v>-3.2896695445072899E-2</v>
      </c>
      <c r="F4085" s="104" t="s">
        <v>7237</v>
      </c>
      <c r="G4085" s="105">
        <v>6.4969999999999999</v>
      </c>
      <c r="H4085" s="106">
        <f t="shared" si="1077"/>
        <v>9615.56</v>
      </c>
      <c r="I4085" s="107">
        <f t="shared" si="1078"/>
        <v>11634.827599999999</v>
      </c>
      <c r="J4085" s="108">
        <f t="shared" si="1079"/>
        <v>11634.827599999999</v>
      </c>
      <c r="K4085" s="105">
        <f t="shared" si="1080"/>
        <v>0</v>
      </c>
      <c r="L4085" s="105">
        <f t="shared" si="1081"/>
        <v>16288.758639999996</v>
      </c>
      <c r="M4085" s="109" t="str">
        <f t="shared" si="1082"/>
        <v>FOTO</v>
      </c>
      <c r="N4085" s="110" t="s">
        <v>110</v>
      </c>
      <c r="O4085" s="36"/>
    </row>
    <row r="4086" spans="1:15" ht="12.75" customHeight="1">
      <c r="A4086" s="103" t="s">
        <v>7238</v>
      </c>
      <c r="B4086" s="13"/>
      <c r="C4086" s="242"/>
      <c r="D4086" s="238" t="s">
        <v>9122</v>
      </c>
      <c r="E4086" s="149">
        <v>-3.3181818181818312E-2</v>
      </c>
      <c r="F4086" s="104" t="s">
        <v>7239</v>
      </c>
      <c r="G4086" s="105">
        <v>8.5079999999999991</v>
      </c>
      <c r="H4086" s="106">
        <f t="shared" si="1077"/>
        <v>12591.839999999998</v>
      </c>
      <c r="I4086" s="107">
        <f t="shared" si="1078"/>
        <v>15236.126399999997</v>
      </c>
      <c r="J4086" s="108">
        <f t="shared" si="1079"/>
        <v>15236.126399999997</v>
      </c>
      <c r="K4086" s="105">
        <f t="shared" si="1080"/>
        <v>0</v>
      </c>
      <c r="L4086" s="105">
        <f t="shared" si="1081"/>
        <v>21330.576959999995</v>
      </c>
      <c r="M4086" s="109" t="str">
        <f t="shared" si="1082"/>
        <v>FOTO</v>
      </c>
      <c r="N4086" s="110" t="s">
        <v>6219</v>
      </c>
      <c r="O4086" s="101" t="s">
        <v>81</v>
      </c>
    </row>
    <row r="4087" spans="1:15" ht="12.75" customHeight="1">
      <c r="A4087" s="103" t="s">
        <v>7240</v>
      </c>
      <c r="B4087" s="13" t="s">
        <v>7216</v>
      </c>
      <c r="C4087" s="242"/>
      <c r="D4087" s="238" t="s">
        <v>9122</v>
      </c>
      <c r="E4087" s="149">
        <v>-5.7124999999999981E-2</v>
      </c>
      <c r="F4087" s="104" t="s">
        <v>7241</v>
      </c>
      <c r="G4087" s="105">
        <v>7.5430000000000001</v>
      </c>
      <c r="H4087" s="106">
        <f t="shared" si="1077"/>
        <v>11163.64</v>
      </c>
      <c r="I4087" s="107">
        <f t="shared" si="1078"/>
        <v>13508.0044</v>
      </c>
      <c r="J4087" s="108">
        <f t="shared" si="1079"/>
        <v>13508.0044</v>
      </c>
      <c r="K4087" s="105">
        <f t="shared" si="1080"/>
        <v>0</v>
      </c>
      <c r="L4087" s="105">
        <f t="shared" si="1081"/>
        <v>18911.206159999998</v>
      </c>
      <c r="M4087" s="109" t="str">
        <f t="shared" si="1082"/>
        <v>FOTO</v>
      </c>
      <c r="N4087" s="110" t="s">
        <v>110</v>
      </c>
    </row>
    <row r="4088" spans="1:15" ht="12.75" customHeight="1">
      <c r="A4088" s="103" t="s">
        <v>7242</v>
      </c>
      <c r="B4088" s="13" t="s">
        <v>7216</v>
      </c>
      <c r="C4088" s="242"/>
      <c r="D4088" s="238" t="s">
        <v>9122</v>
      </c>
      <c r="E4088" s="149">
        <v>-3.3119297059817421E-2</v>
      </c>
      <c r="F4088" s="104" t="s">
        <v>7243</v>
      </c>
      <c r="G4088" s="105">
        <v>2.8610000000000002</v>
      </c>
      <c r="H4088" s="106">
        <f t="shared" si="1077"/>
        <v>4234.2800000000007</v>
      </c>
      <c r="I4088" s="107">
        <f t="shared" si="1078"/>
        <v>5123.4788000000008</v>
      </c>
      <c r="J4088" s="108">
        <f t="shared" si="1079"/>
        <v>5123.4788000000008</v>
      </c>
      <c r="K4088" s="105">
        <f t="shared" si="1080"/>
        <v>0</v>
      </c>
      <c r="L4088" s="105">
        <f t="shared" si="1081"/>
        <v>7172.8703200000009</v>
      </c>
      <c r="M4088" s="109" t="str">
        <f t="shared" si="1082"/>
        <v>FOTO</v>
      </c>
      <c r="N4088" s="110"/>
    </row>
    <row r="4089" spans="1:15" ht="12.75" customHeight="1">
      <c r="A4089" s="103" t="s">
        <v>7244</v>
      </c>
      <c r="B4089" s="13"/>
      <c r="C4089" s="242"/>
      <c r="D4089" s="238" t="s">
        <v>9122</v>
      </c>
      <c r="E4089" s="149">
        <v>-3.1983492391023938E-2</v>
      </c>
      <c r="F4089" s="104" t="s">
        <v>7245</v>
      </c>
      <c r="G4089" s="105">
        <v>3.7530000000000001</v>
      </c>
      <c r="H4089" s="106">
        <f t="shared" si="1077"/>
        <v>5554.4400000000005</v>
      </c>
      <c r="I4089" s="107">
        <f t="shared" si="1078"/>
        <v>6720.8724000000002</v>
      </c>
      <c r="J4089" s="108">
        <f t="shared" si="1079"/>
        <v>6720.8724000000002</v>
      </c>
      <c r="K4089" s="105">
        <f t="shared" si="1080"/>
        <v>0</v>
      </c>
      <c r="L4089" s="105">
        <f t="shared" si="1081"/>
        <v>9409.2213599999995</v>
      </c>
      <c r="M4089" s="109" t="str">
        <f t="shared" si="1082"/>
        <v>FOTO</v>
      </c>
      <c r="N4089" s="110" t="s">
        <v>173</v>
      </c>
      <c r="O4089" s="36"/>
    </row>
    <row r="4090" spans="1:15" ht="12.75" customHeight="1">
      <c r="A4090" s="111" t="s">
        <v>7246</v>
      </c>
      <c r="B4090" s="13"/>
      <c r="C4090" s="242"/>
      <c r="D4090" s="238" t="s">
        <v>9122</v>
      </c>
      <c r="E4090" s="149">
        <v>-3.3181818181818312E-2</v>
      </c>
      <c r="F4090" s="104" t="s">
        <v>7247</v>
      </c>
      <c r="G4090" s="105">
        <v>4.2539999999999996</v>
      </c>
      <c r="H4090" s="106">
        <f t="shared" si="1077"/>
        <v>6295.9199999999992</v>
      </c>
      <c r="I4090" s="107">
        <f t="shared" si="1078"/>
        <v>7618.0631999999987</v>
      </c>
      <c r="J4090" s="108">
        <f t="shared" si="1079"/>
        <v>7618.0631999999987</v>
      </c>
      <c r="K4090" s="105">
        <f t="shared" si="1080"/>
        <v>0</v>
      </c>
      <c r="L4090" s="105">
        <f t="shared" si="1081"/>
        <v>10665.288479999997</v>
      </c>
      <c r="M4090" s="109" t="str">
        <f t="shared" si="1082"/>
        <v>FOTO</v>
      </c>
      <c r="N4090" s="110"/>
      <c r="O4090" s="36"/>
    </row>
    <row r="4091" spans="1:15" ht="12.75" customHeight="1">
      <c r="A4091" s="111" t="s">
        <v>7248</v>
      </c>
      <c r="B4091" s="13" t="s">
        <v>7216</v>
      </c>
      <c r="C4091" s="242"/>
      <c r="D4091" s="238" t="s">
        <v>9122</v>
      </c>
      <c r="E4091" s="149">
        <v>-3.1871144619602498E-2</v>
      </c>
      <c r="F4091" s="104" t="s">
        <v>7249</v>
      </c>
      <c r="G4091" s="105">
        <v>2.8250000000000002</v>
      </c>
      <c r="H4091" s="106">
        <f t="shared" si="1077"/>
        <v>4181</v>
      </c>
      <c r="I4091" s="107">
        <f t="shared" si="1078"/>
        <v>5059.01</v>
      </c>
      <c r="J4091" s="108">
        <f t="shared" si="1079"/>
        <v>5059.01</v>
      </c>
      <c r="K4091" s="105">
        <f t="shared" si="1080"/>
        <v>0</v>
      </c>
      <c r="L4091" s="105">
        <f t="shared" si="1081"/>
        <v>7082.6139999999996</v>
      </c>
      <c r="M4091" s="109" t="str">
        <f t="shared" si="1082"/>
        <v>FOTO</v>
      </c>
      <c r="N4091" s="110"/>
    </row>
    <row r="4092" spans="1:15" ht="12.75" customHeight="1" thickBot="1">
      <c r="A4092" s="154" t="s">
        <v>7250</v>
      </c>
      <c r="B4092" s="13" t="s">
        <v>7216</v>
      </c>
      <c r="C4092" s="243"/>
      <c r="D4092" s="238" t="s">
        <v>9122</v>
      </c>
      <c r="E4092" s="155">
        <v>-3.256445047489831E-2</v>
      </c>
      <c r="F4092" s="156" t="s">
        <v>7251</v>
      </c>
      <c r="G4092" s="157">
        <v>4.9909999999999997</v>
      </c>
      <c r="H4092" s="158">
        <f t="shared" si="1077"/>
        <v>7386.6799999999994</v>
      </c>
      <c r="I4092" s="159">
        <f t="shared" si="1078"/>
        <v>8937.8827999999994</v>
      </c>
      <c r="J4092" s="160">
        <f t="shared" si="1079"/>
        <v>8937.8827999999994</v>
      </c>
      <c r="K4092" s="157">
        <f t="shared" si="1080"/>
        <v>0</v>
      </c>
      <c r="L4092" s="157">
        <f t="shared" si="1081"/>
        <v>12513.035919999998</v>
      </c>
      <c r="M4092" s="161" t="str">
        <f t="shared" si="1082"/>
        <v>FOTO</v>
      </c>
      <c r="N4092" s="162"/>
    </row>
    <row r="4093" spans="1:15" ht="20.100000000000001" customHeight="1" thickBot="1">
      <c r="A4093" s="219" t="s">
        <v>7252</v>
      </c>
      <c r="B4093" s="34"/>
      <c r="C4093" s="240"/>
      <c r="D4093" s="151"/>
      <c r="E4093" s="221"/>
      <c r="F4093" s="222"/>
      <c r="G4093" s="223"/>
      <c r="H4093" s="224"/>
      <c r="I4093" s="224"/>
      <c r="J4093" s="225"/>
      <c r="K4093" s="223"/>
      <c r="L4093" s="223"/>
      <c r="M4093" s="226"/>
      <c r="N4093" s="227"/>
      <c r="O4093" s="228"/>
    </row>
    <row r="4094" spans="1:15" ht="12.75" customHeight="1">
      <c r="A4094" s="178" t="s">
        <v>7253</v>
      </c>
      <c r="B4094" s="13" t="s">
        <v>7216</v>
      </c>
      <c r="C4094" s="152"/>
      <c r="D4094" s="238" t="s">
        <v>9122</v>
      </c>
      <c r="E4094" s="180">
        <v>-5.455208903484754E-2</v>
      </c>
      <c r="F4094" s="181" t="s">
        <v>7254</v>
      </c>
      <c r="G4094" s="182">
        <v>5.1820000000000004</v>
      </c>
      <c r="H4094" s="183">
        <f>+G4094*H$18</f>
        <v>7669.3600000000006</v>
      </c>
      <c r="I4094" s="184">
        <f>+H4094*(1+I$18)</f>
        <v>9279.9256000000005</v>
      </c>
      <c r="J4094" s="185">
        <f>+I4094*(1-J$18)</f>
        <v>9279.9256000000005</v>
      </c>
      <c r="K4094" s="182">
        <f>+I4094*C4094</f>
        <v>0</v>
      </c>
      <c r="L4094" s="182">
        <f>+I4094*(1+L$18)</f>
        <v>12991.895839999999</v>
      </c>
      <c r="M4094" s="186" t="str">
        <f>HYPERLINK(CONCATENATE("https://buscador.neorep.com.ar/",TRIM(A4094),"/"),"FOTO")</f>
        <v>FOTO</v>
      </c>
      <c r="N4094" s="187" t="s">
        <v>110</v>
      </c>
    </row>
    <row r="4095" spans="1:15" ht="12.75" customHeight="1">
      <c r="A4095" s="103" t="s">
        <v>7255</v>
      </c>
      <c r="B4095" s="13" t="s">
        <v>7216</v>
      </c>
      <c r="C4095" s="242"/>
      <c r="D4095" s="238" t="s">
        <v>9122</v>
      </c>
      <c r="E4095" s="150">
        <v>-0.22320768662232082</v>
      </c>
      <c r="F4095" s="104" t="s">
        <v>7256</v>
      </c>
      <c r="G4095" s="105">
        <v>6.306</v>
      </c>
      <c r="H4095" s="106">
        <f>+G4095*H$18</f>
        <v>9332.8799999999992</v>
      </c>
      <c r="I4095" s="107">
        <f>+H4095*(1+I$18)</f>
        <v>11292.784799999999</v>
      </c>
      <c r="J4095" s="108">
        <f>+I4095*(1-J$18)</f>
        <v>11292.784799999999</v>
      </c>
      <c r="K4095" s="105">
        <f>+I4095*C4095</f>
        <v>0</v>
      </c>
      <c r="L4095" s="105">
        <f>+I4095*(1+L$18)</f>
        <v>15809.898719999997</v>
      </c>
      <c r="M4095" s="109" t="str">
        <f>HYPERLINK(CONCATENATE("https://buscador.neorep.com.ar/",TRIM(A4095),"/"),"FOTO")</f>
        <v>FOTO</v>
      </c>
      <c r="N4095" s="110" t="s">
        <v>299</v>
      </c>
    </row>
    <row r="4096" spans="1:15" ht="12.75" customHeight="1">
      <c r="A4096" s="103" t="s">
        <v>7257</v>
      </c>
      <c r="B4096" s="13" t="s">
        <v>7216</v>
      </c>
      <c r="C4096" s="242"/>
      <c r="D4096" s="238" t="s">
        <v>9122</v>
      </c>
      <c r="E4096" s="149">
        <v>-3.3214285714285752E-2</v>
      </c>
      <c r="F4096" s="104" t="s">
        <v>7258</v>
      </c>
      <c r="G4096" s="105">
        <v>5.4139999999999997</v>
      </c>
      <c r="H4096" s="106">
        <f>+G4096*H$18</f>
        <v>8012.7199999999993</v>
      </c>
      <c r="I4096" s="107">
        <f>+H4096*(1+I$18)</f>
        <v>9695.3911999999982</v>
      </c>
      <c r="J4096" s="108">
        <f>+I4096*(1-J$18)</f>
        <v>9695.3911999999982</v>
      </c>
      <c r="K4096" s="105">
        <f>+I4096*C4096</f>
        <v>0</v>
      </c>
      <c r="L4096" s="105">
        <f>+I4096*(1+L$18)</f>
        <v>13573.547679999996</v>
      </c>
      <c r="M4096" s="109" t="str">
        <f>HYPERLINK(CONCATENATE("https://buscador.neorep.com.ar/",TRIM(A4096),"/"),"FOTO")</f>
        <v>FOTO</v>
      </c>
      <c r="N4096" s="110" t="s">
        <v>110</v>
      </c>
    </row>
    <row r="4097" spans="1:15" ht="12.75" customHeight="1" thickBot="1">
      <c r="A4097" s="154" t="s">
        <v>7259</v>
      </c>
      <c r="B4097" s="13" t="s">
        <v>7216</v>
      </c>
      <c r="C4097" s="243"/>
      <c r="D4097" s="238" t="s">
        <v>9122</v>
      </c>
      <c r="E4097" s="155">
        <v>-5.455208903484754E-2</v>
      </c>
      <c r="F4097" s="156" t="s">
        <v>7260</v>
      </c>
      <c r="G4097" s="157">
        <v>5.1820000000000004</v>
      </c>
      <c r="H4097" s="158">
        <f>+G4097*H$18</f>
        <v>7669.3600000000006</v>
      </c>
      <c r="I4097" s="159">
        <f>+H4097*(1+I$18)</f>
        <v>9279.9256000000005</v>
      </c>
      <c r="J4097" s="160">
        <f>+I4097*(1-J$18)</f>
        <v>9279.9256000000005</v>
      </c>
      <c r="K4097" s="157">
        <f>+I4097*C4097</f>
        <v>0</v>
      </c>
      <c r="L4097" s="157">
        <f>+I4097*(1+L$18)</f>
        <v>12991.895839999999</v>
      </c>
      <c r="M4097" s="161" t="str">
        <f>HYPERLINK(CONCATENATE("https://buscador.neorep.com.ar/",TRIM(A4097),"/"),"FOTO")</f>
        <v>FOTO</v>
      </c>
      <c r="N4097" s="162" t="s">
        <v>110</v>
      </c>
    </row>
    <row r="4098" spans="1:15" ht="20.100000000000001" customHeight="1" thickBot="1">
      <c r="A4098" s="219" t="s">
        <v>7261</v>
      </c>
      <c r="B4098" s="34"/>
      <c r="C4098" s="240"/>
      <c r="D4098" s="151"/>
      <c r="E4098" s="221"/>
      <c r="F4098" s="222"/>
      <c r="G4098" s="223"/>
      <c r="H4098" s="224"/>
      <c r="I4098" s="224"/>
      <c r="J4098" s="225"/>
      <c r="K4098" s="223"/>
      <c r="L4098" s="223"/>
      <c r="M4098" s="226"/>
      <c r="N4098" s="227"/>
      <c r="O4098" s="228"/>
    </row>
    <row r="4099" spans="1:15" ht="12.75" customHeight="1">
      <c r="A4099" s="178" t="s">
        <v>7262</v>
      </c>
      <c r="B4099" s="13"/>
      <c r="C4099" s="152"/>
      <c r="D4099" s="238" t="s">
        <v>9122</v>
      </c>
      <c r="E4099" s="180">
        <v>-3.104575163398704E-2</v>
      </c>
      <c r="F4099" s="181" t="s">
        <v>7263</v>
      </c>
      <c r="G4099" s="182">
        <v>1.7789999999999999</v>
      </c>
      <c r="H4099" s="183">
        <f t="shared" ref="H4099:H4109" si="1083">+G4099*H$18</f>
        <v>2632.92</v>
      </c>
      <c r="I4099" s="184">
        <f t="shared" ref="I4099:I4109" si="1084">+H4099*(1+I$18)</f>
        <v>3185.8332</v>
      </c>
      <c r="J4099" s="185">
        <f t="shared" ref="J4099:J4109" si="1085">+I4099*(1-J$18)</f>
        <v>3185.8332</v>
      </c>
      <c r="K4099" s="182">
        <f t="shared" ref="K4099:K4109" si="1086">+I4099*C4099</f>
        <v>0</v>
      </c>
      <c r="L4099" s="182">
        <f t="shared" ref="L4099:L4109" si="1087">+I4099*(1+L$18)</f>
        <v>4460.1664799999999</v>
      </c>
      <c r="M4099" s="186" t="str">
        <f t="shared" ref="M4099:M4109" si="1088">HYPERLINK(CONCATENATE("https://buscador.neorep.com.ar/",TRIM(A4099),"/"),"FOTO")</f>
        <v>FOTO</v>
      </c>
      <c r="N4099" s="187" t="s">
        <v>173</v>
      </c>
      <c r="O4099" s="36"/>
    </row>
    <row r="4100" spans="1:15" ht="12.75" customHeight="1">
      <c r="A4100" s="103" t="s">
        <v>9673</v>
      </c>
      <c r="B4100" s="13"/>
      <c r="C4100" s="242"/>
      <c r="D4100" s="238"/>
      <c r="E4100" s="149"/>
      <c r="F4100" s="104" t="s">
        <v>9674</v>
      </c>
      <c r="G4100" s="105">
        <v>2.98</v>
      </c>
      <c r="H4100" s="106">
        <f t="shared" si="1083"/>
        <v>4410.3999999999996</v>
      </c>
      <c r="I4100" s="107">
        <f t="shared" si="1084"/>
        <v>5336.5839999999998</v>
      </c>
      <c r="J4100" s="108">
        <f t="shared" si="1085"/>
        <v>5336.5839999999998</v>
      </c>
      <c r="K4100" s="105">
        <f t="shared" si="1086"/>
        <v>0</v>
      </c>
      <c r="L4100" s="105">
        <f t="shared" si="1087"/>
        <v>7471.217599999999</v>
      </c>
      <c r="M4100" s="109" t="str">
        <f t="shared" si="1088"/>
        <v>FOTO</v>
      </c>
      <c r="N4100" s="110"/>
      <c r="O4100" s="101" t="s">
        <v>81</v>
      </c>
    </row>
    <row r="4101" spans="1:15" ht="12.75" customHeight="1">
      <c r="A4101" s="103" t="s">
        <v>7266</v>
      </c>
      <c r="B4101" s="13"/>
      <c r="C4101" s="242"/>
      <c r="D4101" s="238" t="s">
        <v>9122</v>
      </c>
      <c r="E4101" s="149">
        <v>-3.2312447316662052E-2</v>
      </c>
      <c r="F4101" s="104" t="s">
        <v>7267</v>
      </c>
      <c r="G4101" s="105">
        <v>3.444</v>
      </c>
      <c r="H4101" s="106">
        <f t="shared" si="1083"/>
        <v>5097.12</v>
      </c>
      <c r="I4101" s="107">
        <f t="shared" si="1084"/>
        <v>6167.5151999999998</v>
      </c>
      <c r="J4101" s="108">
        <f t="shared" si="1085"/>
        <v>6167.5151999999998</v>
      </c>
      <c r="K4101" s="105">
        <f t="shared" si="1086"/>
        <v>0</v>
      </c>
      <c r="L4101" s="105">
        <f t="shared" si="1087"/>
        <v>8634.521279999999</v>
      </c>
      <c r="M4101" s="109" t="str">
        <f t="shared" si="1088"/>
        <v>FOTO</v>
      </c>
      <c r="N4101" s="110" t="s">
        <v>173</v>
      </c>
      <c r="O4101" s="36"/>
    </row>
    <row r="4102" spans="1:15" ht="12.75" customHeight="1">
      <c r="A4102" s="103" t="s">
        <v>7268</v>
      </c>
      <c r="B4102" s="13"/>
      <c r="C4102" s="242"/>
      <c r="D4102" s="238" t="s">
        <v>9122</v>
      </c>
      <c r="E4102" s="149">
        <v>-5.6250000000000022E-2</v>
      </c>
      <c r="F4102" s="104" t="s">
        <v>7269</v>
      </c>
      <c r="G4102" s="105">
        <v>1.51</v>
      </c>
      <c r="H4102" s="106">
        <f t="shared" si="1083"/>
        <v>2234.8000000000002</v>
      </c>
      <c r="I4102" s="107">
        <f t="shared" si="1084"/>
        <v>2704.1080000000002</v>
      </c>
      <c r="J4102" s="108">
        <f t="shared" si="1085"/>
        <v>2704.1080000000002</v>
      </c>
      <c r="K4102" s="105">
        <f t="shared" si="1086"/>
        <v>0</v>
      </c>
      <c r="L4102" s="105">
        <f t="shared" si="1087"/>
        <v>3785.7512000000002</v>
      </c>
      <c r="M4102" s="109" t="str">
        <f t="shared" si="1088"/>
        <v>FOTO</v>
      </c>
      <c r="N4102" s="110"/>
    </row>
    <row r="4103" spans="1:15" ht="12.75" customHeight="1">
      <c r="A4103" s="103" t="s">
        <v>7270</v>
      </c>
      <c r="B4103" s="13"/>
      <c r="C4103" s="242"/>
      <c r="D4103" s="238" t="s">
        <v>9122</v>
      </c>
      <c r="E4103" s="149">
        <v>-3.4348165495706295E-2</v>
      </c>
      <c r="F4103" s="104" t="s">
        <v>7271</v>
      </c>
      <c r="G4103" s="105">
        <v>1.2370000000000001</v>
      </c>
      <c r="H4103" s="106">
        <f t="shared" si="1083"/>
        <v>1830.7600000000002</v>
      </c>
      <c r="I4103" s="107">
        <f t="shared" si="1084"/>
        <v>2215.2196000000004</v>
      </c>
      <c r="J4103" s="108">
        <f t="shared" si="1085"/>
        <v>2215.2196000000004</v>
      </c>
      <c r="K4103" s="105">
        <f t="shared" si="1086"/>
        <v>0</v>
      </c>
      <c r="L4103" s="105">
        <f t="shared" si="1087"/>
        <v>3101.3074400000005</v>
      </c>
      <c r="M4103" s="109" t="str">
        <f t="shared" si="1088"/>
        <v>FOTO</v>
      </c>
      <c r="N4103" s="110" t="s">
        <v>173</v>
      </c>
    </row>
    <row r="4104" spans="1:15" ht="12.75" customHeight="1">
      <c r="A4104" s="103" t="s">
        <v>7272</v>
      </c>
      <c r="B4104" s="13"/>
      <c r="C4104" s="242"/>
      <c r="D4104" s="238" t="s">
        <v>9122</v>
      </c>
      <c r="E4104" s="149">
        <v>-3.2325338894681921E-2</v>
      </c>
      <c r="F4104" s="104" t="s">
        <v>7273</v>
      </c>
      <c r="G4104" s="105">
        <v>1.8560000000000001</v>
      </c>
      <c r="H4104" s="106">
        <f t="shared" si="1083"/>
        <v>2746.88</v>
      </c>
      <c r="I4104" s="107">
        <f t="shared" si="1084"/>
        <v>3323.7248</v>
      </c>
      <c r="J4104" s="108">
        <f t="shared" si="1085"/>
        <v>3323.7248</v>
      </c>
      <c r="K4104" s="105">
        <f t="shared" si="1086"/>
        <v>0</v>
      </c>
      <c r="L4104" s="105">
        <f t="shared" si="1087"/>
        <v>4653.2147199999999</v>
      </c>
      <c r="M4104" s="109" t="str">
        <f t="shared" si="1088"/>
        <v>FOTO</v>
      </c>
      <c r="N4104" s="110"/>
    </row>
    <row r="4105" spans="1:15" ht="12.75" customHeight="1">
      <c r="A4105" s="103" t="s">
        <v>7274</v>
      </c>
      <c r="B4105" s="13"/>
      <c r="C4105" s="242"/>
      <c r="D4105" s="238" t="s">
        <v>9122</v>
      </c>
      <c r="E4105" s="149">
        <v>-3.3125000000000071E-2</v>
      </c>
      <c r="F4105" s="104" t="s">
        <v>7275</v>
      </c>
      <c r="G4105" s="105">
        <v>1.5469999999999999</v>
      </c>
      <c r="H4105" s="106">
        <f t="shared" si="1083"/>
        <v>2289.56</v>
      </c>
      <c r="I4105" s="107">
        <f t="shared" si="1084"/>
        <v>2770.3676</v>
      </c>
      <c r="J4105" s="108">
        <f t="shared" si="1085"/>
        <v>2770.3676</v>
      </c>
      <c r="K4105" s="105">
        <f t="shared" si="1086"/>
        <v>0</v>
      </c>
      <c r="L4105" s="105">
        <f t="shared" si="1087"/>
        <v>3878.5146399999999</v>
      </c>
      <c r="M4105" s="109" t="str">
        <f t="shared" si="1088"/>
        <v>FOTO</v>
      </c>
      <c r="N4105" s="110"/>
    </row>
    <row r="4106" spans="1:15" ht="12.75" customHeight="1">
      <c r="A4106" s="111" t="s">
        <v>7276</v>
      </c>
      <c r="B4106" s="17"/>
      <c r="C4106" s="242"/>
      <c r="D4106" s="238" t="s">
        <v>9122</v>
      </c>
      <c r="E4106" s="150">
        <v>-0.17365710080941865</v>
      </c>
      <c r="F4106" s="122" t="s">
        <v>7277</v>
      </c>
      <c r="G4106" s="105">
        <v>1.123</v>
      </c>
      <c r="H4106" s="106">
        <f t="shared" si="1083"/>
        <v>1662.04</v>
      </c>
      <c r="I4106" s="107">
        <f t="shared" si="1084"/>
        <v>2011.0683999999999</v>
      </c>
      <c r="J4106" s="108">
        <f t="shared" si="1085"/>
        <v>2011.0683999999999</v>
      </c>
      <c r="K4106" s="105">
        <f t="shared" si="1086"/>
        <v>0</v>
      </c>
      <c r="L4106" s="105">
        <f t="shared" si="1087"/>
        <v>2815.4957599999998</v>
      </c>
      <c r="M4106" s="109" t="str">
        <f t="shared" si="1088"/>
        <v>FOTO</v>
      </c>
      <c r="N4106" s="110" t="s">
        <v>173</v>
      </c>
    </row>
    <row r="4107" spans="1:15" ht="12.75" customHeight="1">
      <c r="A4107" s="103" t="s">
        <v>7278</v>
      </c>
      <c r="B4107" s="13"/>
      <c r="C4107" s="242"/>
      <c r="D4107" s="238" t="s">
        <v>9122</v>
      </c>
      <c r="E4107" s="149">
        <v>-3.3214285714285752E-2</v>
      </c>
      <c r="F4107" s="104" t="s">
        <v>7279</v>
      </c>
      <c r="G4107" s="105">
        <v>2.7069999999999999</v>
      </c>
      <c r="H4107" s="106">
        <f t="shared" si="1083"/>
        <v>4006.3599999999997</v>
      </c>
      <c r="I4107" s="107">
        <f t="shared" si="1084"/>
        <v>4847.6955999999991</v>
      </c>
      <c r="J4107" s="108">
        <f t="shared" si="1085"/>
        <v>4847.6955999999991</v>
      </c>
      <c r="K4107" s="105">
        <f t="shared" si="1086"/>
        <v>0</v>
      </c>
      <c r="L4107" s="105">
        <f t="shared" si="1087"/>
        <v>6786.773839999998</v>
      </c>
      <c r="M4107" s="109" t="str">
        <f t="shared" si="1088"/>
        <v>FOTO</v>
      </c>
      <c r="N4107" s="110"/>
    </row>
    <row r="4108" spans="1:15" ht="12.75" customHeight="1">
      <c r="A4108" s="103" t="s">
        <v>7264</v>
      </c>
      <c r="B4108" s="13"/>
      <c r="C4108" s="242"/>
      <c r="D4108" s="238" t="s">
        <v>9122</v>
      </c>
      <c r="E4108" s="149">
        <v>-3.2222222222222263E-2</v>
      </c>
      <c r="F4108" s="104" t="s">
        <v>7265</v>
      </c>
      <c r="G4108" s="105">
        <v>1.742</v>
      </c>
      <c r="H4108" s="106">
        <f t="shared" si="1083"/>
        <v>2578.16</v>
      </c>
      <c r="I4108" s="107">
        <f t="shared" si="1084"/>
        <v>3119.5735999999997</v>
      </c>
      <c r="J4108" s="108">
        <f t="shared" si="1085"/>
        <v>3119.5735999999997</v>
      </c>
      <c r="K4108" s="105">
        <f t="shared" si="1086"/>
        <v>0</v>
      </c>
      <c r="L4108" s="105">
        <f t="shared" si="1087"/>
        <v>4367.4030399999992</v>
      </c>
      <c r="M4108" s="109" t="str">
        <f t="shared" si="1088"/>
        <v>FOTO</v>
      </c>
      <c r="N4108" s="110"/>
      <c r="O4108" s="36"/>
    </row>
    <row r="4109" spans="1:15" ht="12.75" customHeight="1" thickBot="1">
      <c r="A4109" s="154" t="s">
        <v>7280</v>
      </c>
      <c r="B4109" s="13"/>
      <c r="C4109" s="243"/>
      <c r="D4109" s="238" t="s">
        <v>9122</v>
      </c>
      <c r="E4109" s="155">
        <v>-3.3499999999999974E-2</v>
      </c>
      <c r="F4109" s="156" t="s">
        <v>7281</v>
      </c>
      <c r="G4109" s="157">
        <v>1.9330000000000001</v>
      </c>
      <c r="H4109" s="158">
        <f t="shared" si="1083"/>
        <v>2860.84</v>
      </c>
      <c r="I4109" s="159">
        <f t="shared" si="1084"/>
        <v>3461.6163999999999</v>
      </c>
      <c r="J4109" s="160">
        <f t="shared" si="1085"/>
        <v>3461.6163999999999</v>
      </c>
      <c r="K4109" s="157">
        <f t="shared" si="1086"/>
        <v>0</v>
      </c>
      <c r="L4109" s="157">
        <f t="shared" si="1087"/>
        <v>4846.2629599999991</v>
      </c>
      <c r="M4109" s="161" t="str">
        <f t="shared" si="1088"/>
        <v>FOTO</v>
      </c>
      <c r="N4109" s="162" t="s">
        <v>173</v>
      </c>
    </row>
    <row r="4110" spans="1:15" ht="20.100000000000001" customHeight="1" thickBot="1">
      <c r="A4110" s="219" t="s">
        <v>7282</v>
      </c>
      <c r="B4110" s="34"/>
      <c r="C4110" s="240"/>
      <c r="D4110" s="151"/>
      <c r="E4110" s="221"/>
      <c r="F4110" s="222"/>
      <c r="G4110" s="223"/>
      <c r="H4110" s="224"/>
      <c r="I4110" s="224"/>
      <c r="J4110" s="225"/>
      <c r="K4110" s="223"/>
      <c r="L4110" s="223"/>
      <c r="M4110" s="226"/>
      <c r="N4110" s="227"/>
      <c r="O4110" s="228"/>
    </row>
    <row r="4111" spans="1:15" ht="12.75" customHeight="1">
      <c r="A4111" s="178" t="s">
        <v>7283</v>
      </c>
      <c r="B4111" s="13"/>
      <c r="C4111" s="152"/>
      <c r="D4111" s="238" t="s">
        <v>9122</v>
      </c>
      <c r="E4111" s="180">
        <v>-3.2631578947368345E-2</v>
      </c>
      <c r="F4111" s="181" t="s">
        <v>7284</v>
      </c>
      <c r="G4111" s="182">
        <v>3.6760000000000002</v>
      </c>
      <c r="H4111" s="183">
        <f t="shared" ref="H4111:H4119" si="1089">+G4111*H$18</f>
        <v>5440.4800000000005</v>
      </c>
      <c r="I4111" s="184">
        <f t="shared" ref="I4111:I4119" si="1090">+H4111*(1+I$18)</f>
        <v>6582.9808000000003</v>
      </c>
      <c r="J4111" s="185">
        <f t="shared" ref="J4111:J4119" si="1091">+I4111*(1-J$18)</f>
        <v>6582.9808000000003</v>
      </c>
      <c r="K4111" s="182">
        <f t="shared" ref="K4111:K4119" si="1092">+I4111*C4111</f>
        <v>0</v>
      </c>
      <c r="L4111" s="182">
        <f t="shared" ref="L4111:L4119" si="1093">+I4111*(1+L$18)</f>
        <v>9216.1731199999995</v>
      </c>
      <c r="M4111" s="186" t="str">
        <f t="shared" ref="M4111:M4119" si="1094">HYPERLINK(CONCATENATE("https://buscador.neorep.com.ar/",TRIM(A4111),"/"),"FOTO")</f>
        <v>FOTO</v>
      </c>
      <c r="N4111" s="187" t="s">
        <v>110</v>
      </c>
    </row>
    <row r="4112" spans="1:15" ht="12.75" customHeight="1">
      <c r="A4112" s="103" t="s">
        <v>7285</v>
      </c>
      <c r="B4112" s="13"/>
      <c r="C4112" s="242"/>
      <c r="D4112" s="238"/>
      <c r="E4112" s="149"/>
      <c r="F4112" s="104" t="s">
        <v>7286</v>
      </c>
      <c r="G4112" s="105">
        <v>4.641</v>
      </c>
      <c r="H4112" s="106">
        <f t="shared" si="1089"/>
        <v>6868.68</v>
      </c>
      <c r="I4112" s="107">
        <f t="shared" si="1090"/>
        <v>8311.1028000000006</v>
      </c>
      <c r="J4112" s="108">
        <f t="shared" si="1091"/>
        <v>8311.1028000000006</v>
      </c>
      <c r="K4112" s="105">
        <f t="shared" si="1092"/>
        <v>0</v>
      </c>
      <c r="L4112" s="105">
        <f t="shared" si="1093"/>
        <v>11635.54392</v>
      </c>
      <c r="M4112" s="109" t="str">
        <f t="shared" si="1094"/>
        <v>FOTO</v>
      </c>
      <c r="N4112" s="110" t="s">
        <v>110</v>
      </c>
      <c r="O4112" s="101" t="s">
        <v>81</v>
      </c>
    </row>
    <row r="4113" spans="1:15" ht="12.75" customHeight="1">
      <c r="A4113" s="103" t="s">
        <v>7287</v>
      </c>
      <c r="B4113" s="13"/>
      <c r="C4113" s="242"/>
      <c r="D4113" s="238" t="s">
        <v>9122</v>
      </c>
      <c r="E4113" s="149">
        <v>-5.9324324324324329E-2</v>
      </c>
      <c r="F4113" s="104" t="s">
        <v>7288</v>
      </c>
      <c r="G4113" s="105">
        <v>6.9610000000000003</v>
      </c>
      <c r="H4113" s="106">
        <f t="shared" si="1089"/>
        <v>10302.280000000001</v>
      </c>
      <c r="I4113" s="107">
        <f t="shared" si="1090"/>
        <v>12465.7588</v>
      </c>
      <c r="J4113" s="108">
        <f t="shared" si="1091"/>
        <v>12465.7588</v>
      </c>
      <c r="K4113" s="105">
        <f t="shared" si="1092"/>
        <v>0</v>
      </c>
      <c r="L4113" s="105">
        <f t="shared" si="1093"/>
        <v>17452.062319999997</v>
      </c>
      <c r="M4113" s="109" t="str">
        <f t="shared" si="1094"/>
        <v>FOTO</v>
      </c>
      <c r="N4113" s="110" t="s">
        <v>110</v>
      </c>
    </row>
    <row r="4114" spans="1:15" ht="12.75" customHeight="1">
      <c r="A4114" s="103" t="s">
        <v>7289</v>
      </c>
      <c r="B4114" s="13"/>
      <c r="C4114" s="242"/>
      <c r="D4114" s="238" t="s">
        <v>9122</v>
      </c>
      <c r="E4114" s="149">
        <v>-3.2312447316662052E-2</v>
      </c>
      <c r="F4114" s="104" t="s">
        <v>7290</v>
      </c>
      <c r="G4114" s="105">
        <v>3.444</v>
      </c>
      <c r="H4114" s="106">
        <f t="shared" si="1089"/>
        <v>5097.12</v>
      </c>
      <c r="I4114" s="107">
        <f t="shared" si="1090"/>
        <v>6167.5151999999998</v>
      </c>
      <c r="J4114" s="108">
        <f t="shared" si="1091"/>
        <v>6167.5151999999998</v>
      </c>
      <c r="K4114" s="105">
        <f t="shared" si="1092"/>
        <v>0</v>
      </c>
      <c r="L4114" s="105">
        <f t="shared" si="1093"/>
        <v>8634.521279999999</v>
      </c>
      <c r="M4114" s="109" t="str">
        <f t="shared" si="1094"/>
        <v>FOTO</v>
      </c>
      <c r="N4114" s="110" t="s">
        <v>110</v>
      </c>
      <c r="O4114" s="36"/>
    </row>
    <row r="4115" spans="1:15" ht="12.75" customHeight="1">
      <c r="A4115" s="103" t="s">
        <v>7291</v>
      </c>
      <c r="B4115" s="13"/>
      <c r="C4115" s="242"/>
      <c r="D4115" s="238" t="s">
        <v>9122</v>
      </c>
      <c r="E4115" s="149">
        <v>-5.4604726976365092E-2</v>
      </c>
      <c r="F4115" s="104" t="s">
        <v>7292</v>
      </c>
      <c r="G4115" s="105">
        <v>3.48</v>
      </c>
      <c r="H4115" s="106">
        <f t="shared" si="1089"/>
        <v>5150.3999999999996</v>
      </c>
      <c r="I4115" s="107">
        <f t="shared" si="1090"/>
        <v>6231.9839999999995</v>
      </c>
      <c r="J4115" s="108">
        <f t="shared" si="1091"/>
        <v>6231.9839999999995</v>
      </c>
      <c r="K4115" s="105">
        <f t="shared" si="1092"/>
        <v>0</v>
      </c>
      <c r="L4115" s="105">
        <f t="shared" si="1093"/>
        <v>8724.7775999999994</v>
      </c>
      <c r="M4115" s="109" t="str">
        <f t="shared" si="1094"/>
        <v>FOTO</v>
      </c>
      <c r="N4115" s="110"/>
    </row>
    <row r="4116" spans="1:15" ht="12.75" customHeight="1">
      <c r="A4116" s="103" t="s">
        <v>7293</v>
      </c>
      <c r="B4116" s="13"/>
      <c r="C4116" s="242"/>
      <c r="D4116" s="238" t="s">
        <v>9122</v>
      </c>
      <c r="E4116" s="149">
        <v>-7.2309801233721771E-2</v>
      </c>
      <c r="F4116" s="104" t="s">
        <v>7294</v>
      </c>
      <c r="G4116" s="105">
        <v>2.7069999999999999</v>
      </c>
      <c r="H4116" s="106">
        <f t="shared" si="1089"/>
        <v>4006.3599999999997</v>
      </c>
      <c r="I4116" s="107">
        <f t="shared" si="1090"/>
        <v>4847.6955999999991</v>
      </c>
      <c r="J4116" s="108">
        <f t="shared" si="1091"/>
        <v>4847.6955999999991</v>
      </c>
      <c r="K4116" s="105">
        <f t="shared" si="1092"/>
        <v>0</v>
      </c>
      <c r="L4116" s="105">
        <f t="shared" si="1093"/>
        <v>6786.773839999998</v>
      </c>
      <c r="M4116" s="109" t="str">
        <f t="shared" si="1094"/>
        <v>FOTO</v>
      </c>
      <c r="N4116" s="110" t="s">
        <v>218</v>
      </c>
    </row>
    <row r="4117" spans="1:15" ht="12.75" customHeight="1">
      <c r="A4117" s="103" t="s">
        <v>7295</v>
      </c>
      <c r="B4117" s="13"/>
      <c r="C4117" s="242"/>
      <c r="D4117" s="238" t="s">
        <v>9122</v>
      </c>
      <c r="E4117" s="149">
        <v>-3.2631578947368345E-2</v>
      </c>
      <c r="F4117" s="104" t="s">
        <v>7296</v>
      </c>
      <c r="G4117" s="105">
        <v>3.6760000000000002</v>
      </c>
      <c r="H4117" s="106">
        <f t="shared" si="1089"/>
        <v>5440.4800000000005</v>
      </c>
      <c r="I4117" s="107">
        <f t="shared" si="1090"/>
        <v>6582.9808000000003</v>
      </c>
      <c r="J4117" s="108">
        <f t="shared" si="1091"/>
        <v>6582.9808000000003</v>
      </c>
      <c r="K4117" s="105">
        <f t="shared" si="1092"/>
        <v>0</v>
      </c>
      <c r="L4117" s="105">
        <f t="shared" si="1093"/>
        <v>9216.1731199999995</v>
      </c>
      <c r="M4117" s="109" t="str">
        <f t="shared" si="1094"/>
        <v>FOTO</v>
      </c>
      <c r="N4117" s="110" t="s">
        <v>110</v>
      </c>
      <c r="O4117" s="37"/>
    </row>
    <row r="4118" spans="1:15" ht="12.75" customHeight="1">
      <c r="A4118" s="103" t="s">
        <v>7285</v>
      </c>
      <c r="B4118" s="13"/>
      <c r="C4118" s="242"/>
      <c r="D4118" s="238"/>
      <c r="E4118" s="149"/>
      <c r="F4118" s="104" t="s">
        <v>7297</v>
      </c>
      <c r="G4118" s="105">
        <v>4.641</v>
      </c>
      <c r="H4118" s="106">
        <f t="shared" si="1089"/>
        <v>6868.68</v>
      </c>
      <c r="I4118" s="107">
        <f t="shared" si="1090"/>
        <v>8311.1028000000006</v>
      </c>
      <c r="J4118" s="108">
        <f t="shared" si="1091"/>
        <v>8311.1028000000006</v>
      </c>
      <c r="K4118" s="105">
        <f t="shared" si="1092"/>
        <v>0</v>
      </c>
      <c r="L4118" s="105">
        <f t="shared" si="1093"/>
        <v>11635.54392</v>
      </c>
      <c r="M4118" s="109" t="str">
        <f t="shared" si="1094"/>
        <v>FOTO</v>
      </c>
      <c r="N4118" s="110"/>
      <c r="O4118" s="101" t="s">
        <v>81</v>
      </c>
    </row>
    <row r="4119" spans="1:15" ht="12.75" customHeight="1" thickBot="1">
      <c r="A4119" s="154" t="s">
        <v>7298</v>
      </c>
      <c r="B4119" s="13"/>
      <c r="C4119" s="243"/>
      <c r="D4119" s="238" t="s">
        <v>9122</v>
      </c>
      <c r="E4119" s="155">
        <v>-3.2686129347674231E-2</v>
      </c>
      <c r="F4119" s="156" t="s">
        <v>7299</v>
      </c>
      <c r="G4119" s="157">
        <v>6.9249999999999998</v>
      </c>
      <c r="H4119" s="158">
        <f t="shared" si="1089"/>
        <v>10249</v>
      </c>
      <c r="I4119" s="159">
        <f t="shared" si="1090"/>
        <v>12401.289999999999</v>
      </c>
      <c r="J4119" s="160">
        <f t="shared" si="1091"/>
        <v>12401.289999999999</v>
      </c>
      <c r="K4119" s="157">
        <f t="shared" si="1092"/>
        <v>0</v>
      </c>
      <c r="L4119" s="157">
        <f t="shared" si="1093"/>
        <v>17361.805999999997</v>
      </c>
      <c r="M4119" s="161" t="str">
        <f t="shared" si="1094"/>
        <v>FOTO</v>
      </c>
      <c r="N4119" s="162"/>
    </row>
    <row r="4120" spans="1:15" ht="20.100000000000001" customHeight="1" thickBot="1">
      <c r="A4120" s="219" t="s">
        <v>7300</v>
      </c>
      <c r="B4120" s="34"/>
      <c r="C4120" s="240"/>
      <c r="D4120" s="151"/>
      <c r="E4120" s="221"/>
      <c r="F4120" s="222"/>
      <c r="G4120" s="223"/>
      <c r="H4120" s="224"/>
      <c r="I4120" s="224"/>
      <c r="J4120" s="225"/>
      <c r="K4120" s="223"/>
      <c r="L4120" s="223"/>
      <c r="M4120" s="226"/>
      <c r="N4120" s="227"/>
      <c r="O4120" s="228"/>
    </row>
    <row r="4121" spans="1:15" ht="12.75" customHeight="1">
      <c r="A4121" s="178" t="s">
        <v>7301</v>
      </c>
      <c r="B4121" s="13"/>
      <c r="C4121" s="152"/>
      <c r="D4121" s="238" t="s">
        <v>9122</v>
      </c>
      <c r="E4121" s="200">
        <v>-0.51162790697674421</v>
      </c>
      <c r="F4121" s="181" t="s">
        <v>7302</v>
      </c>
      <c r="G4121" s="182">
        <v>0.27300000000000002</v>
      </c>
      <c r="H4121" s="183">
        <f t="shared" ref="H4121:H4148" si="1095">+G4121*H$18</f>
        <v>404.04</v>
      </c>
      <c r="I4121" s="184">
        <f t="shared" ref="I4121:I4148" si="1096">+H4121*(1+I$18)</f>
        <v>488.88839999999999</v>
      </c>
      <c r="J4121" s="185">
        <f t="shared" ref="J4121:J4148" si="1097">+I4121*(1-J$18)</f>
        <v>488.88839999999999</v>
      </c>
      <c r="K4121" s="182">
        <f t="shared" ref="K4121:K4148" si="1098">+I4121*C4121</f>
        <v>0</v>
      </c>
      <c r="L4121" s="182">
        <f t="shared" ref="L4121:L4148" si="1099">+I4121*(1+L$18)</f>
        <v>684.44376</v>
      </c>
      <c r="M4121" s="186" t="str">
        <f t="shared" ref="M4121:M4148" si="1100">HYPERLINK(CONCATENATE("https://buscador.neorep.com.ar/",TRIM(A4121),"/"),"FOTO")</f>
        <v>FOTO</v>
      </c>
      <c r="N4121" s="187"/>
    </row>
    <row r="4122" spans="1:15" ht="12.75" customHeight="1">
      <c r="A4122" s="103" t="s">
        <v>7303</v>
      </c>
      <c r="B4122" s="13"/>
      <c r="C4122" s="242"/>
      <c r="D4122" s="238"/>
      <c r="E4122" s="149"/>
      <c r="F4122" s="104" t="s">
        <v>7304</v>
      </c>
      <c r="G4122" s="105">
        <v>0.77300000000000002</v>
      </c>
      <c r="H4122" s="106">
        <f t="shared" si="1095"/>
        <v>1144.04</v>
      </c>
      <c r="I4122" s="107">
        <f t="shared" si="1096"/>
        <v>1384.2883999999999</v>
      </c>
      <c r="J4122" s="108">
        <f t="shared" si="1097"/>
        <v>1384.2883999999999</v>
      </c>
      <c r="K4122" s="105">
        <f t="shared" si="1098"/>
        <v>0</v>
      </c>
      <c r="L4122" s="105">
        <f t="shared" si="1099"/>
        <v>1938.0037599999998</v>
      </c>
      <c r="M4122" s="109" t="str">
        <f t="shared" si="1100"/>
        <v>FOTO</v>
      </c>
      <c r="N4122" s="110"/>
      <c r="O4122" s="101" t="s">
        <v>81</v>
      </c>
    </row>
    <row r="4123" spans="1:15" ht="12.75" customHeight="1">
      <c r="A4123" s="103" t="s">
        <v>7305</v>
      </c>
      <c r="B4123" s="13"/>
      <c r="C4123" s="242"/>
      <c r="D4123" s="238" t="s">
        <v>9122</v>
      </c>
      <c r="E4123" s="149">
        <v>-4.0372670807453437E-2</v>
      </c>
      <c r="F4123" s="104" t="s">
        <v>7306</v>
      </c>
      <c r="G4123" s="105">
        <v>0.309</v>
      </c>
      <c r="H4123" s="106">
        <f t="shared" si="1095"/>
        <v>457.32</v>
      </c>
      <c r="I4123" s="107">
        <f t="shared" si="1096"/>
        <v>553.35719999999992</v>
      </c>
      <c r="J4123" s="108">
        <f t="shared" si="1097"/>
        <v>553.35719999999992</v>
      </c>
      <c r="K4123" s="105">
        <f t="shared" si="1098"/>
        <v>0</v>
      </c>
      <c r="L4123" s="105">
        <f t="shared" si="1099"/>
        <v>774.70007999999984</v>
      </c>
      <c r="M4123" s="109" t="str">
        <f t="shared" si="1100"/>
        <v>FOTO</v>
      </c>
      <c r="N4123" s="110"/>
      <c r="O4123" s="37"/>
    </row>
    <row r="4124" spans="1:15" ht="12.75" customHeight="1">
      <c r="A4124" s="103" t="s">
        <v>7307</v>
      </c>
      <c r="B4124" s="13"/>
      <c r="C4124" s="242"/>
      <c r="D4124" s="238"/>
      <c r="E4124" s="149"/>
      <c r="F4124" s="104" t="s">
        <v>7308</v>
      </c>
      <c r="G4124" s="105">
        <v>0.159</v>
      </c>
      <c r="H4124" s="106">
        <f t="shared" si="1095"/>
        <v>235.32</v>
      </c>
      <c r="I4124" s="107">
        <f t="shared" si="1096"/>
        <v>284.73719999999997</v>
      </c>
      <c r="J4124" s="108">
        <f t="shared" si="1097"/>
        <v>284.73719999999997</v>
      </c>
      <c r="K4124" s="105">
        <f t="shared" si="1098"/>
        <v>0</v>
      </c>
      <c r="L4124" s="105">
        <f t="shared" si="1099"/>
        <v>398.63207999999992</v>
      </c>
      <c r="M4124" s="109" t="str">
        <f t="shared" si="1100"/>
        <v>FOTO</v>
      </c>
      <c r="N4124" s="110"/>
    </row>
    <row r="4125" spans="1:15" ht="12.75" customHeight="1">
      <c r="A4125" s="103" t="s">
        <v>7309</v>
      </c>
      <c r="B4125" s="13"/>
      <c r="C4125" s="242"/>
      <c r="D4125" s="238" t="s">
        <v>9122</v>
      </c>
      <c r="E4125" s="149">
        <v>-3.5000000000000031E-2</v>
      </c>
      <c r="F4125" s="104" t="s">
        <v>7310</v>
      </c>
      <c r="G4125" s="105">
        <v>0.38600000000000001</v>
      </c>
      <c r="H4125" s="106">
        <f t="shared" si="1095"/>
        <v>571.28</v>
      </c>
      <c r="I4125" s="107">
        <f t="shared" si="1096"/>
        <v>691.24879999999996</v>
      </c>
      <c r="J4125" s="108">
        <f t="shared" si="1097"/>
        <v>691.24879999999996</v>
      </c>
      <c r="K4125" s="105">
        <f t="shared" si="1098"/>
        <v>0</v>
      </c>
      <c r="L4125" s="105">
        <f t="shared" si="1099"/>
        <v>967.74831999999992</v>
      </c>
      <c r="M4125" s="109" t="str">
        <f t="shared" si="1100"/>
        <v>FOTO</v>
      </c>
      <c r="N4125" s="110"/>
    </row>
    <row r="4126" spans="1:15" ht="12.75" customHeight="1">
      <c r="A4126" s="103" t="s">
        <v>7311</v>
      </c>
      <c r="B4126" s="13"/>
      <c r="C4126" s="242"/>
      <c r="D4126" s="238" t="s">
        <v>9122</v>
      </c>
      <c r="E4126" s="150">
        <v>-0.65116279069767447</v>
      </c>
      <c r="F4126" s="104" t="s">
        <v>7312</v>
      </c>
      <c r="G4126" s="105">
        <v>0.19500000000000001</v>
      </c>
      <c r="H4126" s="106">
        <f t="shared" si="1095"/>
        <v>288.60000000000002</v>
      </c>
      <c r="I4126" s="107">
        <f t="shared" si="1096"/>
        <v>349.20600000000002</v>
      </c>
      <c r="J4126" s="108">
        <f t="shared" si="1097"/>
        <v>349.20600000000002</v>
      </c>
      <c r="K4126" s="105">
        <f t="shared" si="1098"/>
        <v>0</v>
      </c>
      <c r="L4126" s="105">
        <f t="shared" si="1099"/>
        <v>488.88839999999999</v>
      </c>
      <c r="M4126" s="109" t="str">
        <f t="shared" si="1100"/>
        <v>FOTO</v>
      </c>
      <c r="N4126" s="110"/>
    </row>
    <row r="4127" spans="1:15" ht="12.75" customHeight="1">
      <c r="A4127" s="103" t="s">
        <v>7313</v>
      </c>
      <c r="B4127" s="13"/>
      <c r="C4127" s="242"/>
      <c r="D4127" s="238"/>
      <c r="E4127" s="149"/>
      <c r="F4127" s="104" t="s">
        <v>7314</v>
      </c>
      <c r="G4127" s="105">
        <v>0.46400000000000002</v>
      </c>
      <c r="H4127" s="106">
        <f t="shared" si="1095"/>
        <v>686.72</v>
      </c>
      <c r="I4127" s="107">
        <f t="shared" si="1096"/>
        <v>830.93119999999999</v>
      </c>
      <c r="J4127" s="108">
        <f t="shared" si="1097"/>
        <v>830.93119999999999</v>
      </c>
      <c r="K4127" s="105">
        <f t="shared" si="1098"/>
        <v>0</v>
      </c>
      <c r="L4127" s="105">
        <f t="shared" si="1099"/>
        <v>1163.30368</v>
      </c>
      <c r="M4127" s="109" t="str">
        <f t="shared" si="1100"/>
        <v>FOTO</v>
      </c>
      <c r="N4127" s="110"/>
      <c r="O4127" s="101" t="s">
        <v>81</v>
      </c>
    </row>
    <row r="4128" spans="1:15" ht="12.75" customHeight="1">
      <c r="A4128" s="103" t="s">
        <v>7315</v>
      </c>
      <c r="B4128" s="13"/>
      <c r="C4128" s="242"/>
      <c r="D4128" s="238" t="s">
        <v>9122</v>
      </c>
      <c r="E4128" s="149">
        <v>-3.1000000000000028E-2</v>
      </c>
      <c r="F4128" s="104" t="s">
        <v>7316</v>
      </c>
      <c r="G4128" s="105">
        <v>0.96899999999999997</v>
      </c>
      <c r="H4128" s="106">
        <f t="shared" si="1095"/>
        <v>1434.12</v>
      </c>
      <c r="I4128" s="107">
        <f t="shared" si="1096"/>
        <v>1735.2851999999998</v>
      </c>
      <c r="J4128" s="108">
        <f t="shared" si="1097"/>
        <v>1735.2851999999998</v>
      </c>
      <c r="K4128" s="105">
        <f t="shared" si="1098"/>
        <v>0</v>
      </c>
      <c r="L4128" s="105">
        <f t="shared" si="1099"/>
        <v>2429.3992799999996</v>
      </c>
      <c r="M4128" s="109" t="str">
        <f t="shared" si="1100"/>
        <v>FOTO</v>
      </c>
      <c r="N4128" s="110"/>
      <c r="O4128" s="37"/>
    </row>
    <row r="4129" spans="1:15" ht="12.75" customHeight="1">
      <c r="A4129" s="103" t="s">
        <v>7317</v>
      </c>
      <c r="B4129" s="13"/>
      <c r="C4129" s="242"/>
      <c r="D4129" s="238" t="s">
        <v>9122</v>
      </c>
      <c r="E4129" s="149">
        <v>-3.5000000000000031E-2</v>
      </c>
      <c r="F4129" s="104" t="s">
        <v>7318</v>
      </c>
      <c r="G4129" s="105">
        <v>0.38600000000000001</v>
      </c>
      <c r="H4129" s="106">
        <f t="shared" si="1095"/>
        <v>571.28</v>
      </c>
      <c r="I4129" s="107">
        <f t="shared" si="1096"/>
        <v>691.24879999999996</v>
      </c>
      <c r="J4129" s="108">
        <f t="shared" si="1097"/>
        <v>691.24879999999996</v>
      </c>
      <c r="K4129" s="105">
        <f t="shared" si="1098"/>
        <v>0</v>
      </c>
      <c r="L4129" s="105">
        <f t="shared" si="1099"/>
        <v>967.74831999999992</v>
      </c>
      <c r="M4129" s="109" t="str">
        <f t="shared" si="1100"/>
        <v>FOTO</v>
      </c>
      <c r="N4129" s="110"/>
    </row>
    <row r="4130" spans="1:15" ht="12.75" customHeight="1">
      <c r="A4130" s="103" t="s">
        <v>7319</v>
      </c>
      <c r="B4130" s="13"/>
      <c r="C4130" s="242"/>
      <c r="D4130" s="238" t="s">
        <v>9122</v>
      </c>
      <c r="E4130" s="149">
        <v>-3.312499999999996E-2</v>
      </c>
      <c r="F4130" s="104" t="s">
        <v>7320</v>
      </c>
      <c r="G4130" s="105">
        <v>4.641</v>
      </c>
      <c r="H4130" s="106">
        <f t="shared" si="1095"/>
        <v>6868.68</v>
      </c>
      <c r="I4130" s="107">
        <f t="shared" si="1096"/>
        <v>8311.1028000000006</v>
      </c>
      <c r="J4130" s="108">
        <f t="shared" si="1097"/>
        <v>8311.1028000000006</v>
      </c>
      <c r="K4130" s="105">
        <f t="shared" si="1098"/>
        <v>0</v>
      </c>
      <c r="L4130" s="105">
        <f t="shared" si="1099"/>
        <v>11635.54392</v>
      </c>
      <c r="M4130" s="109" t="str">
        <f t="shared" si="1100"/>
        <v>FOTO</v>
      </c>
      <c r="N4130" s="110"/>
    </row>
    <row r="4131" spans="1:15" ht="12.75" customHeight="1">
      <c r="A4131" s="103" t="s">
        <v>7321</v>
      </c>
      <c r="B4131" s="13"/>
      <c r="C4131" s="242"/>
      <c r="D4131" s="238"/>
      <c r="E4131" s="149"/>
      <c r="F4131" s="104" t="s">
        <v>7320</v>
      </c>
      <c r="G4131" s="105">
        <v>0.2</v>
      </c>
      <c r="H4131" s="106">
        <f t="shared" si="1095"/>
        <v>296</v>
      </c>
      <c r="I4131" s="107">
        <f t="shared" si="1096"/>
        <v>358.15999999999997</v>
      </c>
      <c r="J4131" s="108">
        <f t="shared" si="1097"/>
        <v>358.15999999999997</v>
      </c>
      <c r="K4131" s="105">
        <f t="shared" si="1098"/>
        <v>0</v>
      </c>
      <c r="L4131" s="105">
        <f t="shared" si="1099"/>
        <v>501.42399999999992</v>
      </c>
      <c r="M4131" s="109" t="str">
        <f t="shared" si="1100"/>
        <v>FOTO</v>
      </c>
      <c r="N4131" s="110"/>
    </row>
    <row r="4132" spans="1:15" ht="12.75" customHeight="1">
      <c r="A4132" s="103" t="s">
        <v>7322</v>
      </c>
      <c r="B4132" s="13"/>
      <c r="C4132" s="242"/>
      <c r="D4132" s="238"/>
      <c r="E4132" s="149"/>
      <c r="F4132" s="104" t="s">
        <v>7323</v>
      </c>
      <c r="G4132" s="105">
        <v>0.2</v>
      </c>
      <c r="H4132" s="106">
        <f t="shared" si="1095"/>
        <v>296</v>
      </c>
      <c r="I4132" s="107">
        <f t="shared" si="1096"/>
        <v>358.15999999999997</v>
      </c>
      <c r="J4132" s="108">
        <f t="shared" si="1097"/>
        <v>358.15999999999997</v>
      </c>
      <c r="K4132" s="105">
        <f t="shared" si="1098"/>
        <v>0</v>
      </c>
      <c r="L4132" s="105">
        <f t="shared" si="1099"/>
        <v>501.42399999999992</v>
      </c>
      <c r="M4132" s="109" t="str">
        <f t="shared" si="1100"/>
        <v>FOTO</v>
      </c>
      <c r="N4132" s="110"/>
    </row>
    <row r="4133" spans="1:15" ht="12.75" customHeight="1">
      <c r="A4133" s="103" t="s">
        <v>7324</v>
      </c>
      <c r="B4133" s="13"/>
      <c r="C4133" s="242"/>
      <c r="D4133" s="238" t="s">
        <v>9122</v>
      </c>
      <c r="E4133" s="150">
        <v>-0.45682451253481893</v>
      </c>
      <c r="F4133" s="104" t="s">
        <v>7325</v>
      </c>
      <c r="G4133" s="105">
        <v>0.19500000000000001</v>
      </c>
      <c r="H4133" s="106">
        <f t="shared" si="1095"/>
        <v>288.60000000000002</v>
      </c>
      <c r="I4133" s="107">
        <f t="shared" si="1096"/>
        <v>349.20600000000002</v>
      </c>
      <c r="J4133" s="108">
        <f t="shared" si="1097"/>
        <v>349.20600000000002</v>
      </c>
      <c r="K4133" s="105">
        <f t="shared" si="1098"/>
        <v>0</v>
      </c>
      <c r="L4133" s="105">
        <f t="shared" si="1099"/>
        <v>488.88839999999999</v>
      </c>
      <c r="M4133" s="109" t="str">
        <f t="shared" si="1100"/>
        <v>FOTO</v>
      </c>
      <c r="N4133" s="110"/>
    </row>
    <row r="4134" spans="1:15" ht="12.75" customHeight="1">
      <c r="A4134" s="103" t="s">
        <v>7326</v>
      </c>
      <c r="B4134" s="13"/>
      <c r="C4134" s="242"/>
      <c r="D4134" s="238" t="s">
        <v>9122</v>
      </c>
      <c r="E4134" s="149">
        <v>-3.214285714285714E-2</v>
      </c>
      <c r="F4134" s="104" t="s">
        <v>7327</v>
      </c>
      <c r="G4134" s="105">
        <v>1.355</v>
      </c>
      <c r="H4134" s="106">
        <f t="shared" si="1095"/>
        <v>2005.3999999999999</v>
      </c>
      <c r="I4134" s="107">
        <f t="shared" si="1096"/>
        <v>2426.5339999999997</v>
      </c>
      <c r="J4134" s="108">
        <f t="shared" si="1097"/>
        <v>2426.5339999999997</v>
      </c>
      <c r="K4134" s="105">
        <f t="shared" si="1098"/>
        <v>0</v>
      </c>
      <c r="L4134" s="105">
        <f t="shared" si="1099"/>
        <v>3397.1475999999993</v>
      </c>
      <c r="M4134" s="109" t="str">
        <f t="shared" si="1100"/>
        <v>FOTO</v>
      </c>
      <c r="N4134" s="110"/>
    </row>
    <row r="4135" spans="1:15" ht="12.75" customHeight="1">
      <c r="A4135" s="103" t="s">
        <v>7328</v>
      </c>
      <c r="B4135" s="13"/>
      <c r="C4135" s="242"/>
      <c r="D4135" s="238" t="s">
        <v>9122</v>
      </c>
      <c r="E4135" s="149">
        <v>-3.2279314888010502E-2</v>
      </c>
      <c r="F4135" s="104" t="s">
        <v>7329</v>
      </c>
      <c r="G4135" s="105">
        <v>1.4690000000000001</v>
      </c>
      <c r="H4135" s="106">
        <f t="shared" si="1095"/>
        <v>2174.1200000000003</v>
      </c>
      <c r="I4135" s="107">
        <f t="shared" si="1096"/>
        <v>2630.6852000000003</v>
      </c>
      <c r="J4135" s="108">
        <f t="shared" si="1097"/>
        <v>2630.6852000000003</v>
      </c>
      <c r="K4135" s="105">
        <f t="shared" si="1098"/>
        <v>0</v>
      </c>
      <c r="L4135" s="105">
        <f t="shared" si="1099"/>
        <v>3682.95928</v>
      </c>
      <c r="M4135" s="109" t="str">
        <f t="shared" si="1100"/>
        <v>FOTO</v>
      </c>
      <c r="N4135" s="110"/>
    </row>
    <row r="4136" spans="1:15" ht="12.75" customHeight="1">
      <c r="A4136" s="103" t="s">
        <v>7330</v>
      </c>
      <c r="B4136" s="13"/>
      <c r="C4136" s="242"/>
      <c r="D4136" s="238" t="s">
        <v>9122</v>
      </c>
      <c r="E4136" s="150">
        <v>-0.49077733860342554</v>
      </c>
      <c r="F4136" s="104" t="s">
        <v>7331</v>
      </c>
      <c r="G4136" s="105">
        <v>0.77300000000000002</v>
      </c>
      <c r="H4136" s="106">
        <f t="shared" si="1095"/>
        <v>1144.04</v>
      </c>
      <c r="I4136" s="107">
        <f t="shared" si="1096"/>
        <v>1384.2883999999999</v>
      </c>
      <c r="J4136" s="108">
        <f t="shared" si="1097"/>
        <v>1384.2883999999999</v>
      </c>
      <c r="K4136" s="105">
        <f t="shared" si="1098"/>
        <v>0</v>
      </c>
      <c r="L4136" s="105">
        <f t="shared" si="1099"/>
        <v>1938.0037599999998</v>
      </c>
      <c r="M4136" s="109" t="str">
        <f t="shared" si="1100"/>
        <v>FOTO</v>
      </c>
      <c r="N4136" s="110"/>
    </row>
    <row r="4137" spans="1:15" ht="12.75" customHeight="1">
      <c r="A4137" s="103" t="s">
        <v>7332</v>
      </c>
      <c r="B4137" s="13"/>
      <c r="C4137" s="242"/>
      <c r="D4137" s="238"/>
      <c r="E4137" s="149"/>
      <c r="F4137" s="104" t="s">
        <v>7333</v>
      </c>
      <c r="G4137" s="105">
        <v>0.159</v>
      </c>
      <c r="H4137" s="106">
        <f t="shared" si="1095"/>
        <v>235.32</v>
      </c>
      <c r="I4137" s="107">
        <f t="shared" si="1096"/>
        <v>284.73719999999997</v>
      </c>
      <c r="J4137" s="108">
        <f t="shared" si="1097"/>
        <v>284.73719999999997</v>
      </c>
      <c r="K4137" s="105">
        <f t="shared" si="1098"/>
        <v>0</v>
      </c>
      <c r="L4137" s="105">
        <f t="shared" si="1099"/>
        <v>398.63207999999992</v>
      </c>
      <c r="M4137" s="109" t="str">
        <f t="shared" si="1100"/>
        <v>FOTO</v>
      </c>
      <c r="N4137" s="110"/>
    </row>
    <row r="4138" spans="1:15" ht="12.75" customHeight="1">
      <c r="A4138" s="103" t="s">
        <v>7334</v>
      </c>
      <c r="B4138" s="13"/>
      <c r="C4138" s="242"/>
      <c r="D4138" s="238" t="s">
        <v>9122</v>
      </c>
      <c r="E4138" s="149">
        <v>-3.3333333333333215E-2</v>
      </c>
      <c r="F4138" s="104" t="s">
        <v>7335</v>
      </c>
      <c r="G4138" s="105">
        <v>0.23200000000000001</v>
      </c>
      <c r="H4138" s="106">
        <f t="shared" si="1095"/>
        <v>343.36</v>
      </c>
      <c r="I4138" s="107">
        <f t="shared" si="1096"/>
        <v>415.46559999999999</v>
      </c>
      <c r="J4138" s="108">
        <f t="shared" si="1097"/>
        <v>415.46559999999999</v>
      </c>
      <c r="K4138" s="105">
        <f t="shared" si="1098"/>
        <v>0</v>
      </c>
      <c r="L4138" s="105">
        <f t="shared" si="1099"/>
        <v>581.65183999999999</v>
      </c>
      <c r="M4138" s="109" t="str">
        <f t="shared" si="1100"/>
        <v>FOTO</v>
      </c>
      <c r="N4138" s="110" t="s">
        <v>4254</v>
      </c>
      <c r="O4138" s="37"/>
    </row>
    <row r="4139" spans="1:15" ht="12.75" customHeight="1">
      <c r="A4139" s="103" t="s">
        <v>7336</v>
      </c>
      <c r="B4139" s="13"/>
      <c r="C4139" s="242"/>
      <c r="D4139" s="238" t="s">
        <v>9122</v>
      </c>
      <c r="E4139" s="150">
        <v>-0.16994633273703041</v>
      </c>
      <c r="F4139" s="104" t="s">
        <v>7337</v>
      </c>
      <c r="G4139" s="105">
        <v>0.46400000000000002</v>
      </c>
      <c r="H4139" s="106">
        <f t="shared" si="1095"/>
        <v>686.72</v>
      </c>
      <c r="I4139" s="107">
        <f t="shared" si="1096"/>
        <v>830.93119999999999</v>
      </c>
      <c r="J4139" s="108">
        <f t="shared" si="1097"/>
        <v>830.93119999999999</v>
      </c>
      <c r="K4139" s="105">
        <f t="shared" si="1098"/>
        <v>0</v>
      </c>
      <c r="L4139" s="105">
        <f t="shared" si="1099"/>
        <v>1163.30368</v>
      </c>
      <c r="M4139" s="109" t="str">
        <f t="shared" si="1100"/>
        <v>FOTO</v>
      </c>
      <c r="N4139" s="110"/>
      <c r="O4139" s="36"/>
    </row>
    <row r="4140" spans="1:15" ht="12.75" customHeight="1">
      <c r="A4140" s="103" t="s">
        <v>7338</v>
      </c>
      <c r="B4140" s="13"/>
      <c r="C4140" s="242"/>
      <c r="D4140" s="238" t="s">
        <v>9122</v>
      </c>
      <c r="E4140" s="150">
        <v>-0.58497316636851515</v>
      </c>
      <c r="F4140" s="104" t="s">
        <v>7339</v>
      </c>
      <c r="G4140" s="105">
        <v>0.23200000000000001</v>
      </c>
      <c r="H4140" s="106">
        <f t="shared" si="1095"/>
        <v>343.36</v>
      </c>
      <c r="I4140" s="107">
        <f t="shared" si="1096"/>
        <v>415.46559999999999</v>
      </c>
      <c r="J4140" s="108">
        <f t="shared" si="1097"/>
        <v>415.46559999999999</v>
      </c>
      <c r="K4140" s="105">
        <f t="shared" si="1098"/>
        <v>0</v>
      </c>
      <c r="L4140" s="105">
        <f t="shared" si="1099"/>
        <v>581.65183999999999</v>
      </c>
      <c r="M4140" s="109" t="str">
        <f t="shared" si="1100"/>
        <v>FOTO</v>
      </c>
      <c r="N4140" s="110"/>
      <c r="O4140" s="36"/>
    </row>
    <row r="4141" spans="1:15" ht="12.75" customHeight="1">
      <c r="A4141" s="103" t="s">
        <v>7340</v>
      </c>
      <c r="B4141" s="13"/>
      <c r="C4141" s="242"/>
      <c r="D4141" s="238" t="s">
        <v>9122</v>
      </c>
      <c r="E4141" s="150">
        <v>-0.45195729537366558</v>
      </c>
      <c r="F4141" s="104" t="s">
        <v>7341</v>
      </c>
      <c r="G4141" s="105">
        <v>0.154</v>
      </c>
      <c r="H4141" s="106">
        <f t="shared" si="1095"/>
        <v>227.92</v>
      </c>
      <c r="I4141" s="107">
        <f t="shared" si="1096"/>
        <v>275.78319999999997</v>
      </c>
      <c r="J4141" s="108">
        <f t="shared" si="1097"/>
        <v>275.78319999999997</v>
      </c>
      <c r="K4141" s="105">
        <f t="shared" si="1098"/>
        <v>0</v>
      </c>
      <c r="L4141" s="105">
        <f t="shared" si="1099"/>
        <v>386.09647999999993</v>
      </c>
      <c r="M4141" s="109" t="str">
        <f t="shared" si="1100"/>
        <v>FOTO</v>
      </c>
      <c r="N4141" s="110" t="s">
        <v>444</v>
      </c>
    </row>
    <row r="4142" spans="1:15" ht="12.75" customHeight="1">
      <c r="A4142" s="103" t="s">
        <v>7342</v>
      </c>
      <c r="B4142" s="13"/>
      <c r="C4142" s="242"/>
      <c r="D4142" s="238" t="s">
        <v>9122</v>
      </c>
      <c r="E4142" s="149">
        <v>-3.5812672176308569E-2</v>
      </c>
      <c r="F4142" s="104" t="s">
        <v>7343</v>
      </c>
      <c r="G4142" s="105">
        <v>0.35</v>
      </c>
      <c r="H4142" s="106">
        <f t="shared" si="1095"/>
        <v>518</v>
      </c>
      <c r="I4142" s="107">
        <f t="shared" si="1096"/>
        <v>626.78</v>
      </c>
      <c r="J4142" s="108">
        <f t="shared" si="1097"/>
        <v>626.78</v>
      </c>
      <c r="K4142" s="105">
        <f t="shared" si="1098"/>
        <v>0</v>
      </c>
      <c r="L4142" s="105">
        <f t="shared" si="1099"/>
        <v>877.49199999999996</v>
      </c>
      <c r="M4142" s="109" t="str">
        <f t="shared" si="1100"/>
        <v>FOTO</v>
      </c>
      <c r="N4142" s="110"/>
    </row>
    <row r="4143" spans="1:15" ht="12.75" customHeight="1">
      <c r="A4143" s="103" t="s">
        <v>7344</v>
      </c>
      <c r="B4143" s="13"/>
      <c r="C4143" s="242"/>
      <c r="D4143" s="238" t="s">
        <v>9122</v>
      </c>
      <c r="E4143" s="149">
        <v>-3.4393809114359408E-2</v>
      </c>
      <c r="F4143" s="104" t="s">
        <v>7345</v>
      </c>
      <c r="G4143" s="105">
        <v>1.123</v>
      </c>
      <c r="H4143" s="106">
        <f t="shared" si="1095"/>
        <v>1662.04</v>
      </c>
      <c r="I4143" s="107">
        <f t="shared" si="1096"/>
        <v>2011.0683999999999</v>
      </c>
      <c r="J4143" s="108">
        <f t="shared" si="1097"/>
        <v>2011.0683999999999</v>
      </c>
      <c r="K4143" s="105">
        <f t="shared" si="1098"/>
        <v>0</v>
      </c>
      <c r="L4143" s="105">
        <f t="shared" si="1099"/>
        <v>2815.4957599999998</v>
      </c>
      <c r="M4143" s="109" t="str">
        <f t="shared" si="1100"/>
        <v>FOTO</v>
      </c>
      <c r="N4143" s="110"/>
      <c r="O4143" s="36"/>
    </row>
    <row r="4144" spans="1:15" ht="12.75" customHeight="1">
      <c r="A4144" s="103" t="s">
        <v>7346</v>
      </c>
      <c r="B4144" s="13"/>
      <c r="C4144" s="242"/>
      <c r="D4144" s="238"/>
      <c r="E4144" s="149"/>
      <c r="F4144" s="104" t="s">
        <v>7347</v>
      </c>
      <c r="G4144" s="105">
        <v>0.46400000000000002</v>
      </c>
      <c r="H4144" s="106">
        <f t="shared" si="1095"/>
        <v>686.72</v>
      </c>
      <c r="I4144" s="107">
        <f t="shared" si="1096"/>
        <v>830.93119999999999</v>
      </c>
      <c r="J4144" s="108">
        <f t="shared" si="1097"/>
        <v>830.93119999999999</v>
      </c>
      <c r="K4144" s="105">
        <f t="shared" si="1098"/>
        <v>0</v>
      </c>
      <c r="L4144" s="105">
        <f t="shared" si="1099"/>
        <v>1163.30368</v>
      </c>
      <c r="M4144" s="109" t="str">
        <f t="shared" si="1100"/>
        <v>FOTO</v>
      </c>
      <c r="N4144" s="110"/>
      <c r="O4144" s="101" t="s">
        <v>81</v>
      </c>
    </row>
    <row r="4145" spans="1:15" ht="12.75" customHeight="1">
      <c r="A4145" s="103" t="s">
        <v>7348</v>
      </c>
      <c r="B4145" s="13"/>
      <c r="C4145" s="242"/>
      <c r="D4145" s="238" t="s">
        <v>9122</v>
      </c>
      <c r="E4145" s="149">
        <v>-3.214285714285714E-2</v>
      </c>
      <c r="F4145" s="104" t="s">
        <v>7349</v>
      </c>
      <c r="G4145" s="105">
        <v>1.355</v>
      </c>
      <c r="H4145" s="106">
        <f t="shared" si="1095"/>
        <v>2005.3999999999999</v>
      </c>
      <c r="I4145" s="107">
        <f t="shared" si="1096"/>
        <v>2426.5339999999997</v>
      </c>
      <c r="J4145" s="108">
        <f t="shared" si="1097"/>
        <v>2426.5339999999997</v>
      </c>
      <c r="K4145" s="105">
        <f t="shared" si="1098"/>
        <v>0</v>
      </c>
      <c r="L4145" s="105">
        <f t="shared" si="1099"/>
        <v>3397.1475999999993</v>
      </c>
      <c r="M4145" s="109" t="str">
        <f t="shared" si="1100"/>
        <v>FOTO</v>
      </c>
      <c r="N4145" s="110"/>
    </row>
    <row r="4146" spans="1:15" ht="12.75" customHeight="1">
      <c r="A4146" s="103" t="s">
        <v>7350</v>
      </c>
      <c r="B4146" s="13"/>
      <c r="C4146" s="242"/>
      <c r="D4146" s="238" t="s">
        <v>9122</v>
      </c>
      <c r="E4146" s="149">
        <v>-3.5000000000000031E-2</v>
      </c>
      <c r="F4146" s="104" t="s">
        <v>7351</v>
      </c>
      <c r="G4146" s="105">
        <v>0.38600000000000001</v>
      </c>
      <c r="H4146" s="106">
        <f t="shared" si="1095"/>
        <v>571.28</v>
      </c>
      <c r="I4146" s="107">
        <f t="shared" si="1096"/>
        <v>691.24879999999996</v>
      </c>
      <c r="J4146" s="108">
        <f t="shared" si="1097"/>
        <v>691.24879999999996</v>
      </c>
      <c r="K4146" s="105">
        <f t="shared" si="1098"/>
        <v>0</v>
      </c>
      <c r="L4146" s="105">
        <f t="shared" si="1099"/>
        <v>967.74831999999992</v>
      </c>
      <c r="M4146" s="109" t="str">
        <f t="shared" si="1100"/>
        <v>FOTO</v>
      </c>
      <c r="N4146" s="110"/>
    </row>
    <row r="4147" spans="1:15" ht="12.75" customHeight="1">
      <c r="A4147" s="103" t="s">
        <v>7352</v>
      </c>
      <c r="B4147" s="13"/>
      <c r="C4147" s="242"/>
      <c r="D4147" s="238" t="s">
        <v>9122</v>
      </c>
      <c r="E4147" s="149">
        <v>-3.5000000000000031E-2</v>
      </c>
      <c r="F4147" s="104" t="s">
        <v>7353</v>
      </c>
      <c r="G4147" s="105">
        <v>0.38600000000000001</v>
      </c>
      <c r="H4147" s="106">
        <f t="shared" si="1095"/>
        <v>571.28</v>
      </c>
      <c r="I4147" s="107">
        <f t="shared" si="1096"/>
        <v>691.24879999999996</v>
      </c>
      <c r="J4147" s="108">
        <f t="shared" si="1097"/>
        <v>691.24879999999996</v>
      </c>
      <c r="K4147" s="105">
        <f t="shared" si="1098"/>
        <v>0</v>
      </c>
      <c r="L4147" s="105">
        <f t="shared" si="1099"/>
        <v>967.74831999999992</v>
      </c>
      <c r="M4147" s="109" t="str">
        <f t="shared" si="1100"/>
        <v>FOTO</v>
      </c>
      <c r="N4147" s="110"/>
    </row>
    <row r="4148" spans="1:15" ht="12.75" customHeight="1" thickBot="1">
      <c r="A4148" s="154" t="s">
        <v>7354</v>
      </c>
      <c r="B4148" s="13"/>
      <c r="C4148" s="243"/>
      <c r="D4148" s="238" t="s">
        <v>9122</v>
      </c>
      <c r="E4148" s="155">
        <v>-3.5343035343035289E-2</v>
      </c>
      <c r="F4148" s="156" t="s">
        <v>7355</v>
      </c>
      <c r="G4148" s="157">
        <v>0.46400000000000002</v>
      </c>
      <c r="H4148" s="158">
        <f t="shared" si="1095"/>
        <v>686.72</v>
      </c>
      <c r="I4148" s="159">
        <f t="shared" si="1096"/>
        <v>830.93119999999999</v>
      </c>
      <c r="J4148" s="160">
        <f t="shared" si="1097"/>
        <v>830.93119999999999</v>
      </c>
      <c r="K4148" s="157">
        <f t="shared" si="1098"/>
        <v>0</v>
      </c>
      <c r="L4148" s="157">
        <f t="shared" si="1099"/>
        <v>1163.30368</v>
      </c>
      <c r="M4148" s="161" t="str">
        <f t="shared" si="1100"/>
        <v>FOTO</v>
      </c>
      <c r="N4148" s="162"/>
    </row>
    <row r="4149" spans="1:15" ht="20.100000000000001" customHeight="1" thickBot="1">
      <c r="A4149" s="219" t="s">
        <v>7356</v>
      </c>
      <c r="B4149" s="34"/>
      <c r="C4149" s="240"/>
      <c r="D4149" s="151"/>
      <c r="E4149" s="221"/>
      <c r="F4149" s="222"/>
      <c r="G4149" s="223"/>
      <c r="H4149" s="224"/>
      <c r="I4149" s="224"/>
      <c r="J4149" s="225"/>
      <c r="K4149" s="223"/>
      <c r="L4149" s="223"/>
      <c r="M4149" s="226"/>
      <c r="N4149" s="227"/>
      <c r="O4149" s="228"/>
    </row>
    <row r="4150" spans="1:15" ht="12.75" customHeight="1">
      <c r="A4150" s="178" t="s">
        <v>9453</v>
      </c>
      <c r="B4150" s="13"/>
      <c r="C4150" s="152"/>
      <c r="D4150" s="238"/>
      <c r="E4150" s="180"/>
      <c r="F4150" s="181" t="s">
        <v>9454</v>
      </c>
      <c r="G4150" s="182">
        <v>1.1599999999999999</v>
      </c>
      <c r="H4150" s="183">
        <f t="shared" ref="H4150:H4180" si="1101">+G4150*H$18</f>
        <v>1716.8</v>
      </c>
      <c r="I4150" s="184">
        <f t="shared" ref="I4150:I4180" si="1102">+H4150*(1+I$18)</f>
        <v>2077.328</v>
      </c>
      <c r="J4150" s="185">
        <f t="shared" ref="J4150:J4180" si="1103">+I4150*(1-J$18)</f>
        <v>2077.328</v>
      </c>
      <c r="K4150" s="182">
        <f t="shared" ref="K4150:K4180" si="1104">+I4150*C4150</f>
        <v>0</v>
      </c>
      <c r="L4150" s="182">
        <f t="shared" ref="L4150:L4180" si="1105">+I4150*(1+L$18)</f>
        <v>2908.2592</v>
      </c>
      <c r="M4150" s="186" t="str">
        <f t="shared" ref="M4150:M4180" si="1106">HYPERLINK(CONCATENATE("https://buscador.neorep.com.ar/",TRIM(A4150),"/"),"FOTO")</f>
        <v>FOTO</v>
      </c>
      <c r="N4150" s="187"/>
      <c r="O4150" s="101" t="s">
        <v>81</v>
      </c>
    </row>
    <row r="4151" spans="1:15" ht="12.75" customHeight="1">
      <c r="A4151" s="103" t="s">
        <v>7357</v>
      </c>
      <c r="B4151" s="13" t="s">
        <v>7358</v>
      </c>
      <c r="C4151" s="242"/>
      <c r="D4151" s="238" t="s">
        <v>9122</v>
      </c>
      <c r="E4151" s="150">
        <v>-0.25673076923076921</v>
      </c>
      <c r="F4151" s="104" t="s">
        <v>7359</v>
      </c>
      <c r="G4151" s="105">
        <v>0.77300000000000002</v>
      </c>
      <c r="H4151" s="106">
        <f t="shared" si="1101"/>
        <v>1144.04</v>
      </c>
      <c r="I4151" s="107">
        <f t="shared" si="1102"/>
        <v>1384.2883999999999</v>
      </c>
      <c r="J4151" s="108">
        <f t="shared" si="1103"/>
        <v>1384.2883999999999</v>
      </c>
      <c r="K4151" s="105">
        <f t="shared" si="1104"/>
        <v>0</v>
      </c>
      <c r="L4151" s="105">
        <f t="shared" si="1105"/>
        <v>1938.0037599999998</v>
      </c>
      <c r="M4151" s="109" t="str">
        <f t="shared" si="1106"/>
        <v>FOTO</v>
      </c>
      <c r="N4151" s="110" t="s">
        <v>458</v>
      </c>
    </row>
    <row r="4152" spans="1:15" ht="12.75" customHeight="1">
      <c r="A4152" s="103" t="s">
        <v>7360</v>
      </c>
      <c r="B4152" s="13" t="s">
        <v>7358</v>
      </c>
      <c r="C4152" s="242"/>
      <c r="D4152" s="238" t="s">
        <v>9122</v>
      </c>
      <c r="E4152" s="149">
        <v>-3.3125000000000071E-2</v>
      </c>
      <c r="F4152" s="104" t="s">
        <v>7361</v>
      </c>
      <c r="G4152" s="105">
        <v>1.5469999999999999</v>
      </c>
      <c r="H4152" s="106">
        <f t="shared" si="1101"/>
        <v>2289.56</v>
      </c>
      <c r="I4152" s="107">
        <f t="shared" si="1102"/>
        <v>2770.3676</v>
      </c>
      <c r="J4152" s="108">
        <f t="shared" si="1103"/>
        <v>2770.3676</v>
      </c>
      <c r="K4152" s="105">
        <f t="shared" si="1104"/>
        <v>0</v>
      </c>
      <c r="L4152" s="105">
        <f t="shared" si="1105"/>
        <v>3878.5146399999999</v>
      </c>
      <c r="M4152" s="109" t="str">
        <f t="shared" si="1106"/>
        <v>FOTO</v>
      </c>
      <c r="N4152" s="110"/>
    </row>
    <row r="4153" spans="1:15" ht="12.75" customHeight="1">
      <c r="A4153" s="103" t="s">
        <v>7416</v>
      </c>
      <c r="B4153" s="13" t="s">
        <v>7358</v>
      </c>
      <c r="C4153" s="242"/>
      <c r="D4153" s="238" t="s">
        <v>9122</v>
      </c>
      <c r="E4153" s="150">
        <v>-0.26660914581535811</v>
      </c>
      <c r="F4153" s="104" t="s">
        <v>7417</v>
      </c>
      <c r="G4153" s="105">
        <v>0.85</v>
      </c>
      <c r="H4153" s="106">
        <f t="shared" si="1101"/>
        <v>1258</v>
      </c>
      <c r="I4153" s="107">
        <f t="shared" si="1102"/>
        <v>1522.18</v>
      </c>
      <c r="J4153" s="108">
        <f t="shared" si="1103"/>
        <v>1522.18</v>
      </c>
      <c r="K4153" s="105">
        <f t="shared" si="1104"/>
        <v>0</v>
      </c>
      <c r="L4153" s="105">
        <f t="shared" si="1105"/>
        <v>2131.0520000000001</v>
      </c>
      <c r="M4153" s="109" t="str">
        <f t="shared" si="1106"/>
        <v>FOTO</v>
      </c>
      <c r="N4153" s="110" t="s">
        <v>458</v>
      </c>
    </row>
    <row r="4154" spans="1:15" ht="12.75" customHeight="1">
      <c r="A4154" s="103" t="s">
        <v>7362</v>
      </c>
      <c r="B4154" s="13" t="s">
        <v>7358</v>
      </c>
      <c r="C4154" s="242"/>
      <c r="D4154" s="238" t="s">
        <v>9122</v>
      </c>
      <c r="E4154" s="150">
        <v>-0.22699999999999998</v>
      </c>
      <c r="F4154" s="104" t="s">
        <v>7363</v>
      </c>
      <c r="G4154" s="105">
        <v>0.77300000000000002</v>
      </c>
      <c r="H4154" s="106">
        <f t="shared" si="1101"/>
        <v>1144.04</v>
      </c>
      <c r="I4154" s="107">
        <f t="shared" si="1102"/>
        <v>1384.2883999999999</v>
      </c>
      <c r="J4154" s="108">
        <f t="shared" si="1103"/>
        <v>1384.2883999999999</v>
      </c>
      <c r="K4154" s="105">
        <f t="shared" si="1104"/>
        <v>0</v>
      </c>
      <c r="L4154" s="105">
        <f t="shared" si="1105"/>
        <v>1938.0037599999998</v>
      </c>
      <c r="M4154" s="109" t="str">
        <f t="shared" si="1106"/>
        <v>FOTO</v>
      </c>
      <c r="N4154" s="110" t="s">
        <v>458</v>
      </c>
    </row>
    <row r="4155" spans="1:15" ht="12.75" customHeight="1">
      <c r="A4155" s="103" t="s">
        <v>7364</v>
      </c>
      <c r="B4155" s="13" t="s">
        <v>7358</v>
      </c>
      <c r="C4155" s="242"/>
      <c r="D4155" s="238" t="s">
        <v>9122</v>
      </c>
      <c r="E4155" s="149">
        <v>-3.3333333333333326E-2</v>
      </c>
      <c r="F4155" s="104" t="s">
        <v>7365</v>
      </c>
      <c r="G4155" s="105">
        <v>1.1599999999999999</v>
      </c>
      <c r="H4155" s="106">
        <f t="shared" si="1101"/>
        <v>1716.8</v>
      </c>
      <c r="I4155" s="107">
        <f t="shared" si="1102"/>
        <v>2077.328</v>
      </c>
      <c r="J4155" s="108">
        <f t="shared" si="1103"/>
        <v>2077.328</v>
      </c>
      <c r="K4155" s="105">
        <f t="shared" si="1104"/>
        <v>0</v>
      </c>
      <c r="L4155" s="105">
        <f t="shared" si="1105"/>
        <v>2908.2592</v>
      </c>
      <c r="M4155" s="109" t="str">
        <f t="shared" si="1106"/>
        <v>FOTO</v>
      </c>
      <c r="N4155" s="110"/>
    </row>
    <row r="4156" spans="1:15" ht="12.75" customHeight="1">
      <c r="A4156" s="103" t="s">
        <v>7366</v>
      </c>
      <c r="B4156" s="13" t="s">
        <v>7358</v>
      </c>
      <c r="C4156" s="242"/>
      <c r="D4156" s="238" t="s">
        <v>9122</v>
      </c>
      <c r="E4156" s="149">
        <v>-0.11366006256517203</v>
      </c>
      <c r="F4156" s="104" t="s">
        <v>7367</v>
      </c>
      <c r="G4156" s="105">
        <v>0.85</v>
      </c>
      <c r="H4156" s="106">
        <f t="shared" si="1101"/>
        <v>1258</v>
      </c>
      <c r="I4156" s="107">
        <f t="shared" si="1102"/>
        <v>1522.18</v>
      </c>
      <c r="J4156" s="108">
        <f t="shared" si="1103"/>
        <v>1522.18</v>
      </c>
      <c r="K4156" s="105">
        <f t="shared" si="1104"/>
        <v>0</v>
      </c>
      <c r="L4156" s="105">
        <f t="shared" si="1105"/>
        <v>2131.0520000000001</v>
      </c>
      <c r="M4156" s="109" t="str">
        <f t="shared" si="1106"/>
        <v>FOTO</v>
      </c>
      <c r="N4156" s="110" t="s">
        <v>458</v>
      </c>
    </row>
    <row r="4157" spans="1:15" ht="12.75" customHeight="1">
      <c r="A4157" s="103" t="s">
        <v>7368</v>
      </c>
      <c r="B4157" s="13" t="s">
        <v>7358</v>
      </c>
      <c r="C4157" s="242"/>
      <c r="D4157" s="238" t="s">
        <v>9122</v>
      </c>
      <c r="E4157" s="150">
        <v>-0.15000000000000002</v>
      </c>
      <c r="F4157" s="104" t="s">
        <v>7369</v>
      </c>
      <c r="G4157" s="105">
        <v>0.85</v>
      </c>
      <c r="H4157" s="106">
        <f t="shared" si="1101"/>
        <v>1258</v>
      </c>
      <c r="I4157" s="107">
        <f t="shared" si="1102"/>
        <v>1522.18</v>
      </c>
      <c r="J4157" s="108">
        <f t="shared" si="1103"/>
        <v>1522.18</v>
      </c>
      <c r="K4157" s="105">
        <f t="shared" si="1104"/>
        <v>0</v>
      </c>
      <c r="L4157" s="105">
        <f t="shared" si="1105"/>
        <v>2131.0520000000001</v>
      </c>
      <c r="M4157" s="109" t="str">
        <f t="shared" si="1106"/>
        <v>FOTO</v>
      </c>
      <c r="N4157" s="110" t="s">
        <v>215</v>
      </c>
    </row>
    <row r="4158" spans="1:15" ht="12.75" customHeight="1">
      <c r="A4158" s="103" t="s">
        <v>7370</v>
      </c>
      <c r="B4158" s="13" t="s">
        <v>7358</v>
      </c>
      <c r="C4158" s="242"/>
      <c r="D4158" s="238" t="s">
        <v>9122</v>
      </c>
      <c r="E4158" s="149">
        <v>-3.2222222222222263E-2</v>
      </c>
      <c r="F4158" s="104" t="s">
        <v>7371</v>
      </c>
      <c r="G4158" s="105">
        <v>1.742</v>
      </c>
      <c r="H4158" s="106">
        <f t="shared" si="1101"/>
        <v>2578.16</v>
      </c>
      <c r="I4158" s="107">
        <f t="shared" si="1102"/>
        <v>3119.5735999999997</v>
      </c>
      <c r="J4158" s="108">
        <f t="shared" si="1103"/>
        <v>3119.5735999999997</v>
      </c>
      <c r="K4158" s="105">
        <f t="shared" si="1104"/>
        <v>0</v>
      </c>
      <c r="L4158" s="105">
        <f t="shared" si="1105"/>
        <v>4367.4030399999992</v>
      </c>
      <c r="M4158" s="109" t="str">
        <f t="shared" si="1106"/>
        <v>FOTO</v>
      </c>
      <c r="N4158" s="110"/>
    </row>
    <row r="4159" spans="1:15" ht="12.75" customHeight="1">
      <c r="A4159" s="103" t="s">
        <v>7380</v>
      </c>
      <c r="B4159" s="13"/>
      <c r="C4159" s="242"/>
      <c r="D4159" s="238" t="s">
        <v>9122</v>
      </c>
      <c r="E4159" s="150">
        <v>-0.47699999999999998</v>
      </c>
      <c r="F4159" s="104" t="s">
        <v>7381</v>
      </c>
      <c r="G4159" s="105">
        <v>1.046</v>
      </c>
      <c r="H4159" s="106">
        <f t="shared" si="1101"/>
        <v>1548.0800000000002</v>
      </c>
      <c r="I4159" s="107">
        <f t="shared" si="1102"/>
        <v>1873.1768000000002</v>
      </c>
      <c r="J4159" s="108">
        <f t="shared" si="1103"/>
        <v>1873.1768000000002</v>
      </c>
      <c r="K4159" s="105">
        <f t="shared" si="1104"/>
        <v>0</v>
      </c>
      <c r="L4159" s="105">
        <f t="shared" si="1105"/>
        <v>2622.4475200000002</v>
      </c>
      <c r="M4159" s="109" t="str">
        <f t="shared" si="1106"/>
        <v>FOTO</v>
      </c>
      <c r="N4159" s="110"/>
      <c r="O4159" s="101" t="s">
        <v>81</v>
      </c>
    </row>
    <row r="4160" spans="1:15" ht="12.75" customHeight="1">
      <c r="A4160" s="103" t="s">
        <v>7372</v>
      </c>
      <c r="B4160" s="13"/>
      <c r="C4160" s="242"/>
      <c r="D4160" s="238" t="s">
        <v>9122</v>
      </c>
      <c r="E4160" s="149">
        <v>-3.1521739130434767E-2</v>
      </c>
      <c r="F4160" s="104" t="s">
        <v>7373</v>
      </c>
      <c r="G4160" s="105">
        <v>0.89100000000000001</v>
      </c>
      <c r="H4160" s="106">
        <f t="shared" si="1101"/>
        <v>1318.68</v>
      </c>
      <c r="I4160" s="107">
        <f t="shared" si="1102"/>
        <v>1595.6028000000001</v>
      </c>
      <c r="J4160" s="108">
        <f t="shared" si="1103"/>
        <v>1595.6028000000001</v>
      </c>
      <c r="K4160" s="105">
        <f t="shared" si="1104"/>
        <v>0</v>
      </c>
      <c r="L4160" s="105">
        <f t="shared" si="1105"/>
        <v>2233.8439199999998</v>
      </c>
      <c r="M4160" s="109" t="str">
        <f t="shared" si="1106"/>
        <v>FOTO</v>
      </c>
      <c r="N4160" s="110"/>
      <c r="O4160" s="101" t="s">
        <v>81</v>
      </c>
    </row>
    <row r="4161" spans="1:15" ht="12.75" customHeight="1">
      <c r="A4161" s="103" t="s">
        <v>7382</v>
      </c>
      <c r="B4161" s="13" t="s">
        <v>7358</v>
      </c>
      <c r="C4161" s="242"/>
      <c r="D4161" s="238" t="s">
        <v>9122</v>
      </c>
      <c r="E4161" s="149">
        <v>-9.4354838709677424E-2</v>
      </c>
      <c r="F4161" s="104" t="s">
        <v>7383</v>
      </c>
      <c r="G4161" s="105">
        <v>1.123</v>
      </c>
      <c r="H4161" s="106">
        <f t="shared" si="1101"/>
        <v>1662.04</v>
      </c>
      <c r="I4161" s="107">
        <f t="shared" si="1102"/>
        <v>2011.0683999999999</v>
      </c>
      <c r="J4161" s="108">
        <f t="shared" si="1103"/>
        <v>2011.0683999999999</v>
      </c>
      <c r="K4161" s="105">
        <f t="shared" si="1104"/>
        <v>0</v>
      </c>
      <c r="L4161" s="105">
        <f t="shared" si="1105"/>
        <v>2815.4957599999998</v>
      </c>
      <c r="M4161" s="109" t="str">
        <f t="shared" si="1106"/>
        <v>FOTO</v>
      </c>
      <c r="N4161" s="110" t="s">
        <v>458</v>
      </c>
    </row>
    <row r="4162" spans="1:15" ht="12.75" customHeight="1">
      <c r="A4162" s="103" t="s">
        <v>7374</v>
      </c>
      <c r="B4162" s="13" t="s">
        <v>7358</v>
      </c>
      <c r="C4162" s="242"/>
      <c r="D4162" s="238" t="s">
        <v>9122</v>
      </c>
      <c r="E4162" s="149">
        <v>-3.1451612903225734E-2</v>
      </c>
      <c r="F4162" s="104" t="s">
        <v>7375</v>
      </c>
      <c r="G4162" s="105">
        <v>1.2010000000000001</v>
      </c>
      <c r="H4162" s="106">
        <f t="shared" si="1101"/>
        <v>1777.48</v>
      </c>
      <c r="I4162" s="107">
        <f t="shared" si="1102"/>
        <v>2150.7507999999998</v>
      </c>
      <c r="J4162" s="108">
        <f t="shared" si="1103"/>
        <v>2150.7507999999998</v>
      </c>
      <c r="K4162" s="105">
        <f t="shared" si="1104"/>
        <v>0</v>
      </c>
      <c r="L4162" s="105">
        <f t="shared" si="1105"/>
        <v>3011.0511199999996</v>
      </c>
      <c r="M4162" s="109" t="str">
        <f t="shared" si="1106"/>
        <v>FOTO</v>
      </c>
      <c r="N4162" s="110" t="s">
        <v>458</v>
      </c>
    </row>
    <row r="4163" spans="1:15" ht="12.75" customHeight="1">
      <c r="A4163" s="103" t="s">
        <v>7376</v>
      </c>
      <c r="B4163" s="13" t="s">
        <v>7358</v>
      </c>
      <c r="C4163" s="242"/>
      <c r="D4163" s="238" t="s">
        <v>9122</v>
      </c>
      <c r="E4163" s="150">
        <v>-0.27424400417101147</v>
      </c>
      <c r="F4163" s="104" t="s">
        <v>7377</v>
      </c>
      <c r="G4163" s="105">
        <v>0.69599999999999995</v>
      </c>
      <c r="H4163" s="106">
        <f t="shared" si="1101"/>
        <v>1030.08</v>
      </c>
      <c r="I4163" s="107">
        <f t="shared" si="1102"/>
        <v>1246.3968</v>
      </c>
      <c r="J4163" s="108">
        <f t="shared" si="1103"/>
        <v>1246.3968</v>
      </c>
      <c r="K4163" s="105">
        <f t="shared" si="1104"/>
        <v>0</v>
      </c>
      <c r="L4163" s="105">
        <f t="shared" si="1105"/>
        <v>1744.95552</v>
      </c>
      <c r="M4163" s="109" t="str">
        <f t="shared" si="1106"/>
        <v>FOTO</v>
      </c>
      <c r="N4163" s="110" t="s">
        <v>458</v>
      </c>
    </row>
    <row r="4164" spans="1:15" ht="12.75" customHeight="1">
      <c r="A4164" s="103" t="s">
        <v>7378</v>
      </c>
      <c r="B4164" s="13" t="s">
        <v>7358</v>
      </c>
      <c r="C4164" s="242"/>
      <c r="D4164" s="238" t="s">
        <v>9122</v>
      </c>
      <c r="E4164" s="149">
        <v>-3.0349013657056223E-2</v>
      </c>
      <c r="F4164" s="104" t="s">
        <v>7379</v>
      </c>
      <c r="G4164" s="105">
        <v>1.278</v>
      </c>
      <c r="H4164" s="106">
        <f t="shared" si="1101"/>
        <v>1891.44</v>
      </c>
      <c r="I4164" s="107">
        <f t="shared" si="1102"/>
        <v>2288.6424000000002</v>
      </c>
      <c r="J4164" s="108">
        <f t="shared" si="1103"/>
        <v>2288.6424000000002</v>
      </c>
      <c r="K4164" s="105">
        <f t="shared" si="1104"/>
        <v>0</v>
      </c>
      <c r="L4164" s="105">
        <f t="shared" si="1105"/>
        <v>3204.0993600000002</v>
      </c>
      <c r="M4164" s="109" t="str">
        <f t="shared" si="1106"/>
        <v>FOTO</v>
      </c>
      <c r="N4164" s="110"/>
    </row>
    <row r="4165" spans="1:15" ht="12.75" customHeight="1">
      <c r="A4165" s="103" t="s">
        <v>7384</v>
      </c>
      <c r="B4165" s="13" t="s">
        <v>7358</v>
      </c>
      <c r="C4165" s="242"/>
      <c r="D4165" s="238" t="s">
        <v>9122</v>
      </c>
      <c r="E4165" s="149">
        <v>-3.1000000000000028E-2</v>
      </c>
      <c r="F4165" s="104" t="s">
        <v>7385</v>
      </c>
      <c r="G4165" s="105">
        <v>0.96899999999999997</v>
      </c>
      <c r="H4165" s="106">
        <f t="shared" si="1101"/>
        <v>1434.12</v>
      </c>
      <c r="I4165" s="107">
        <f t="shared" si="1102"/>
        <v>1735.2851999999998</v>
      </c>
      <c r="J4165" s="108">
        <f t="shared" si="1103"/>
        <v>1735.2851999999998</v>
      </c>
      <c r="K4165" s="105">
        <f t="shared" si="1104"/>
        <v>0</v>
      </c>
      <c r="L4165" s="105">
        <f t="shared" si="1105"/>
        <v>2429.3992799999996</v>
      </c>
      <c r="M4165" s="109" t="str">
        <f t="shared" si="1106"/>
        <v>FOTO</v>
      </c>
      <c r="N4165" s="110" t="s">
        <v>458</v>
      </c>
    </row>
    <row r="4166" spans="1:15" ht="12.75" customHeight="1">
      <c r="A4166" s="103" t="s">
        <v>7386</v>
      </c>
      <c r="B4166" s="13" t="s">
        <v>7358</v>
      </c>
      <c r="C4166" s="242"/>
      <c r="D4166" s="238" t="s">
        <v>9122</v>
      </c>
      <c r="E4166" s="149">
        <v>-3.237742830712298E-2</v>
      </c>
      <c r="F4166" s="104" t="s">
        <v>7387</v>
      </c>
      <c r="G4166" s="105">
        <v>1.046</v>
      </c>
      <c r="H4166" s="106">
        <f t="shared" si="1101"/>
        <v>1548.0800000000002</v>
      </c>
      <c r="I4166" s="107">
        <f t="shared" si="1102"/>
        <v>1873.1768000000002</v>
      </c>
      <c r="J4166" s="108">
        <f t="shared" si="1103"/>
        <v>1873.1768000000002</v>
      </c>
      <c r="K4166" s="105">
        <f t="shared" si="1104"/>
        <v>0</v>
      </c>
      <c r="L4166" s="105">
        <f t="shared" si="1105"/>
        <v>2622.4475200000002</v>
      </c>
      <c r="M4166" s="109" t="str">
        <f t="shared" si="1106"/>
        <v>FOTO</v>
      </c>
      <c r="N4166" s="110"/>
    </row>
    <row r="4167" spans="1:15" ht="12.75" customHeight="1">
      <c r="A4167" s="103" t="s">
        <v>7388</v>
      </c>
      <c r="B4167" s="13" t="s">
        <v>7358</v>
      </c>
      <c r="C4167" s="242"/>
      <c r="D4167" s="238" t="s">
        <v>9122</v>
      </c>
      <c r="E4167" s="149">
        <v>-3.1648800408371591E-2</v>
      </c>
      <c r="F4167" s="104" t="s">
        <v>7389</v>
      </c>
      <c r="G4167" s="105">
        <v>1.897</v>
      </c>
      <c r="H4167" s="106">
        <f t="shared" si="1101"/>
        <v>2807.56</v>
      </c>
      <c r="I4167" s="107">
        <f t="shared" si="1102"/>
        <v>3397.1475999999998</v>
      </c>
      <c r="J4167" s="108">
        <f t="shared" si="1103"/>
        <v>3397.1475999999998</v>
      </c>
      <c r="K4167" s="105">
        <f t="shared" si="1104"/>
        <v>0</v>
      </c>
      <c r="L4167" s="105">
        <f t="shared" si="1105"/>
        <v>4756.0066399999996</v>
      </c>
      <c r="M4167" s="109" t="str">
        <f t="shared" si="1106"/>
        <v>FOTO</v>
      </c>
      <c r="N4167" s="110"/>
    </row>
    <row r="4168" spans="1:15" ht="12.75" customHeight="1">
      <c r="A4168" s="103" t="s">
        <v>7390</v>
      </c>
      <c r="B4168" s="13" t="s">
        <v>7358</v>
      </c>
      <c r="C4168" s="242"/>
      <c r="D4168" s="238" t="s">
        <v>9122</v>
      </c>
      <c r="E4168" s="150">
        <v>-0.18269230769230771</v>
      </c>
      <c r="F4168" s="104" t="s">
        <v>7391</v>
      </c>
      <c r="G4168" s="105">
        <v>0.85</v>
      </c>
      <c r="H4168" s="106">
        <f t="shared" si="1101"/>
        <v>1258</v>
      </c>
      <c r="I4168" s="107">
        <f t="shared" si="1102"/>
        <v>1522.18</v>
      </c>
      <c r="J4168" s="108">
        <f t="shared" si="1103"/>
        <v>1522.18</v>
      </c>
      <c r="K4168" s="105">
        <f t="shared" si="1104"/>
        <v>0</v>
      </c>
      <c r="L4168" s="105">
        <f t="shared" si="1105"/>
        <v>2131.0520000000001</v>
      </c>
      <c r="M4168" s="109" t="str">
        <f t="shared" si="1106"/>
        <v>FOTO</v>
      </c>
      <c r="N4168" s="110" t="s">
        <v>414</v>
      </c>
    </row>
    <row r="4169" spans="1:15" ht="12.75" customHeight="1">
      <c r="A4169" s="103" t="s">
        <v>7392</v>
      </c>
      <c r="B4169" s="13" t="s">
        <v>7358</v>
      </c>
      <c r="C4169" s="242"/>
      <c r="D4169" s="238" t="s">
        <v>9122</v>
      </c>
      <c r="E4169" s="149">
        <v>-3.6344755970924125E-2</v>
      </c>
      <c r="F4169" s="104" t="s">
        <v>7393</v>
      </c>
      <c r="G4169" s="105">
        <v>0.92800000000000005</v>
      </c>
      <c r="H4169" s="106">
        <f t="shared" si="1101"/>
        <v>1373.44</v>
      </c>
      <c r="I4169" s="107">
        <f t="shared" si="1102"/>
        <v>1661.8624</v>
      </c>
      <c r="J4169" s="108">
        <f t="shared" si="1103"/>
        <v>1661.8624</v>
      </c>
      <c r="K4169" s="105">
        <f t="shared" si="1104"/>
        <v>0</v>
      </c>
      <c r="L4169" s="105">
        <f t="shared" si="1105"/>
        <v>2326.60736</v>
      </c>
      <c r="M4169" s="109" t="str">
        <f t="shared" si="1106"/>
        <v>FOTO</v>
      </c>
      <c r="N4169" s="110"/>
      <c r="O4169" s="37"/>
    </row>
    <row r="4170" spans="1:15" ht="12.75" customHeight="1">
      <c r="A4170" s="103" t="s">
        <v>7394</v>
      </c>
      <c r="B4170" s="13" t="s">
        <v>7358</v>
      </c>
      <c r="C4170" s="242"/>
      <c r="D4170" s="238" t="s">
        <v>9122</v>
      </c>
      <c r="E4170" s="150">
        <v>-0.44005270092226612</v>
      </c>
      <c r="F4170" s="104" t="s">
        <v>7395</v>
      </c>
      <c r="G4170" s="105">
        <v>0.85</v>
      </c>
      <c r="H4170" s="106">
        <f t="shared" si="1101"/>
        <v>1258</v>
      </c>
      <c r="I4170" s="107">
        <f t="shared" si="1102"/>
        <v>1522.18</v>
      </c>
      <c r="J4170" s="108">
        <f t="shared" si="1103"/>
        <v>1522.18</v>
      </c>
      <c r="K4170" s="105">
        <f t="shared" si="1104"/>
        <v>0</v>
      </c>
      <c r="L4170" s="105">
        <f t="shared" si="1105"/>
        <v>2131.0520000000001</v>
      </c>
      <c r="M4170" s="109" t="str">
        <f t="shared" si="1106"/>
        <v>FOTO</v>
      </c>
      <c r="N4170" s="110" t="s">
        <v>5391</v>
      </c>
    </row>
    <row r="4171" spans="1:15" ht="12.75" customHeight="1">
      <c r="A4171" s="103" t="s">
        <v>7396</v>
      </c>
      <c r="B4171" s="13" t="s">
        <v>7358</v>
      </c>
      <c r="C4171" s="242"/>
      <c r="D4171" s="238" t="s">
        <v>9122</v>
      </c>
      <c r="E4171" s="149">
        <v>-3.2885595182954974E-2</v>
      </c>
      <c r="F4171" s="104" t="s">
        <v>7397</v>
      </c>
      <c r="G4171" s="105">
        <v>2.0880000000000001</v>
      </c>
      <c r="H4171" s="106">
        <f t="shared" si="1101"/>
        <v>3090.2400000000002</v>
      </c>
      <c r="I4171" s="107">
        <f t="shared" si="1102"/>
        <v>3739.1904</v>
      </c>
      <c r="J4171" s="108">
        <f t="shared" si="1103"/>
        <v>3739.1904</v>
      </c>
      <c r="K4171" s="105">
        <f t="shared" si="1104"/>
        <v>0</v>
      </c>
      <c r="L4171" s="105">
        <f t="shared" si="1105"/>
        <v>5234.8665599999995</v>
      </c>
      <c r="M4171" s="109" t="str">
        <f t="shared" si="1106"/>
        <v>FOTO</v>
      </c>
      <c r="N4171" s="110"/>
    </row>
    <row r="4172" spans="1:15" ht="12.75" customHeight="1">
      <c r="A4172" s="103" t="s">
        <v>7398</v>
      </c>
      <c r="B4172" s="13" t="s">
        <v>7358</v>
      </c>
      <c r="C4172" s="242"/>
      <c r="D4172" s="238" t="s">
        <v>9122</v>
      </c>
      <c r="E4172" s="150">
        <v>-0.17625000000000002</v>
      </c>
      <c r="F4172" s="104" t="s">
        <v>7399</v>
      </c>
      <c r="G4172" s="105">
        <v>0.65900000000000003</v>
      </c>
      <c r="H4172" s="106">
        <f t="shared" si="1101"/>
        <v>975.32</v>
      </c>
      <c r="I4172" s="107">
        <f t="shared" si="1102"/>
        <v>1180.1372000000001</v>
      </c>
      <c r="J4172" s="108">
        <f t="shared" si="1103"/>
        <v>1180.1372000000001</v>
      </c>
      <c r="K4172" s="105">
        <f t="shared" si="1104"/>
        <v>0</v>
      </c>
      <c r="L4172" s="105">
        <f t="shared" si="1105"/>
        <v>1652.19208</v>
      </c>
      <c r="M4172" s="109" t="str">
        <f t="shared" si="1106"/>
        <v>FOTO</v>
      </c>
      <c r="N4172" s="110" t="s">
        <v>5391</v>
      </c>
    </row>
    <row r="4173" spans="1:15" ht="12.75" customHeight="1">
      <c r="A4173" s="103" t="s">
        <v>7400</v>
      </c>
      <c r="B4173" s="13" t="s">
        <v>7358</v>
      </c>
      <c r="C4173" s="242"/>
      <c r="D4173" s="238" t="s">
        <v>9122</v>
      </c>
      <c r="E4173" s="150">
        <v>-0.17142857142857149</v>
      </c>
      <c r="F4173" s="104" t="s">
        <v>7401</v>
      </c>
      <c r="G4173" s="105">
        <v>0.69599999999999995</v>
      </c>
      <c r="H4173" s="106">
        <f t="shared" si="1101"/>
        <v>1030.08</v>
      </c>
      <c r="I4173" s="107">
        <f t="shared" si="1102"/>
        <v>1246.3968</v>
      </c>
      <c r="J4173" s="108">
        <f t="shared" si="1103"/>
        <v>1246.3968</v>
      </c>
      <c r="K4173" s="105">
        <f t="shared" si="1104"/>
        <v>0</v>
      </c>
      <c r="L4173" s="105">
        <f t="shared" si="1105"/>
        <v>1744.95552</v>
      </c>
      <c r="M4173" s="109" t="str">
        <f t="shared" si="1106"/>
        <v>FOTO</v>
      </c>
      <c r="N4173" s="110" t="s">
        <v>2140</v>
      </c>
    </row>
    <row r="4174" spans="1:15" ht="12.75" customHeight="1">
      <c r="A4174" s="103" t="s">
        <v>7402</v>
      </c>
      <c r="B4174" s="13" t="s">
        <v>7358</v>
      </c>
      <c r="C4174" s="242"/>
      <c r="D4174" s="238" t="s">
        <v>9122</v>
      </c>
      <c r="E4174" s="149">
        <v>-3.3333333333333326E-2</v>
      </c>
      <c r="F4174" s="104" t="s">
        <v>7403</v>
      </c>
      <c r="G4174" s="105">
        <v>1.3919999999999999</v>
      </c>
      <c r="H4174" s="106">
        <f t="shared" si="1101"/>
        <v>2060.16</v>
      </c>
      <c r="I4174" s="107">
        <f t="shared" si="1102"/>
        <v>2492.7936</v>
      </c>
      <c r="J4174" s="108">
        <f t="shared" si="1103"/>
        <v>2492.7936</v>
      </c>
      <c r="K4174" s="105">
        <f t="shared" si="1104"/>
        <v>0</v>
      </c>
      <c r="L4174" s="105">
        <f t="shared" si="1105"/>
        <v>3489.91104</v>
      </c>
      <c r="M4174" s="109" t="str">
        <f t="shared" si="1106"/>
        <v>FOTO</v>
      </c>
      <c r="N4174" s="110"/>
    </row>
    <row r="4175" spans="1:15" ht="12.75" customHeight="1">
      <c r="A4175" s="103" t="s">
        <v>7404</v>
      </c>
      <c r="B4175" s="13" t="s">
        <v>7358</v>
      </c>
      <c r="C4175" s="242"/>
      <c r="D4175" s="238" t="s">
        <v>9122</v>
      </c>
      <c r="E4175" s="149">
        <v>-3.2410533423362642E-2</v>
      </c>
      <c r="F4175" s="104" t="s">
        <v>7405</v>
      </c>
      <c r="G4175" s="105">
        <v>1.4330000000000001</v>
      </c>
      <c r="H4175" s="106">
        <f t="shared" si="1101"/>
        <v>2120.84</v>
      </c>
      <c r="I4175" s="107">
        <f t="shared" si="1102"/>
        <v>2566.2164000000002</v>
      </c>
      <c r="J4175" s="108">
        <f t="shared" si="1103"/>
        <v>2566.2164000000002</v>
      </c>
      <c r="K4175" s="105">
        <f t="shared" si="1104"/>
        <v>0</v>
      </c>
      <c r="L4175" s="105">
        <f t="shared" si="1105"/>
        <v>3592.7029600000001</v>
      </c>
      <c r="M4175" s="109" t="str">
        <f t="shared" si="1106"/>
        <v>FOTO</v>
      </c>
      <c r="N4175" s="110"/>
    </row>
    <row r="4176" spans="1:15" ht="12.75" customHeight="1">
      <c r="A4176" s="103" t="s">
        <v>7406</v>
      </c>
      <c r="B4176" s="13" t="s">
        <v>7358</v>
      </c>
      <c r="C4176" s="242"/>
      <c r="D4176" s="238" t="s">
        <v>9122</v>
      </c>
      <c r="E4176" s="149">
        <v>-0.10769230769230764</v>
      </c>
      <c r="F4176" s="104" t="s">
        <v>7407</v>
      </c>
      <c r="G4176" s="105">
        <v>0.92800000000000005</v>
      </c>
      <c r="H4176" s="106">
        <f t="shared" si="1101"/>
        <v>1373.44</v>
      </c>
      <c r="I4176" s="107">
        <f t="shared" si="1102"/>
        <v>1661.8624</v>
      </c>
      <c r="J4176" s="108">
        <f t="shared" si="1103"/>
        <v>1661.8624</v>
      </c>
      <c r="K4176" s="105">
        <f t="shared" si="1104"/>
        <v>0</v>
      </c>
      <c r="L4176" s="105">
        <f t="shared" si="1105"/>
        <v>2326.60736</v>
      </c>
      <c r="M4176" s="109" t="str">
        <f t="shared" si="1106"/>
        <v>FOTO</v>
      </c>
      <c r="N4176" s="110" t="s">
        <v>458</v>
      </c>
    </row>
    <row r="4177" spans="1:15" ht="12.75" customHeight="1">
      <c r="A4177" s="103" t="s">
        <v>7408</v>
      </c>
      <c r="B4177" s="13" t="s">
        <v>7358</v>
      </c>
      <c r="C4177" s="242"/>
      <c r="D4177" s="238"/>
      <c r="E4177" s="150"/>
      <c r="F4177" s="104" t="s">
        <v>7409</v>
      </c>
      <c r="G4177" s="105">
        <v>0.85</v>
      </c>
      <c r="H4177" s="106">
        <f t="shared" si="1101"/>
        <v>1258</v>
      </c>
      <c r="I4177" s="107">
        <f t="shared" si="1102"/>
        <v>1522.18</v>
      </c>
      <c r="J4177" s="108">
        <f t="shared" si="1103"/>
        <v>1522.18</v>
      </c>
      <c r="K4177" s="105">
        <f t="shared" si="1104"/>
        <v>0</v>
      </c>
      <c r="L4177" s="105">
        <f t="shared" si="1105"/>
        <v>2131.0520000000001</v>
      </c>
      <c r="M4177" s="109" t="str">
        <f t="shared" si="1106"/>
        <v>FOTO</v>
      </c>
      <c r="N4177" s="110"/>
    </row>
    <row r="4178" spans="1:15" ht="12.75" customHeight="1">
      <c r="A4178" s="103" t="s">
        <v>7410</v>
      </c>
      <c r="B4178" s="13" t="s">
        <v>7358</v>
      </c>
      <c r="C4178" s="242"/>
      <c r="D4178" s="238" t="s">
        <v>9122</v>
      </c>
      <c r="E4178" s="150">
        <v>-0.18032786885245911</v>
      </c>
      <c r="F4178" s="104" t="s">
        <v>7411</v>
      </c>
      <c r="G4178" s="105">
        <v>0.95</v>
      </c>
      <c r="H4178" s="106">
        <f t="shared" si="1101"/>
        <v>1406</v>
      </c>
      <c r="I4178" s="107">
        <f t="shared" si="1102"/>
        <v>1701.26</v>
      </c>
      <c r="J4178" s="108">
        <f t="shared" si="1103"/>
        <v>1701.26</v>
      </c>
      <c r="K4178" s="105">
        <f t="shared" si="1104"/>
        <v>0</v>
      </c>
      <c r="L4178" s="105">
        <f t="shared" si="1105"/>
        <v>2381.7639999999997</v>
      </c>
      <c r="M4178" s="109" t="str">
        <f t="shared" si="1106"/>
        <v>FOTO</v>
      </c>
      <c r="N4178" s="110" t="s">
        <v>414</v>
      </c>
    </row>
    <row r="4179" spans="1:15" ht="12.75" customHeight="1">
      <c r="A4179" s="103" t="s">
        <v>7412</v>
      </c>
      <c r="B4179" s="13" t="s">
        <v>7358</v>
      </c>
      <c r="C4179" s="242"/>
      <c r="D4179" s="238" t="s">
        <v>9122</v>
      </c>
      <c r="E4179" s="149">
        <v>-3.1451612903225734E-2</v>
      </c>
      <c r="F4179" s="104" t="s">
        <v>7413</v>
      </c>
      <c r="G4179" s="105">
        <v>1.2010000000000001</v>
      </c>
      <c r="H4179" s="106">
        <f t="shared" si="1101"/>
        <v>1777.48</v>
      </c>
      <c r="I4179" s="107">
        <f t="shared" si="1102"/>
        <v>2150.7507999999998</v>
      </c>
      <c r="J4179" s="108">
        <f t="shared" si="1103"/>
        <v>2150.7507999999998</v>
      </c>
      <c r="K4179" s="105">
        <f t="shared" si="1104"/>
        <v>0</v>
      </c>
      <c r="L4179" s="105">
        <f t="shared" si="1105"/>
        <v>3011.0511199999996</v>
      </c>
      <c r="M4179" s="109" t="str">
        <f t="shared" si="1106"/>
        <v>FOTO</v>
      </c>
      <c r="N4179" s="110"/>
    </row>
    <row r="4180" spans="1:15" ht="12.75" customHeight="1" thickBot="1">
      <c r="A4180" s="154" t="s">
        <v>7414</v>
      </c>
      <c r="B4180" s="13" t="s">
        <v>7358</v>
      </c>
      <c r="C4180" s="243"/>
      <c r="D4180" s="238" t="s">
        <v>9122</v>
      </c>
      <c r="E4180" s="155">
        <v>-3.2716049382716106E-2</v>
      </c>
      <c r="F4180" s="156" t="s">
        <v>7415</v>
      </c>
      <c r="G4180" s="157">
        <v>3.1339999999999999</v>
      </c>
      <c r="H4180" s="158">
        <f t="shared" si="1101"/>
        <v>4638.32</v>
      </c>
      <c r="I4180" s="159">
        <f t="shared" si="1102"/>
        <v>5612.3671999999997</v>
      </c>
      <c r="J4180" s="160">
        <f t="shared" si="1103"/>
        <v>5612.3671999999997</v>
      </c>
      <c r="K4180" s="157">
        <f t="shared" si="1104"/>
        <v>0</v>
      </c>
      <c r="L4180" s="157">
        <f t="shared" si="1105"/>
        <v>7857.3140799999992</v>
      </c>
      <c r="M4180" s="161" t="str">
        <f t="shared" si="1106"/>
        <v>FOTO</v>
      </c>
      <c r="N4180" s="162"/>
    </row>
    <row r="4181" spans="1:15" ht="20.100000000000001" customHeight="1" thickBot="1">
      <c r="A4181" s="219" t="s">
        <v>7418</v>
      </c>
      <c r="B4181" s="34"/>
      <c r="C4181" s="240"/>
      <c r="D4181" s="151"/>
      <c r="E4181" s="221"/>
      <c r="F4181" s="222"/>
      <c r="G4181" s="223"/>
      <c r="H4181" s="224"/>
      <c r="I4181" s="224"/>
      <c r="J4181" s="225"/>
      <c r="K4181" s="223"/>
      <c r="L4181" s="223"/>
      <c r="M4181" s="226"/>
      <c r="N4181" s="227"/>
      <c r="O4181" s="233"/>
    </row>
    <row r="4182" spans="1:15" ht="12.75" customHeight="1">
      <c r="A4182" s="198" t="s">
        <v>4615</v>
      </c>
      <c r="B4182" s="14" t="s">
        <v>533</v>
      </c>
      <c r="C4182" s="152"/>
      <c r="D4182" s="238" t="s">
        <v>9122</v>
      </c>
      <c r="E4182" s="180">
        <v>-3.2950321054410314E-2</v>
      </c>
      <c r="F4182" s="201" t="s">
        <v>4616</v>
      </c>
      <c r="G4182" s="182">
        <v>5.7229999999999999</v>
      </c>
      <c r="H4182" s="183">
        <f>+G4182*H$18</f>
        <v>8470.0399999999991</v>
      </c>
      <c r="I4182" s="184">
        <f t="shared" ref="I4182:I4198" si="1107">+H4182*(1+I$18)</f>
        <v>10248.748399999999</v>
      </c>
      <c r="J4182" s="185">
        <f t="shared" ref="J4182:J4198" si="1108">+I4182*(1-J$18)</f>
        <v>10248.748399999999</v>
      </c>
      <c r="K4182" s="182">
        <f>+I4182*C4182</f>
        <v>0</v>
      </c>
      <c r="L4182" s="182">
        <f>+I4182*(1+L$18)</f>
        <v>14348.247759999997</v>
      </c>
      <c r="M4182" s="186" t="str">
        <f t="shared" ref="M4182:M4198" si="1109">HYPERLINK(CONCATENATE("https://buscador.neorep.com.ar/",TRIM(A4182),"/"),"FOTO")</f>
        <v>FOTO</v>
      </c>
      <c r="N4182" s="187"/>
    </row>
    <row r="4183" spans="1:15" ht="12.75" customHeight="1">
      <c r="A4183" s="103" t="s">
        <v>7419</v>
      </c>
      <c r="B4183" s="13"/>
      <c r="C4183" s="242"/>
      <c r="D4183" s="238" t="s">
        <v>9122</v>
      </c>
      <c r="E4183" s="150">
        <v>-0.6633986928104576</v>
      </c>
      <c r="F4183" s="104" t="s">
        <v>7420</v>
      </c>
      <c r="G4183" s="105">
        <v>0.309</v>
      </c>
      <c r="H4183" s="106">
        <f>+G4183*H$18</f>
        <v>457.32</v>
      </c>
      <c r="I4183" s="107">
        <f t="shared" si="1107"/>
        <v>553.35719999999992</v>
      </c>
      <c r="J4183" s="108">
        <f t="shared" si="1108"/>
        <v>553.35719999999992</v>
      </c>
      <c r="K4183" s="105">
        <f>+I4183*C4183</f>
        <v>0</v>
      </c>
      <c r="L4183" s="105">
        <f>+I4183*(1+L$18)</f>
        <v>774.70007999999984</v>
      </c>
      <c r="M4183" s="109" t="str">
        <f t="shared" si="1109"/>
        <v>FOTO</v>
      </c>
      <c r="N4183" s="110"/>
    </row>
    <row r="4184" spans="1:15" ht="12.75" customHeight="1">
      <c r="A4184" s="103" t="s">
        <v>7421</v>
      </c>
      <c r="B4184" s="13"/>
      <c r="C4184" s="242"/>
      <c r="D4184" s="238"/>
      <c r="E4184" s="149"/>
      <c r="F4184" s="104" t="s">
        <v>7422</v>
      </c>
      <c r="G4184" s="105">
        <v>0.61799999999999999</v>
      </c>
      <c r="H4184" s="106">
        <f>+G4184*H$18</f>
        <v>914.64</v>
      </c>
      <c r="I4184" s="107">
        <f t="shared" si="1107"/>
        <v>1106.7143999999998</v>
      </c>
      <c r="J4184" s="108">
        <f t="shared" si="1108"/>
        <v>1106.7143999999998</v>
      </c>
      <c r="K4184" s="105">
        <f>+I4184*C4184</f>
        <v>0</v>
      </c>
      <c r="L4184" s="105">
        <f>+I4184*(1+L$18)</f>
        <v>1549.4001599999997</v>
      </c>
      <c r="M4184" s="109" t="str">
        <f t="shared" si="1109"/>
        <v>FOTO</v>
      </c>
      <c r="N4184" s="110"/>
      <c r="O4184" s="101" t="s">
        <v>81</v>
      </c>
    </row>
    <row r="4185" spans="1:15" ht="12.75" customHeight="1">
      <c r="A4185" s="111" t="s">
        <v>7423</v>
      </c>
      <c r="B4185" s="13"/>
      <c r="C4185" s="242"/>
      <c r="D4185" s="238" t="s">
        <v>9122</v>
      </c>
      <c r="E4185" s="150">
        <v>-0.31938325991189431</v>
      </c>
      <c r="F4185" s="104" t="s">
        <v>7424</v>
      </c>
      <c r="G4185" s="105">
        <v>0.309</v>
      </c>
      <c r="H4185" s="106">
        <v>1100</v>
      </c>
      <c r="I4185" s="107">
        <f t="shared" si="1107"/>
        <v>1331</v>
      </c>
      <c r="J4185" s="108">
        <f t="shared" si="1108"/>
        <v>1331</v>
      </c>
      <c r="K4185" s="105">
        <v>0</v>
      </c>
      <c r="L4185" s="105">
        <v>1490.7199999999998</v>
      </c>
      <c r="M4185" s="109" t="str">
        <f t="shared" si="1109"/>
        <v>FOTO</v>
      </c>
      <c r="N4185" s="110"/>
    </row>
    <row r="4186" spans="1:15" ht="12.75" customHeight="1">
      <c r="A4186" s="103" t="s">
        <v>7425</v>
      </c>
      <c r="B4186" s="13"/>
      <c r="C4186" s="242"/>
      <c r="D4186" s="238" t="s">
        <v>9122</v>
      </c>
      <c r="E4186" s="149">
        <v>-3.0000000000000027E-2</v>
      </c>
      <c r="F4186" s="104" t="s">
        <v>7426</v>
      </c>
      <c r="G4186" s="105">
        <v>0.58199999999999996</v>
      </c>
      <c r="H4186" s="106">
        <f t="shared" ref="H4186:H4198" si="1110">+G4186*H$18</f>
        <v>861.3599999999999</v>
      </c>
      <c r="I4186" s="107">
        <f t="shared" si="1107"/>
        <v>1042.2455999999997</v>
      </c>
      <c r="J4186" s="108">
        <f t="shared" si="1108"/>
        <v>1042.2455999999997</v>
      </c>
      <c r="K4186" s="105">
        <f t="shared" ref="K4186:K4198" si="1111">+I4186*C4186</f>
        <v>0</v>
      </c>
      <c r="L4186" s="105">
        <f t="shared" ref="L4186:L4198" si="1112">+I4186*(1+L$18)</f>
        <v>1459.1438399999995</v>
      </c>
      <c r="M4186" s="109" t="str">
        <f t="shared" si="1109"/>
        <v>FOTO</v>
      </c>
      <c r="N4186" s="110" t="s">
        <v>7427</v>
      </c>
    </row>
    <row r="4187" spans="1:15" ht="12.75" customHeight="1">
      <c r="A4187" s="103" t="s">
        <v>7428</v>
      </c>
      <c r="B4187" s="13"/>
      <c r="C4187" s="242"/>
      <c r="D4187" s="238" t="s">
        <v>9122</v>
      </c>
      <c r="E4187" s="150">
        <v>-0.24199288256227769</v>
      </c>
      <c r="F4187" s="104" t="s">
        <v>7429</v>
      </c>
      <c r="G4187" s="105">
        <v>0.21299999999999999</v>
      </c>
      <c r="H4187" s="106">
        <f t="shared" si="1110"/>
        <v>315.24</v>
      </c>
      <c r="I4187" s="107">
        <f t="shared" si="1107"/>
        <v>381.44040000000001</v>
      </c>
      <c r="J4187" s="108">
        <f t="shared" si="1108"/>
        <v>381.44040000000001</v>
      </c>
      <c r="K4187" s="105">
        <f t="shared" si="1111"/>
        <v>0</v>
      </c>
      <c r="L4187" s="105">
        <f t="shared" si="1112"/>
        <v>534.01656000000003</v>
      </c>
      <c r="M4187" s="109" t="str">
        <f t="shared" si="1109"/>
        <v>FOTO</v>
      </c>
      <c r="N4187" s="110" t="s">
        <v>4254</v>
      </c>
    </row>
    <row r="4188" spans="1:15" ht="12.75" customHeight="1">
      <c r="A4188" s="103" t="s">
        <v>7430</v>
      </c>
      <c r="B4188" s="13"/>
      <c r="C4188" s="242"/>
      <c r="D4188" s="238"/>
      <c r="E4188" s="149"/>
      <c r="F4188" s="104" t="s">
        <v>7431</v>
      </c>
      <c r="G4188" s="105">
        <v>0.31</v>
      </c>
      <c r="H4188" s="106">
        <f t="shared" si="1110"/>
        <v>458.8</v>
      </c>
      <c r="I4188" s="107">
        <f t="shared" si="1107"/>
        <v>555.14800000000002</v>
      </c>
      <c r="J4188" s="108">
        <f t="shared" si="1108"/>
        <v>555.14800000000002</v>
      </c>
      <c r="K4188" s="105">
        <f t="shared" si="1111"/>
        <v>0</v>
      </c>
      <c r="L4188" s="105">
        <f t="shared" si="1112"/>
        <v>777.20719999999994</v>
      </c>
      <c r="M4188" s="109" t="str">
        <f t="shared" si="1109"/>
        <v>FOTO</v>
      </c>
      <c r="N4188" s="110"/>
    </row>
    <row r="4189" spans="1:15" ht="12.75" customHeight="1">
      <c r="A4189" s="103" t="s">
        <v>7432</v>
      </c>
      <c r="B4189" s="13"/>
      <c r="C4189" s="242"/>
      <c r="D4189" s="238" t="s">
        <v>9122</v>
      </c>
      <c r="E4189" s="149">
        <v>-2.8301886792452824E-2</v>
      </c>
      <c r="F4189" s="104" t="s">
        <v>7433</v>
      </c>
      <c r="G4189" s="105">
        <v>0.309</v>
      </c>
      <c r="H4189" s="106">
        <f t="shared" si="1110"/>
        <v>457.32</v>
      </c>
      <c r="I4189" s="107">
        <f t="shared" si="1107"/>
        <v>553.35719999999992</v>
      </c>
      <c r="J4189" s="108">
        <f t="shared" si="1108"/>
        <v>553.35719999999992</v>
      </c>
      <c r="K4189" s="105">
        <f t="shared" si="1111"/>
        <v>0</v>
      </c>
      <c r="L4189" s="105">
        <f t="shared" si="1112"/>
        <v>774.70007999999984</v>
      </c>
      <c r="M4189" s="109" t="str">
        <f t="shared" si="1109"/>
        <v>FOTO</v>
      </c>
      <c r="N4189" s="110"/>
    </row>
    <row r="4190" spans="1:15" ht="12.75" customHeight="1">
      <c r="A4190" s="103" t="s">
        <v>7434</v>
      </c>
      <c r="B4190" s="13"/>
      <c r="C4190" s="242"/>
      <c r="D4190" s="238" t="s">
        <v>9122</v>
      </c>
      <c r="E4190" s="149">
        <v>-3.5000000000000031E-2</v>
      </c>
      <c r="F4190" s="104" t="s">
        <v>7435</v>
      </c>
      <c r="G4190" s="105">
        <v>0.38600000000000001</v>
      </c>
      <c r="H4190" s="106">
        <f t="shared" si="1110"/>
        <v>571.28</v>
      </c>
      <c r="I4190" s="107">
        <f t="shared" si="1107"/>
        <v>691.24879999999996</v>
      </c>
      <c r="J4190" s="108">
        <f t="shared" si="1108"/>
        <v>691.24879999999996</v>
      </c>
      <c r="K4190" s="105">
        <f t="shared" si="1111"/>
        <v>0</v>
      </c>
      <c r="L4190" s="105">
        <f t="shared" si="1112"/>
        <v>967.74831999999992</v>
      </c>
      <c r="M4190" s="109" t="str">
        <f t="shared" si="1109"/>
        <v>FOTO</v>
      </c>
      <c r="N4190" s="110" t="s">
        <v>4254</v>
      </c>
      <c r="O4190" s="37"/>
    </row>
    <row r="4191" spans="1:15" ht="12.75" customHeight="1">
      <c r="A4191" s="103" t="s">
        <v>7436</v>
      </c>
      <c r="B4191" s="13"/>
      <c r="C4191" s="242"/>
      <c r="D4191" s="238" t="s">
        <v>9122</v>
      </c>
      <c r="E4191" s="149">
        <v>-2.9545454545454541E-2</v>
      </c>
      <c r="F4191" s="104" t="s">
        <v>7437</v>
      </c>
      <c r="G4191" s="105">
        <v>0.42699999999999999</v>
      </c>
      <c r="H4191" s="106">
        <f t="shared" si="1110"/>
        <v>631.96</v>
      </c>
      <c r="I4191" s="107">
        <f t="shared" si="1107"/>
        <v>764.67160000000001</v>
      </c>
      <c r="J4191" s="108">
        <f t="shared" si="1108"/>
        <v>764.67160000000001</v>
      </c>
      <c r="K4191" s="105">
        <f t="shared" si="1111"/>
        <v>0</v>
      </c>
      <c r="L4191" s="105">
        <f t="shared" si="1112"/>
        <v>1070.54024</v>
      </c>
      <c r="M4191" s="109" t="str">
        <f t="shared" si="1109"/>
        <v>FOTO</v>
      </c>
      <c r="N4191" s="110" t="s">
        <v>821</v>
      </c>
    </row>
    <row r="4192" spans="1:15" ht="12.75" customHeight="1">
      <c r="A4192" s="103" t="s">
        <v>7438</v>
      </c>
      <c r="B4192" s="13"/>
      <c r="C4192" s="242"/>
      <c r="D4192" s="238" t="s">
        <v>9122</v>
      </c>
      <c r="E4192" s="150">
        <v>-0.39501039501039503</v>
      </c>
      <c r="F4192" s="104" t="s">
        <v>7439</v>
      </c>
      <c r="G4192" s="105">
        <v>0.29099999999999998</v>
      </c>
      <c r="H4192" s="106">
        <f t="shared" si="1110"/>
        <v>430.67999999999995</v>
      </c>
      <c r="I4192" s="107">
        <f t="shared" si="1107"/>
        <v>521.12279999999987</v>
      </c>
      <c r="J4192" s="108">
        <f t="shared" si="1108"/>
        <v>521.12279999999987</v>
      </c>
      <c r="K4192" s="105">
        <f t="shared" si="1111"/>
        <v>0</v>
      </c>
      <c r="L4192" s="105">
        <f t="shared" si="1112"/>
        <v>729.57191999999975</v>
      </c>
      <c r="M4192" s="109" t="str">
        <f t="shared" si="1109"/>
        <v>FOTO</v>
      </c>
      <c r="N4192" s="110" t="s">
        <v>2140</v>
      </c>
    </row>
    <row r="4193" spans="1:15" ht="12.75" customHeight="1">
      <c r="A4193" s="103" t="s">
        <v>7440</v>
      </c>
      <c r="B4193" s="13"/>
      <c r="C4193" s="242"/>
      <c r="D4193" s="238" t="s">
        <v>9122</v>
      </c>
      <c r="E4193" s="149">
        <v>-7.0907194994786149E-2</v>
      </c>
      <c r="F4193" s="104" t="s">
        <v>7441</v>
      </c>
      <c r="G4193" s="105">
        <v>0.89100000000000001</v>
      </c>
      <c r="H4193" s="106">
        <f t="shared" si="1110"/>
        <v>1318.68</v>
      </c>
      <c r="I4193" s="107">
        <f t="shared" si="1107"/>
        <v>1595.6028000000001</v>
      </c>
      <c r="J4193" s="108">
        <f t="shared" si="1108"/>
        <v>1595.6028000000001</v>
      </c>
      <c r="K4193" s="105">
        <f t="shared" si="1111"/>
        <v>0</v>
      </c>
      <c r="L4193" s="105">
        <f t="shared" si="1112"/>
        <v>2233.8439199999998</v>
      </c>
      <c r="M4193" s="109" t="str">
        <f t="shared" si="1109"/>
        <v>FOTO</v>
      </c>
      <c r="N4193" s="110"/>
    </row>
    <row r="4194" spans="1:15" ht="12.75" customHeight="1">
      <c r="A4194" s="103" t="s">
        <v>7442</v>
      </c>
      <c r="B4194" s="13"/>
      <c r="C4194" s="242"/>
      <c r="D4194" s="238" t="s">
        <v>9122</v>
      </c>
      <c r="E4194" s="149">
        <v>-3.5812672176308569E-2</v>
      </c>
      <c r="F4194" s="104" t="s">
        <v>7443</v>
      </c>
      <c r="G4194" s="105">
        <v>0.35</v>
      </c>
      <c r="H4194" s="106">
        <f t="shared" si="1110"/>
        <v>518</v>
      </c>
      <c r="I4194" s="107">
        <f t="shared" si="1107"/>
        <v>626.78</v>
      </c>
      <c r="J4194" s="108">
        <f t="shared" si="1108"/>
        <v>626.78</v>
      </c>
      <c r="K4194" s="105">
        <f t="shared" si="1111"/>
        <v>0</v>
      </c>
      <c r="L4194" s="105">
        <f t="shared" si="1112"/>
        <v>877.49199999999996</v>
      </c>
      <c r="M4194" s="109" t="str">
        <f t="shared" si="1109"/>
        <v>FOTO</v>
      </c>
      <c r="N4194" s="110"/>
      <c r="O4194" s="37"/>
    </row>
    <row r="4195" spans="1:15" ht="12.75" customHeight="1">
      <c r="A4195" s="103" t="s">
        <v>7444</v>
      </c>
      <c r="B4195" s="13"/>
      <c r="C4195" s="242"/>
      <c r="D4195" s="238" t="s">
        <v>9122</v>
      </c>
      <c r="E4195" s="149">
        <v>-0.11226611226611227</v>
      </c>
      <c r="F4195" s="104" t="s">
        <v>7445</v>
      </c>
      <c r="G4195" s="105">
        <v>0.42699999999999999</v>
      </c>
      <c r="H4195" s="106">
        <f t="shared" si="1110"/>
        <v>631.96</v>
      </c>
      <c r="I4195" s="107">
        <f t="shared" si="1107"/>
        <v>764.67160000000001</v>
      </c>
      <c r="J4195" s="108">
        <f t="shared" si="1108"/>
        <v>764.67160000000001</v>
      </c>
      <c r="K4195" s="105">
        <f t="shared" si="1111"/>
        <v>0</v>
      </c>
      <c r="L4195" s="105">
        <f t="shared" si="1112"/>
        <v>1070.54024</v>
      </c>
      <c r="M4195" s="109" t="str">
        <f t="shared" si="1109"/>
        <v>FOTO</v>
      </c>
      <c r="N4195" s="110" t="s">
        <v>444</v>
      </c>
      <c r="O4195" s="37"/>
    </row>
    <row r="4196" spans="1:15" ht="12.75" customHeight="1">
      <c r="A4196" s="103" t="s">
        <v>7446</v>
      </c>
      <c r="B4196" s="13"/>
      <c r="C4196" s="242"/>
      <c r="D4196" s="238" t="s">
        <v>9122</v>
      </c>
      <c r="E4196" s="150">
        <v>-0.20125786163522008</v>
      </c>
      <c r="F4196" s="104" t="s">
        <v>7447</v>
      </c>
      <c r="G4196" s="105">
        <v>0.254</v>
      </c>
      <c r="H4196" s="106">
        <f t="shared" si="1110"/>
        <v>375.92</v>
      </c>
      <c r="I4196" s="107">
        <f t="shared" si="1107"/>
        <v>454.86320000000001</v>
      </c>
      <c r="J4196" s="108">
        <f t="shared" si="1108"/>
        <v>454.86320000000001</v>
      </c>
      <c r="K4196" s="105">
        <f t="shared" si="1111"/>
        <v>0</v>
      </c>
      <c r="L4196" s="105">
        <f t="shared" si="1112"/>
        <v>636.80847999999992</v>
      </c>
      <c r="M4196" s="109" t="str">
        <f t="shared" si="1109"/>
        <v>FOTO</v>
      </c>
      <c r="N4196" s="110" t="s">
        <v>444</v>
      </c>
    </row>
    <row r="4197" spans="1:15" ht="12.75" customHeight="1">
      <c r="A4197" s="103" t="s">
        <v>7448</v>
      </c>
      <c r="B4197" s="13"/>
      <c r="C4197" s="242"/>
      <c r="D4197" s="238" t="s">
        <v>9122</v>
      </c>
      <c r="E4197" s="150">
        <v>-0.20125786163522008</v>
      </c>
      <c r="F4197" s="104" t="s">
        <v>7449</v>
      </c>
      <c r="G4197" s="105">
        <v>0.254</v>
      </c>
      <c r="H4197" s="106">
        <f t="shared" si="1110"/>
        <v>375.92</v>
      </c>
      <c r="I4197" s="107">
        <f t="shared" si="1107"/>
        <v>454.86320000000001</v>
      </c>
      <c r="J4197" s="108">
        <f t="shared" si="1108"/>
        <v>454.86320000000001</v>
      </c>
      <c r="K4197" s="105">
        <f t="shared" si="1111"/>
        <v>0</v>
      </c>
      <c r="L4197" s="105">
        <f t="shared" si="1112"/>
        <v>636.80847999999992</v>
      </c>
      <c r="M4197" s="109" t="str">
        <f t="shared" si="1109"/>
        <v>FOTO</v>
      </c>
      <c r="N4197" s="110" t="s">
        <v>7450</v>
      </c>
    </row>
    <row r="4198" spans="1:15" ht="12.75" customHeight="1" thickBot="1">
      <c r="A4198" s="154" t="s">
        <v>4645</v>
      </c>
      <c r="B4198" s="14" t="s">
        <v>533</v>
      </c>
      <c r="C4198" s="243"/>
      <c r="D4198" s="238" t="s">
        <v>9122</v>
      </c>
      <c r="E4198" s="155">
        <v>-3.312499999999996E-2</v>
      </c>
      <c r="F4198" s="166" t="s">
        <v>4646</v>
      </c>
      <c r="G4198" s="157">
        <v>7.7350000000000003</v>
      </c>
      <c r="H4198" s="158">
        <f t="shared" si="1110"/>
        <v>11447.800000000001</v>
      </c>
      <c r="I4198" s="159">
        <f t="shared" si="1107"/>
        <v>13851.838000000002</v>
      </c>
      <c r="J4198" s="160">
        <f t="shared" si="1108"/>
        <v>13851.838000000002</v>
      </c>
      <c r="K4198" s="157">
        <f t="shared" si="1111"/>
        <v>0</v>
      </c>
      <c r="L4198" s="157">
        <f t="shared" si="1112"/>
        <v>19392.573200000003</v>
      </c>
      <c r="M4198" s="161" t="str">
        <f t="shared" si="1109"/>
        <v>FOTO</v>
      </c>
      <c r="N4198" s="162"/>
    </row>
    <row r="4199" spans="1:15" ht="20.100000000000001" customHeight="1" thickBot="1">
      <c r="A4199" s="219" t="s">
        <v>7453</v>
      </c>
      <c r="B4199" s="34"/>
      <c r="C4199" s="240"/>
      <c r="D4199" s="151"/>
      <c r="E4199" s="221"/>
      <c r="F4199" s="222"/>
      <c r="G4199" s="223"/>
      <c r="H4199" s="224"/>
      <c r="I4199" s="224"/>
      <c r="J4199" s="225"/>
      <c r="K4199" s="223"/>
      <c r="L4199" s="223"/>
      <c r="M4199" s="226"/>
      <c r="N4199" s="227"/>
      <c r="O4199" s="233"/>
    </row>
    <row r="4200" spans="1:15" ht="12.75" customHeight="1">
      <c r="A4200" s="178" t="s">
        <v>7454</v>
      </c>
      <c r="B4200" s="13"/>
      <c r="C4200" s="152"/>
      <c r="D4200" s="238" t="s">
        <v>9122</v>
      </c>
      <c r="E4200" s="200">
        <v>-0.17437722419928825</v>
      </c>
      <c r="F4200" s="181" t="s">
        <v>7455</v>
      </c>
      <c r="G4200" s="182">
        <v>0.23200000000000001</v>
      </c>
      <c r="H4200" s="183">
        <f t="shared" ref="H4200:H4210" si="1113">+G4200*H$18</f>
        <v>343.36</v>
      </c>
      <c r="I4200" s="184">
        <f t="shared" ref="I4200:I4210" si="1114">+H4200*(1+I$18)</f>
        <v>415.46559999999999</v>
      </c>
      <c r="J4200" s="185">
        <f t="shared" ref="J4200:J4210" si="1115">+I4200*(1-J$18)</f>
        <v>415.46559999999999</v>
      </c>
      <c r="K4200" s="182">
        <f t="shared" ref="K4200:K4210" si="1116">+I4200*C4200</f>
        <v>0</v>
      </c>
      <c r="L4200" s="182">
        <f t="shared" ref="L4200:L4210" si="1117">+I4200*(1+L$18)</f>
        <v>581.65183999999999</v>
      </c>
      <c r="M4200" s="186" t="str">
        <f>HYPERLINK(CONCATENATE("https://buscador.neorep.com.ar/",TRIM(A4200),"/"),"FOTO")</f>
        <v>FOTO</v>
      </c>
      <c r="N4200" s="187" t="s">
        <v>444</v>
      </c>
      <c r="O4200" s="37"/>
    </row>
    <row r="4201" spans="1:15" ht="12.75" customHeight="1">
      <c r="A4201" s="103" t="s">
        <v>7456</v>
      </c>
      <c r="B4201" s="13"/>
      <c r="C4201" s="242"/>
      <c r="D4201" s="238" t="s">
        <v>9122</v>
      </c>
      <c r="E4201" s="150">
        <v>-0.23955431754874645</v>
      </c>
      <c r="F4201" s="104" t="s">
        <v>7457</v>
      </c>
      <c r="G4201" s="105">
        <v>0.27300000000000002</v>
      </c>
      <c r="H4201" s="106">
        <f t="shared" si="1113"/>
        <v>404.04</v>
      </c>
      <c r="I4201" s="107">
        <f t="shared" si="1114"/>
        <v>488.88839999999999</v>
      </c>
      <c r="J4201" s="108">
        <f t="shared" si="1115"/>
        <v>488.88839999999999</v>
      </c>
      <c r="K4201" s="105">
        <f t="shared" si="1116"/>
        <v>0</v>
      </c>
      <c r="L4201" s="105">
        <f t="shared" si="1117"/>
        <v>684.44376</v>
      </c>
      <c r="M4201" s="109" t="str">
        <f>HYPERLINK(CONCATENATE("https://buscador.neorep.com.ar/",TRIM(A4201),"/"),"FOTO")</f>
        <v>FOTO</v>
      </c>
      <c r="N4201" s="110"/>
    </row>
    <row r="4202" spans="1:15" ht="12.75" customHeight="1">
      <c r="A4202" s="103" t="s">
        <v>7458</v>
      </c>
      <c r="B4202" s="13"/>
      <c r="C4202" s="242"/>
      <c r="D4202" s="238" t="s">
        <v>9122</v>
      </c>
      <c r="E4202" s="150">
        <v>-0.63624999999999998</v>
      </c>
      <c r="F4202" s="104" t="s">
        <v>7459</v>
      </c>
      <c r="G4202" s="105">
        <v>0.29099999999999998</v>
      </c>
      <c r="H4202" s="106">
        <f t="shared" si="1113"/>
        <v>430.67999999999995</v>
      </c>
      <c r="I4202" s="107">
        <f t="shared" si="1114"/>
        <v>521.12279999999987</v>
      </c>
      <c r="J4202" s="108">
        <f t="shared" si="1115"/>
        <v>521.12279999999987</v>
      </c>
      <c r="K4202" s="105">
        <f t="shared" si="1116"/>
        <v>0</v>
      </c>
      <c r="L4202" s="105">
        <f t="shared" si="1117"/>
        <v>729.57191999999975</v>
      </c>
      <c r="M4202" s="109" t="str">
        <f>HYPERLINK(CONCATENATE("https://buscador.neorep.com.ar/",TRIM(A4202),"/"),"FOTO")</f>
        <v>FOTO</v>
      </c>
      <c r="N4202" s="110"/>
    </row>
    <row r="4203" spans="1:15" ht="12.75" customHeight="1">
      <c r="A4203" s="111" t="s">
        <v>7460</v>
      </c>
      <c r="B4203" s="13"/>
      <c r="C4203" s="242"/>
      <c r="D4203" s="238" t="s">
        <v>9122</v>
      </c>
      <c r="E4203" s="150">
        <v>-0.31938325991189431</v>
      </c>
      <c r="F4203" s="104" t="s">
        <v>7461</v>
      </c>
      <c r="G4203" s="105">
        <v>0.309</v>
      </c>
      <c r="H4203" s="106">
        <f t="shared" si="1113"/>
        <v>457.32</v>
      </c>
      <c r="I4203" s="107">
        <f t="shared" si="1114"/>
        <v>553.35719999999992</v>
      </c>
      <c r="J4203" s="108">
        <f t="shared" si="1115"/>
        <v>553.35719999999992</v>
      </c>
      <c r="K4203" s="105">
        <f t="shared" si="1116"/>
        <v>0</v>
      </c>
      <c r="L4203" s="105">
        <f t="shared" si="1117"/>
        <v>774.70007999999984</v>
      </c>
      <c r="M4203" s="109"/>
      <c r="N4203" s="110"/>
    </row>
    <row r="4204" spans="1:15" ht="12.75" customHeight="1">
      <c r="A4204" s="111" t="s">
        <v>7462</v>
      </c>
      <c r="B4204" s="17"/>
      <c r="C4204" s="242"/>
      <c r="D4204" s="238" t="s">
        <v>9122</v>
      </c>
      <c r="E4204" s="150">
        <v>-0.43243243243243235</v>
      </c>
      <c r="F4204" s="122" t="s">
        <v>7463</v>
      </c>
      <c r="G4204" s="105">
        <v>0.27300000000000002</v>
      </c>
      <c r="H4204" s="106">
        <f t="shared" si="1113"/>
        <v>404.04</v>
      </c>
      <c r="I4204" s="107">
        <f t="shared" si="1114"/>
        <v>488.88839999999999</v>
      </c>
      <c r="J4204" s="108">
        <f t="shared" si="1115"/>
        <v>488.88839999999999</v>
      </c>
      <c r="K4204" s="105">
        <f t="shared" si="1116"/>
        <v>0</v>
      </c>
      <c r="L4204" s="105">
        <f t="shared" si="1117"/>
        <v>684.44376</v>
      </c>
      <c r="M4204" s="109" t="str">
        <f t="shared" ref="M4204:M4210" si="1118">HYPERLINK(CONCATENATE("https://buscador.neorep.com.ar/",TRIM(A4204),"/"),"FOTO")</f>
        <v>FOTO</v>
      </c>
      <c r="N4204" s="110" t="s">
        <v>821</v>
      </c>
    </row>
    <row r="4205" spans="1:15" ht="12.75" customHeight="1">
      <c r="A4205" s="103" t="s">
        <v>7464</v>
      </c>
      <c r="B4205" s="13"/>
      <c r="C4205" s="242"/>
      <c r="D4205" s="238" t="s">
        <v>9122</v>
      </c>
      <c r="E4205" s="149">
        <v>-0.14150943396226412</v>
      </c>
      <c r="F4205" s="104" t="s">
        <v>7465</v>
      </c>
      <c r="G4205" s="105">
        <v>0.27300000000000002</v>
      </c>
      <c r="H4205" s="106">
        <f t="shared" si="1113"/>
        <v>404.04</v>
      </c>
      <c r="I4205" s="107">
        <f t="shared" si="1114"/>
        <v>488.88839999999999</v>
      </c>
      <c r="J4205" s="108">
        <f t="shared" si="1115"/>
        <v>488.88839999999999</v>
      </c>
      <c r="K4205" s="105">
        <f t="shared" si="1116"/>
        <v>0</v>
      </c>
      <c r="L4205" s="105">
        <f t="shared" si="1117"/>
        <v>684.44376</v>
      </c>
      <c r="M4205" s="109" t="str">
        <f t="shared" si="1118"/>
        <v>FOTO</v>
      </c>
      <c r="N4205" s="110"/>
    </row>
    <row r="4206" spans="1:15" ht="12.75" customHeight="1">
      <c r="A4206" s="103" t="s">
        <v>7466</v>
      </c>
      <c r="B4206" s="13"/>
      <c r="C4206" s="242"/>
      <c r="D4206" s="238" t="s">
        <v>9122</v>
      </c>
      <c r="E4206" s="150">
        <v>-0.43243243243243235</v>
      </c>
      <c r="F4206" s="104" t="s">
        <v>7467</v>
      </c>
      <c r="G4206" s="105">
        <v>0.27300000000000002</v>
      </c>
      <c r="H4206" s="106">
        <f t="shared" si="1113"/>
        <v>404.04</v>
      </c>
      <c r="I4206" s="107">
        <f t="shared" si="1114"/>
        <v>488.88839999999999</v>
      </c>
      <c r="J4206" s="108">
        <f t="shared" si="1115"/>
        <v>488.88839999999999</v>
      </c>
      <c r="K4206" s="105">
        <f t="shared" si="1116"/>
        <v>0</v>
      </c>
      <c r="L4206" s="105">
        <f t="shared" si="1117"/>
        <v>684.44376</v>
      </c>
      <c r="M4206" s="109" t="str">
        <f t="shared" si="1118"/>
        <v>FOTO</v>
      </c>
      <c r="N4206" s="110"/>
    </row>
    <row r="4207" spans="1:15" ht="12.75" customHeight="1">
      <c r="A4207" s="103" t="s">
        <v>7468</v>
      </c>
      <c r="B4207" s="13"/>
      <c r="C4207" s="242"/>
      <c r="D4207" s="238"/>
      <c r="E4207" s="150"/>
      <c r="F4207" s="104" t="s">
        <v>7469</v>
      </c>
      <c r="G4207" s="105">
        <v>0.31</v>
      </c>
      <c r="H4207" s="106">
        <f t="shared" si="1113"/>
        <v>458.8</v>
      </c>
      <c r="I4207" s="107">
        <f t="shared" si="1114"/>
        <v>555.14800000000002</v>
      </c>
      <c r="J4207" s="108">
        <f t="shared" si="1115"/>
        <v>555.14800000000002</v>
      </c>
      <c r="K4207" s="105">
        <f t="shared" si="1116"/>
        <v>0</v>
      </c>
      <c r="L4207" s="105">
        <f t="shared" si="1117"/>
        <v>777.20719999999994</v>
      </c>
      <c r="M4207" s="109" t="str">
        <f t="shared" si="1118"/>
        <v>FOTO</v>
      </c>
      <c r="N4207" s="110"/>
    </row>
    <row r="4208" spans="1:15" ht="12.75" customHeight="1">
      <c r="A4208" s="103" t="s">
        <v>7470</v>
      </c>
      <c r="B4208" s="13"/>
      <c r="C4208" s="242"/>
      <c r="D4208" s="238" t="s">
        <v>9122</v>
      </c>
      <c r="E4208" s="150">
        <v>-0.35376044568245124</v>
      </c>
      <c r="F4208" s="104" t="s">
        <v>7471</v>
      </c>
      <c r="G4208" s="105">
        <v>0.23200000000000001</v>
      </c>
      <c r="H4208" s="106">
        <f t="shared" si="1113"/>
        <v>343.36</v>
      </c>
      <c r="I4208" s="107">
        <f t="shared" si="1114"/>
        <v>415.46559999999999</v>
      </c>
      <c r="J4208" s="108">
        <f t="shared" si="1115"/>
        <v>415.46559999999999</v>
      </c>
      <c r="K4208" s="105">
        <f t="shared" si="1116"/>
        <v>0</v>
      </c>
      <c r="L4208" s="105">
        <f t="shared" si="1117"/>
        <v>581.65183999999999</v>
      </c>
      <c r="M4208" s="109" t="str">
        <f t="shared" si="1118"/>
        <v>FOTO</v>
      </c>
      <c r="N4208" s="110"/>
    </row>
    <row r="4209" spans="1:15" ht="12.75" customHeight="1">
      <c r="A4209" s="103" t="s">
        <v>7472</v>
      </c>
      <c r="B4209" s="13"/>
      <c r="C4209" s="242"/>
      <c r="D4209" s="238" t="s">
        <v>9122</v>
      </c>
      <c r="E4209" s="150">
        <v>-0.59459459459459452</v>
      </c>
      <c r="F4209" s="104" t="s">
        <v>7473</v>
      </c>
      <c r="G4209" s="105">
        <v>0.19500000000000001</v>
      </c>
      <c r="H4209" s="106">
        <f t="shared" si="1113"/>
        <v>288.60000000000002</v>
      </c>
      <c r="I4209" s="107">
        <f t="shared" si="1114"/>
        <v>349.20600000000002</v>
      </c>
      <c r="J4209" s="108">
        <f t="shared" si="1115"/>
        <v>349.20600000000002</v>
      </c>
      <c r="K4209" s="105">
        <f t="shared" si="1116"/>
        <v>0</v>
      </c>
      <c r="L4209" s="105">
        <f t="shared" si="1117"/>
        <v>488.88839999999999</v>
      </c>
      <c r="M4209" s="109" t="str">
        <f t="shared" si="1118"/>
        <v>FOTO</v>
      </c>
      <c r="N4209" s="110"/>
    </row>
    <row r="4210" spans="1:15" ht="12.75" customHeight="1" thickBot="1">
      <c r="A4210" s="154" t="s">
        <v>7474</v>
      </c>
      <c r="B4210" s="13"/>
      <c r="C4210" s="243"/>
      <c r="D4210" s="238" t="s">
        <v>9122</v>
      </c>
      <c r="E4210" s="155">
        <v>-3.5343035343035289E-2</v>
      </c>
      <c r="F4210" s="156" t="s">
        <v>7475</v>
      </c>
      <c r="G4210" s="157">
        <v>0.46400000000000002</v>
      </c>
      <c r="H4210" s="158">
        <f t="shared" si="1113"/>
        <v>686.72</v>
      </c>
      <c r="I4210" s="159">
        <f t="shared" si="1114"/>
        <v>830.93119999999999</v>
      </c>
      <c r="J4210" s="160">
        <f t="shared" si="1115"/>
        <v>830.93119999999999</v>
      </c>
      <c r="K4210" s="157">
        <f t="shared" si="1116"/>
        <v>0</v>
      </c>
      <c r="L4210" s="157">
        <f t="shared" si="1117"/>
        <v>1163.30368</v>
      </c>
      <c r="M4210" s="161" t="str">
        <f t="shared" si="1118"/>
        <v>FOTO</v>
      </c>
      <c r="N4210" s="162"/>
    </row>
    <row r="4211" spans="1:15" ht="20.100000000000001" customHeight="1" thickBot="1">
      <c r="A4211" s="219" t="s">
        <v>7476</v>
      </c>
      <c r="B4211" s="34"/>
      <c r="C4211" s="240"/>
      <c r="D4211" s="151"/>
      <c r="E4211" s="221"/>
      <c r="F4211" s="222"/>
      <c r="G4211" s="223"/>
      <c r="H4211" s="224"/>
      <c r="I4211" s="224"/>
      <c r="J4211" s="225"/>
      <c r="K4211" s="223"/>
      <c r="L4211" s="223"/>
      <c r="M4211" s="226"/>
      <c r="N4211" s="227"/>
      <c r="O4211" s="228"/>
    </row>
    <row r="4212" spans="1:15" ht="12.75" customHeight="1">
      <c r="A4212" s="178" t="s">
        <v>7477</v>
      </c>
      <c r="B4212" s="13"/>
      <c r="C4212" s="152"/>
      <c r="D4212" s="238" t="s">
        <v>9122</v>
      </c>
      <c r="E4212" s="180">
        <v>-2.5069637883008422E-2</v>
      </c>
      <c r="F4212" s="181" t="s">
        <v>7478</v>
      </c>
      <c r="G4212" s="182">
        <v>0.35</v>
      </c>
      <c r="H4212" s="183">
        <f t="shared" ref="H4212:H4249" si="1119">+G4212*H$18</f>
        <v>518</v>
      </c>
      <c r="I4212" s="184">
        <f t="shared" ref="I4212:I4249" si="1120">+H4212*(1+I$18)</f>
        <v>626.78</v>
      </c>
      <c r="J4212" s="185">
        <f t="shared" ref="J4212:J4249" si="1121">+I4212*(1-J$18)</f>
        <v>626.78</v>
      </c>
      <c r="K4212" s="182">
        <f t="shared" ref="K4212:K4249" si="1122">+I4212*C4212</f>
        <v>0</v>
      </c>
      <c r="L4212" s="182">
        <f t="shared" ref="L4212:L4249" si="1123">+I4212*(1+L$18)</f>
        <v>877.49199999999996</v>
      </c>
      <c r="M4212" s="186" t="str">
        <f t="shared" ref="M4212:M4249" si="1124">HYPERLINK(CONCATENATE("https://buscador.neorep.com.ar/",TRIM(A4212),"/"),"FOTO")</f>
        <v>FOTO</v>
      </c>
      <c r="N4212" s="187"/>
    </row>
    <row r="4213" spans="1:15" ht="12.75" customHeight="1">
      <c r="A4213" s="103" t="s">
        <v>7479</v>
      </c>
      <c r="B4213" s="13"/>
      <c r="C4213" s="242"/>
      <c r="D4213" s="238" t="s">
        <v>9122</v>
      </c>
      <c r="E4213" s="149">
        <v>-2.5000000000000022E-2</v>
      </c>
      <c r="F4213" s="104" t="s">
        <v>7480</v>
      </c>
      <c r="G4213" s="105">
        <v>0.19500000000000001</v>
      </c>
      <c r="H4213" s="106">
        <f t="shared" si="1119"/>
        <v>288.60000000000002</v>
      </c>
      <c r="I4213" s="107">
        <f t="shared" si="1120"/>
        <v>349.20600000000002</v>
      </c>
      <c r="J4213" s="108">
        <f t="shared" si="1121"/>
        <v>349.20600000000002</v>
      </c>
      <c r="K4213" s="105">
        <f t="shared" si="1122"/>
        <v>0</v>
      </c>
      <c r="L4213" s="105">
        <f t="shared" si="1123"/>
        <v>488.88839999999999</v>
      </c>
      <c r="M4213" s="109" t="str">
        <f t="shared" si="1124"/>
        <v>FOTO</v>
      </c>
      <c r="N4213" s="110" t="s">
        <v>2451</v>
      </c>
    </row>
    <row r="4214" spans="1:15" ht="12.75" customHeight="1">
      <c r="A4214" s="103" t="s">
        <v>7481</v>
      </c>
      <c r="B4214" s="13"/>
      <c r="C4214" s="242"/>
      <c r="D4214" s="238" t="s">
        <v>9122</v>
      </c>
      <c r="E4214" s="149">
        <v>-2.5000000000000022E-2</v>
      </c>
      <c r="F4214" s="104" t="s">
        <v>7482</v>
      </c>
      <c r="G4214" s="105">
        <v>0.19500000000000001</v>
      </c>
      <c r="H4214" s="106">
        <f t="shared" si="1119"/>
        <v>288.60000000000002</v>
      </c>
      <c r="I4214" s="107">
        <f t="shared" si="1120"/>
        <v>349.20600000000002</v>
      </c>
      <c r="J4214" s="108">
        <f t="shared" si="1121"/>
        <v>349.20600000000002</v>
      </c>
      <c r="K4214" s="105">
        <f t="shared" si="1122"/>
        <v>0</v>
      </c>
      <c r="L4214" s="105">
        <f t="shared" si="1123"/>
        <v>488.88839999999999</v>
      </c>
      <c r="M4214" s="109" t="str">
        <f t="shared" si="1124"/>
        <v>FOTO</v>
      </c>
      <c r="N4214" s="110" t="s">
        <v>5011</v>
      </c>
    </row>
    <row r="4215" spans="1:15" ht="12.75" customHeight="1">
      <c r="A4215" s="103" t="s">
        <v>7483</v>
      </c>
      <c r="B4215" s="13"/>
      <c r="C4215" s="242"/>
      <c r="D4215" s="238" t="s">
        <v>9122</v>
      </c>
      <c r="E4215" s="149">
        <v>-2.5000000000000022E-2</v>
      </c>
      <c r="F4215" s="104" t="s">
        <v>7484</v>
      </c>
      <c r="G4215" s="105">
        <v>0.19500000000000001</v>
      </c>
      <c r="H4215" s="106">
        <f t="shared" si="1119"/>
        <v>288.60000000000002</v>
      </c>
      <c r="I4215" s="107">
        <f t="shared" si="1120"/>
        <v>349.20600000000002</v>
      </c>
      <c r="J4215" s="108">
        <f t="shared" si="1121"/>
        <v>349.20600000000002</v>
      </c>
      <c r="K4215" s="105">
        <f t="shared" si="1122"/>
        <v>0</v>
      </c>
      <c r="L4215" s="105">
        <f t="shared" si="1123"/>
        <v>488.88839999999999</v>
      </c>
      <c r="M4215" s="109" t="str">
        <f t="shared" si="1124"/>
        <v>FOTO</v>
      </c>
      <c r="N4215" s="110"/>
    </row>
    <row r="4216" spans="1:15" ht="12.75" customHeight="1">
      <c r="A4216" s="103" t="s">
        <v>7485</v>
      </c>
      <c r="B4216" s="13"/>
      <c r="C4216" s="242"/>
      <c r="D4216" s="238" t="s">
        <v>9122</v>
      </c>
      <c r="E4216" s="150">
        <v>-0.18749999999999989</v>
      </c>
      <c r="F4216" s="104" t="s">
        <v>7486</v>
      </c>
      <c r="G4216" s="105">
        <v>0.19500000000000001</v>
      </c>
      <c r="H4216" s="106">
        <f t="shared" si="1119"/>
        <v>288.60000000000002</v>
      </c>
      <c r="I4216" s="107">
        <f t="shared" si="1120"/>
        <v>349.20600000000002</v>
      </c>
      <c r="J4216" s="108">
        <f t="shared" si="1121"/>
        <v>349.20600000000002</v>
      </c>
      <c r="K4216" s="105">
        <f t="shared" si="1122"/>
        <v>0</v>
      </c>
      <c r="L4216" s="105">
        <f t="shared" si="1123"/>
        <v>488.88839999999999</v>
      </c>
      <c r="M4216" s="109" t="str">
        <f t="shared" si="1124"/>
        <v>FOTO</v>
      </c>
      <c r="N4216" s="110" t="s">
        <v>444</v>
      </c>
      <c r="O4216" s="36"/>
    </row>
    <row r="4217" spans="1:15" ht="12.75" customHeight="1">
      <c r="A4217" s="103" t="s">
        <v>7487</v>
      </c>
      <c r="B4217" s="13"/>
      <c r="C4217" s="242"/>
      <c r="D4217" s="238" t="s">
        <v>9122</v>
      </c>
      <c r="E4217" s="149">
        <v>-2.8469750889679735E-2</v>
      </c>
      <c r="F4217" s="104" t="s">
        <v>7488</v>
      </c>
      <c r="G4217" s="105">
        <v>0.27300000000000002</v>
      </c>
      <c r="H4217" s="106">
        <f t="shared" si="1119"/>
        <v>404.04</v>
      </c>
      <c r="I4217" s="107">
        <f t="shared" si="1120"/>
        <v>488.88839999999999</v>
      </c>
      <c r="J4217" s="108">
        <f t="shared" si="1121"/>
        <v>488.88839999999999</v>
      </c>
      <c r="K4217" s="105">
        <f t="shared" si="1122"/>
        <v>0</v>
      </c>
      <c r="L4217" s="105">
        <f t="shared" si="1123"/>
        <v>684.44376</v>
      </c>
      <c r="M4217" s="109" t="str">
        <f t="shared" si="1124"/>
        <v>FOTO</v>
      </c>
      <c r="N4217" s="110"/>
    </row>
    <row r="4218" spans="1:15" ht="12.75" customHeight="1">
      <c r="A4218" s="103" t="s">
        <v>7489</v>
      </c>
      <c r="B4218" s="13"/>
      <c r="C4218" s="242"/>
      <c r="D4218" s="238" t="s">
        <v>9122</v>
      </c>
      <c r="E4218" s="149">
        <v>-2.8301886792452824E-2</v>
      </c>
      <c r="F4218" s="104" t="s">
        <v>7490</v>
      </c>
      <c r="G4218" s="105">
        <v>0.309</v>
      </c>
      <c r="H4218" s="106">
        <f t="shared" si="1119"/>
        <v>457.32</v>
      </c>
      <c r="I4218" s="107">
        <f t="shared" si="1120"/>
        <v>553.35719999999992</v>
      </c>
      <c r="J4218" s="108">
        <f t="shared" si="1121"/>
        <v>553.35719999999992</v>
      </c>
      <c r="K4218" s="105">
        <f t="shared" si="1122"/>
        <v>0</v>
      </c>
      <c r="L4218" s="105">
        <f t="shared" si="1123"/>
        <v>774.70007999999984</v>
      </c>
      <c r="M4218" s="109" t="str">
        <f t="shared" si="1124"/>
        <v>FOTO</v>
      </c>
      <c r="N4218" s="110"/>
    </row>
    <row r="4219" spans="1:15" ht="12.75" customHeight="1">
      <c r="A4219" s="103" t="s">
        <v>7491</v>
      </c>
      <c r="B4219" s="13"/>
      <c r="C4219" s="242"/>
      <c r="D4219" s="238" t="s">
        <v>9122</v>
      </c>
      <c r="E4219" s="149">
        <v>-5.5045871559633031E-2</v>
      </c>
      <c r="F4219" s="104" t="s">
        <v>7492</v>
      </c>
      <c r="G4219" s="105">
        <v>0.309</v>
      </c>
      <c r="H4219" s="106">
        <f t="shared" si="1119"/>
        <v>457.32</v>
      </c>
      <c r="I4219" s="107">
        <f t="shared" si="1120"/>
        <v>553.35719999999992</v>
      </c>
      <c r="J4219" s="108">
        <f t="shared" si="1121"/>
        <v>553.35719999999992</v>
      </c>
      <c r="K4219" s="105">
        <f t="shared" si="1122"/>
        <v>0</v>
      </c>
      <c r="L4219" s="105">
        <f t="shared" si="1123"/>
        <v>774.70007999999984</v>
      </c>
      <c r="M4219" s="109" t="str">
        <f t="shared" si="1124"/>
        <v>FOTO</v>
      </c>
      <c r="N4219" s="110" t="s">
        <v>6968</v>
      </c>
    </row>
    <row r="4220" spans="1:15" ht="12.75" customHeight="1">
      <c r="A4220" s="103" t="s">
        <v>7493</v>
      </c>
      <c r="B4220" s="13"/>
      <c r="C4220" s="242"/>
      <c r="D4220" s="238" t="s">
        <v>9122</v>
      </c>
      <c r="E4220" s="149">
        <v>-2.8985507246376829E-2</v>
      </c>
      <c r="F4220" s="104" t="s">
        <v>7494</v>
      </c>
      <c r="G4220" s="105">
        <v>0.73699999999999999</v>
      </c>
      <c r="H4220" s="106">
        <f t="shared" si="1119"/>
        <v>1090.76</v>
      </c>
      <c r="I4220" s="107">
        <f t="shared" si="1120"/>
        <v>1319.8196</v>
      </c>
      <c r="J4220" s="108">
        <f t="shared" si="1121"/>
        <v>1319.8196</v>
      </c>
      <c r="K4220" s="105">
        <f t="shared" si="1122"/>
        <v>0</v>
      </c>
      <c r="L4220" s="105">
        <f t="shared" si="1123"/>
        <v>1847.7474399999999</v>
      </c>
      <c r="M4220" s="109" t="str">
        <f t="shared" si="1124"/>
        <v>FOTO</v>
      </c>
      <c r="N4220" s="110" t="s">
        <v>218</v>
      </c>
    </row>
    <row r="4221" spans="1:15" ht="12.75" customHeight="1">
      <c r="A4221" s="103" t="s">
        <v>7495</v>
      </c>
      <c r="B4221" s="13"/>
      <c r="C4221" s="242"/>
      <c r="D4221" s="238" t="s">
        <v>9122</v>
      </c>
      <c r="E4221" s="149">
        <v>-3.5000000000000031E-2</v>
      </c>
      <c r="F4221" s="104" t="s">
        <v>7496</v>
      </c>
      <c r="G4221" s="105">
        <v>0.38600000000000001</v>
      </c>
      <c r="H4221" s="106">
        <f t="shared" si="1119"/>
        <v>571.28</v>
      </c>
      <c r="I4221" s="107">
        <f t="shared" si="1120"/>
        <v>691.24879999999996</v>
      </c>
      <c r="J4221" s="108">
        <f t="shared" si="1121"/>
        <v>691.24879999999996</v>
      </c>
      <c r="K4221" s="105">
        <f t="shared" si="1122"/>
        <v>0</v>
      </c>
      <c r="L4221" s="105">
        <f t="shared" si="1123"/>
        <v>967.74831999999992</v>
      </c>
      <c r="M4221" s="109" t="str">
        <f t="shared" si="1124"/>
        <v>FOTO</v>
      </c>
      <c r="N4221" s="110"/>
    </row>
    <row r="4222" spans="1:15" ht="12.75" customHeight="1">
      <c r="A4222" s="103" t="s">
        <v>7497</v>
      </c>
      <c r="B4222" s="13"/>
      <c r="C4222" s="242"/>
      <c r="D4222" s="238" t="s">
        <v>9122</v>
      </c>
      <c r="E4222" s="149">
        <v>-2.5069637883008422E-2</v>
      </c>
      <c r="F4222" s="104" t="s">
        <v>7498</v>
      </c>
      <c r="G4222" s="105">
        <v>0.35</v>
      </c>
      <c r="H4222" s="106">
        <f t="shared" si="1119"/>
        <v>518</v>
      </c>
      <c r="I4222" s="107">
        <f t="shared" si="1120"/>
        <v>626.78</v>
      </c>
      <c r="J4222" s="108">
        <f t="shared" si="1121"/>
        <v>626.78</v>
      </c>
      <c r="K4222" s="105">
        <f t="shared" si="1122"/>
        <v>0</v>
      </c>
      <c r="L4222" s="105">
        <f t="shared" si="1123"/>
        <v>877.49199999999996</v>
      </c>
      <c r="M4222" s="109" t="str">
        <f t="shared" si="1124"/>
        <v>FOTO</v>
      </c>
      <c r="N4222" s="110"/>
    </row>
    <row r="4223" spans="1:15" ht="12.75" customHeight="1">
      <c r="A4223" s="103" t="s">
        <v>7499</v>
      </c>
      <c r="B4223" s="13"/>
      <c r="C4223" s="242"/>
      <c r="D4223" s="238" t="s">
        <v>9122</v>
      </c>
      <c r="E4223" s="149">
        <v>-3.2305433186490484E-2</v>
      </c>
      <c r="F4223" s="104" t="s">
        <v>7500</v>
      </c>
      <c r="G4223" s="105">
        <v>0.65900000000000003</v>
      </c>
      <c r="H4223" s="106">
        <f t="shared" si="1119"/>
        <v>975.32</v>
      </c>
      <c r="I4223" s="107">
        <f t="shared" si="1120"/>
        <v>1180.1372000000001</v>
      </c>
      <c r="J4223" s="108">
        <f t="shared" si="1121"/>
        <v>1180.1372000000001</v>
      </c>
      <c r="K4223" s="105">
        <f t="shared" si="1122"/>
        <v>0</v>
      </c>
      <c r="L4223" s="105">
        <f t="shared" si="1123"/>
        <v>1652.19208</v>
      </c>
      <c r="M4223" s="109" t="str">
        <f t="shared" si="1124"/>
        <v>FOTO</v>
      </c>
      <c r="N4223" s="110"/>
    </row>
    <row r="4224" spans="1:15" ht="12.75" customHeight="1">
      <c r="A4224" s="103" t="s">
        <v>7501</v>
      </c>
      <c r="B4224" s="13"/>
      <c r="C4224" s="242"/>
      <c r="D4224" s="238" t="s">
        <v>9122</v>
      </c>
      <c r="E4224" s="149">
        <v>-2.5000000000000022E-2</v>
      </c>
      <c r="F4224" s="104" t="s">
        <v>7502</v>
      </c>
      <c r="G4224" s="105">
        <v>0.19500000000000001</v>
      </c>
      <c r="H4224" s="106">
        <f t="shared" si="1119"/>
        <v>288.60000000000002</v>
      </c>
      <c r="I4224" s="107">
        <f t="shared" si="1120"/>
        <v>349.20600000000002</v>
      </c>
      <c r="J4224" s="108">
        <f t="shared" si="1121"/>
        <v>349.20600000000002</v>
      </c>
      <c r="K4224" s="105">
        <f t="shared" si="1122"/>
        <v>0</v>
      </c>
      <c r="L4224" s="105">
        <f t="shared" si="1123"/>
        <v>488.88839999999999</v>
      </c>
      <c r="M4224" s="109" t="str">
        <f t="shared" si="1124"/>
        <v>FOTO</v>
      </c>
      <c r="N4224" s="110"/>
    </row>
    <row r="4225" spans="1:14" ht="12.75" customHeight="1">
      <c r="A4225" s="103" t="s">
        <v>7503</v>
      </c>
      <c r="B4225" s="13"/>
      <c r="C4225" s="242"/>
      <c r="D4225" s="238" t="s">
        <v>9122</v>
      </c>
      <c r="E4225" s="149">
        <v>-2.5096525096525157E-2</v>
      </c>
      <c r="F4225" s="104" t="s">
        <v>7504</v>
      </c>
      <c r="G4225" s="105">
        <v>0.505</v>
      </c>
      <c r="H4225" s="106">
        <f t="shared" si="1119"/>
        <v>747.4</v>
      </c>
      <c r="I4225" s="107">
        <f t="shared" si="1120"/>
        <v>904.35399999999993</v>
      </c>
      <c r="J4225" s="108">
        <f t="shared" si="1121"/>
        <v>904.35399999999993</v>
      </c>
      <c r="K4225" s="105">
        <f t="shared" si="1122"/>
        <v>0</v>
      </c>
      <c r="L4225" s="105">
        <f t="shared" si="1123"/>
        <v>1266.0955999999999</v>
      </c>
      <c r="M4225" s="109" t="str">
        <f t="shared" si="1124"/>
        <v>FOTO</v>
      </c>
      <c r="N4225" s="110"/>
    </row>
    <row r="4226" spans="1:14" ht="12.75" customHeight="1">
      <c r="A4226" s="103" t="s">
        <v>7505</v>
      </c>
      <c r="B4226" s="13"/>
      <c r="C4226" s="242"/>
      <c r="D4226" s="238" t="s">
        <v>9122</v>
      </c>
      <c r="E4226" s="149">
        <v>-2.8301886792452824E-2</v>
      </c>
      <c r="F4226" s="104" t="s">
        <v>7506</v>
      </c>
      <c r="G4226" s="105">
        <v>0.309</v>
      </c>
      <c r="H4226" s="106">
        <f t="shared" si="1119"/>
        <v>457.32</v>
      </c>
      <c r="I4226" s="107">
        <f t="shared" si="1120"/>
        <v>553.35719999999992</v>
      </c>
      <c r="J4226" s="108">
        <f t="shared" si="1121"/>
        <v>553.35719999999992</v>
      </c>
      <c r="K4226" s="105">
        <f t="shared" si="1122"/>
        <v>0</v>
      </c>
      <c r="L4226" s="105">
        <f t="shared" si="1123"/>
        <v>774.70007999999984</v>
      </c>
      <c r="M4226" s="109" t="str">
        <f t="shared" si="1124"/>
        <v>FOTO</v>
      </c>
      <c r="N4226" s="110"/>
    </row>
    <row r="4227" spans="1:14" ht="12.75" customHeight="1">
      <c r="A4227" s="103" t="s">
        <v>7507</v>
      </c>
      <c r="B4227" s="13"/>
      <c r="C4227" s="242"/>
      <c r="D4227" s="238" t="s">
        <v>9122</v>
      </c>
      <c r="E4227" s="149">
        <v>-2.5069637883008422E-2</v>
      </c>
      <c r="F4227" s="104" t="s">
        <v>7508</v>
      </c>
      <c r="G4227" s="105">
        <v>0.35</v>
      </c>
      <c r="H4227" s="106">
        <f t="shared" si="1119"/>
        <v>518</v>
      </c>
      <c r="I4227" s="107">
        <f t="shared" si="1120"/>
        <v>626.78</v>
      </c>
      <c r="J4227" s="108">
        <f t="shared" si="1121"/>
        <v>626.78</v>
      </c>
      <c r="K4227" s="105">
        <f t="shared" si="1122"/>
        <v>0</v>
      </c>
      <c r="L4227" s="105">
        <f t="shared" si="1123"/>
        <v>877.49199999999996</v>
      </c>
      <c r="M4227" s="109" t="str">
        <f t="shared" si="1124"/>
        <v>FOTO</v>
      </c>
      <c r="N4227" s="110"/>
    </row>
    <row r="4228" spans="1:14" ht="12.75" customHeight="1">
      <c r="A4228" s="103" t="s">
        <v>7509</v>
      </c>
      <c r="B4228" s="13"/>
      <c r="C4228" s="242"/>
      <c r="D4228" s="238" t="s">
        <v>9122</v>
      </c>
      <c r="E4228" s="149">
        <v>-3.5343035343035289E-2</v>
      </c>
      <c r="F4228" s="104" t="s">
        <v>7510</v>
      </c>
      <c r="G4228" s="105">
        <v>0.46400000000000002</v>
      </c>
      <c r="H4228" s="106">
        <f t="shared" si="1119"/>
        <v>686.72</v>
      </c>
      <c r="I4228" s="107">
        <f t="shared" si="1120"/>
        <v>830.93119999999999</v>
      </c>
      <c r="J4228" s="108">
        <f t="shared" si="1121"/>
        <v>830.93119999999999</v>
      </c>
      <c r="K4228" s="105">
        <f t="shared" si="1122"/>
        <v>0</v>
      </c>
      <c r="L4228" s="105">
        <f t="shared" si="1123"/>
        <v>1163.30368</v>
      </c>
      <c r="M4228" s="109" t="str">
        <f t="shared" si="1124"/>
        <v>FOTO</v>
      </c>
      <c r="N4228" s="110"/>
    </row>
    <row r="4229" spans="1:14" ht="12.75" customHeight="1">
      <c r="A4229" s="103" t="s">
        <v>7511</v>
      </c>
      <c r="B4229" s="13"/>
      <c r="C4229" s="242"/>
      <c r="D4229" s="238" t="s">
        <v>9122</v>
      </c>
      <c r="E4229" s="149">
        <v>-3.5000000000000031E-2</v>
      </c>
      <c r="F4229" s="104" t="s">
        <v>7512</v>
      </c>
      <c r="G4229" s="105">
        <v>0.38600000000000001</v>
      </c>
      <c r="H4229" s="106">
        <f t="shared" si="1119"/>
        <v>571.28</v>
      </c>
      <c r="I4229" s="107">
        <f t="shared" si="1120"/>
        <v>691.24879999999996</v>
      </c>
      <c r="J4229" s="108">
        <f t="shared" si="1121"/>
        <v>691.24879999999996</v>
      </c>
      <c r="K4229" s="105">
        <f t="shared" si="1122"/>
        <v>0</v>
      </c>
      <c r="L4229" s="105">
        <f t="shared" si="1123"/>
        <v>967.74831999999992</v>
      </c>
      <c r="M4229" s="109" t="str">
        <f t="shared" si="1124"/>
        <v>FOTO</v>
      </c>
      <c r="N4229" s="110"/>
    </row>
    <row r="4230" spans="1:14" ht="12.75" customHeight="1">
      <c r="A4230" s="103" t="s">
        <v>7513</v>
      </c>
      <c r="B4230" s="13"/>
      <c r="C4230" s="242"/>
      <c r="D4230" s="238" t="s">
        <v>9122</v>
      </c>
      <c r="E4230" s="149">
        <v>-0.11226611226611227</v>
      </c>
      <c r="F4230" s="104" t="s">
        <v>7514</v>
      </c>
      <c r="G4230" s="105">
        <v>0.42699999999999999</v>
      </c>
      <c r="H4230" s="106">
        <f t="shared" si="1119"/>
        <v>631.96</v>
      </c>
      <c r="I4230" s="107">
        <f t="shared" si="1120"/>
        <v>764.67160000000001</v>
      </c>
      <c r="J4230" s="108">
        <f t="shared" si="1121"/>
        <v>764.67160000000001</v>
      </c>
      <c r="K4230" s="105">
        <f t="shared" si="1122"/>
        <v>0</v>
      </c>
      <c r="L4230" s="105">
        <f t="shared" si="1123"/>
        <v>1070.54024</v>
      </c>
      <c r="M4230" s="109" t="str">
        <f t="shared" si="1124"/>
        <v>FOTO</v>
      </c>
      <c r="N4230" s="110"/>
    </row>
    <row r="4231" spans="1:14" ht="12.75" customHeight="1">
      <c r="A4231" s="103" t="s">
        <v>7515</v>
      </c>
      <c r="B4231" s="13"/>
      <c r="C4231" s="242"/>
      <c r="D4231" s="238" t="s">
        <v>9122</v>
      </c>
      <c r="E4231" s="150">
        <v>-0.30604982206405695</v>
      </c>
      <c r="F4231" s="104" t="s">
        <v>7516</v>
      </c>
      <c r="G4231" s="105">
        <v>0.19500000000000001</v>
      </c>
      <c r="H4231" s="106">
        <f t="shared" si="1119"/>
        <v>288.60000000000002</v>
      </c>
      <c r="I4231" s="107">
        <f t="shared" si="1120"/>
        <v>349.20600000000002</v>
      </c>
      <c r="J4231" s="108">
        <f t="shared" si="1121"/>
        <v>349.20600000000002</v>
      </c>
      <c r="K4231" s="105">
        <f t="shared" si="1122"/>
        <v>0</v>
      </c>
      <c r="L4231" s="105">
        <f t="shared" si="1123"/>
        <v>488.88839999999999</v>
      </c>
      <c r="M4231" s="109" t="str">
        <f t="shared" si="1124"/>
        <v>FOTO</v>
      </c>
      <c r="N4231" s="110"/>
    </row>
    <row r="4232" spans="1:14" ht="12.75" customHeight="1">
      <c r="A4232" s="103" t="s">
        <v>7517</v>
      </c>
      <c r="B4232" s="13"/>
      <c r="C4232" s="242"/>
      <c r="D4232" s="238" t="s">
        <v>9122</v>
      </c>
      <c r="E4232" s="150">
        <v>-0.6953125</v>
      </c>
      <c r="F4232" s="104" t="s">
        <v>7518</v>
      </c>
      <c r="G4232" s="105">
        <v>0.19500000000000001</v>
      </c>
      <c r="H4232" s="106">
        <f t="shared" si="1119"/>
        <v>288.60000000000002</v>
      </c>
      <c r="I4232" s="107">
        <f t="shared" si="1120"/>
        <v>349.20600000000002</v>
      </c>
      <c r="J4232" s="108">
        <f t="shared" si="1121"/>
        <v>349.20600000000002</v>
      </c>
      <c r="K4232" s="105">
        <f t="shared" si="1122"/>
        <v>0</v>
      </c>
      <c r="L4232" s="105">
        <f t="shared" si="1123"/>
        <v>488.88839999999999</v>
      </c>
      <c r="M4232" s="109" t="str">
        <f t="shared" si="1124"/>
        <v>FOTO</v>
      </c>
      <c r="N4232" s="110" t="s">
        <v>458</v>
      </c>
    </row>
    <row r="4233" spans="1:14" ht="12.75" customHeight="1">
      <c r="A4233" s="103" t="s">
        <v>7519</v>
      </c>
      <c r="B4233" s="13"/>
      <c r="C4233" s="242"/>
      <c r="D4233" s="238" t="s">
        <v>9122</v>
      </c>
      <c r="E4233" s="149">
        <v>-2.8469750889679735E-2</v>
      </c>
      <c r="F4233" s="104" t="s">
        <v>7520</v>
      </c>
      <c r="G4233" s="105">
        <v>0.27300000000000002</v>
      </c>
      <c r="H4233" s="106">
        <f t="shared" si="1119"/>
        <v>404.04</v>
      </c>
      <c r="I4233" s="107">
        <f t="shared" si="1120"/>
        <v>488.88839999999999</v>
      </c>
      <c r="J4233" s="108">
        <f t="shared" si="1121"/>
        <v>488.88839999999999</v>
      </c>
      <c r="K4233" s="105">
        <f t="shared" si="1122"/>
        <v>0</v>
      </c>
      <c r="L4233" s="105">
        <f t="shared" si="1123"/>
        <v>684.44376</v>
      </c>
      <c r="M4233" s="109" t="str">
        <f t="shared" si="1124"/>
        <v>FOTO</v>
      </c>
      <c r="N4233" s="110"/>
    </row>
    <row r="4234" spans="1:14" ht="12.75" customHeight="1">
      <c r="A4234" s="103" t="s">
        <v>7521</v>
      </c>
      <c r="B4234" s="13"/>
      <c r="C4234" s="242"/>
      <c r="D4234" s="238" t="s">
        <v>9122</v>
      </c>
      <c r="E4234" s="149">
        <v>-2.9545454545454541E-2</v>
      </c>
      <c r="F4234" s="104" t="s">
        <v>7522</v>
      </c>
      <c r="G4234" s="105">
        <v>0.42699999999999999</v>
      </c>
      <c r="H4234" s="106">
        <f t="shared" si="1119"/>
        <v>631.96</v>
      </c>
      <c r="I4234" s="107">
        <f t="shared" si="1120"/>
        <v>764.67160000000001</v>
      </c>
      <c r="J4234" s="108">
        <f t="shared" si="1121"/>
        <v>764.67160000000001</v>
      </c>
      <c r="K4234" s="105">
        <f t="shared" si="1122"/>
        <v>0</v>
      </c>
      <c r="L4234" s="105">
        <f t="shared" si="1123"/>
        <v>1070.54024</v>
      </c>
      <c r="M4234" s="109" t="str">
        <f t="shared" si="1124"/>
        <v>FOTO</v>
      </c>
      <c r="N4234" s="110" t="s">
        <v>444</v>
      </c>
    </row>
    <row r="4235" spans="1:14" ht="12.75" customHeight="1">
      <c r="A4235" s="103" t="s">
        <v>7523</v>
      </c>
      <c r="B4235" s="13"/>
      <c r="C4235" s="242"/>
      <c r="D4235" s="238" t="s">
        <v>9122</v>
      </c>
      <c r="E4235" s="149">
        <v>-2.8469750889679735E-2</v>
      </c>
      <c r="F4235" s="104" t="s">
        <v>7524</v>
      </c>
      <c r="G4235" s="105">
        <v>0.27300000000000002</v>
      </c>
      <c r="H4235" s="106">
        <f t="shared" si="1119"/>
        <v>404.04</v>
      </c>
      <c r="I4235" s="107">
        <f t="shared" si="1120"/>
        <v>488.88839999999999</v>
      </c>
      <c r="J4235" s="108">
        <f t="shared" si="1121"/>
        <v>488.88839999999999</v>
      </c>
      <c r="K4235" s="105">
        <f t="shared" si="1122"/>
        <v>0</v>
      </c>
      <c r="L4235" s="105">
        <f t="shared" si="1123"/>
        <v>684.44376</v>
      </c>
      <c r="M4235" s="109" t="str">
        <f t="shared" si="1124"/>
        <v>FOTO</v>
      </c>
      <c r="N4235" s="110"/>
    </row>
    <row r="4236" spans="1:14" ht="12.75" customHeight="1">
      <c r="A4236" s="103" t="s">
        <v>7525</v>
      </c>
      <c r="B4236" s="13"/>
      <c r="C4236" s="242"/>
      <c r="D4236" s="238" t="s">
        <v>9122</v>
      </c>
      <c r="E4236" s="149">
        <v>-3.5000000000000031E-2</v>
      </c>
      <c r="F4236" s="104" t="s">
        <v>7526</v>
      </c>
      <c r="G4236" s="105">
        <v>0.38600000000000001</v>
      </c>
      <c r="H4236" s="106">
        <f t="shared" si="1119"/>
        <v>571.28</v>
      </c>
      <c r="I4236" s="107">
        <f t="shared" si="1120"/>
        <v>691.24879999999996</v>
      </c>
      <c r="J4236" s="108">
        <f t="shared" si="1121"/>
        <v>691.24879999999996</v>
      </c>
      <c r="K4236" s="105">
        <f t="shared" si="1122"/>
        <v>0</v>
      </c>
      <c r="L4236" s="105">
        <f t="shared" si="1123"/>
        <v>967.74831999999992</v>
      </c>
      <c r="M4236" s="109" t="str">
        <f t="shared" si="1124"/>
        <v>FOTO</v>
      </c>
      <c r="N4236" s="110"/>
    </row>
    <row r="4237" spans="1:14" ht="12.75" customHeight="1">
      <c r="A4237" s="103" t="s">
        <v>7527</v>
      </c>
      <c r="B4237" s="13"/>
      <c r="C4237" s="242"/>
      <c r="D4237" s="238" t="s">
        <v>9122</v>
      </c>
      <c r="E4237" s="150">
        <v>-0.62668377164849265</v>
      </c>
      <c r="F4237" s="104" t="s">
        <v>7528</v>
      </c>
      <c r="G4237" s="105">
        <v>0.58199999999999996</v>
      </c>
      <c r="H4237" s="106">
        <f t="shared" si="1119"/>
        <v>861.3599999999999</v>
      </c>
      <c r="I4237" s="107">
        <f t="shared" si="1120"/>
        <v>1042.2455999999997</v>
      </c>
      <c r="J4237" s="108">
        <f t="shared" si="1121"/>
        <v>1042.2455999999997</v>
      </c>
      <c r="K4237" s="105">
        <f t="shared" si="1122"/>
        <v>0</v>
      </c>
      <c r="L4237" s="105">
        <f t="shared" si="1123"/>
        <v>1459.1438399999995</v>
      </c>
      <c r="M4237" s="109" t="str">
        <f t="shared" si="1124"/>
        <v>FOTO</v>
      </c>
      <c r="N4237" s="110"/>
    </row>
    <row r="4238" spans="1:14" ht="12.75" customHeight="1">
      <c r="A4238" s="103" t="s">
        <v>7529</v>
      </c>
      <c r="B4238" s="13"/>
      <c r="C4238" s="242"/>
      <c r="D4238" s="238" t="s">
        <v>9122</v>
      </c>
      <c r="E4238" s="149">
        <v>-2.8301886792452824E-2</v>
      </c>
      <c r="F4238" s="104" t="s">
        <v>7530</v>
      </c>
      <c r="G4238" s="105">
        <v>0.309</v>
      </c>
      <c r="H4238" s="106">
        <f t="shared" si="1119"/>
        <v>457.32</v>
      </c>
      <c r="I4238" s="107">
        <f t="shared" si="1120"/>
        <v>553.35719999999992</v>
      </c>
      <c r="J4238" s="108">
        <f t="shared" si="1121"/>
        <v>553.35719999999992</v>
      </c>
      <c r="K4238" s="105">
        <f t="shared" si="1122"/>
        <v>0</v>
      </c>
      <c r="L4238" s="105">
        <f t="shared" si="1123"/>
        <v>774.70007999999984</v>
      </c>
      <c r="M4238" s="109" t="str">
        <f t="shared" si="1124"/>
        <v>FOTO</v>
      </c>
      <c r="N4238" s="110"/>
    </row>
    <row r="4239" spans="1:14" ht="12.75" customHeight="1">
      <c r="A4239" s="103" t="s">
        <v>7531</v>
      </c>
      <c r="B4239" s="13"/>
      <c r="C4239" s="242"/>
      <c r="D4239" s="238" t="s">
        <v>9122</v>
      </c>
      <c r="E4239" s="149">
        <v>-0.10550458715596323</v>
      </c>
      <c r="F4239" s="104" t="s">
        <v>7532</v>
      </c>
      <c r="G4239" s="105">
        <v>0.19500000000000001</v>
      </c>
      <c r="H4239" s="106">
        <f t="shared" si="1119"/>
        <v>288.60000000000002</v>
      </c>
      <c r="I4239" s="107">
        <f t="shared" si="1120"/>
        <v>349.20600000000002</v>
      </c>
      <c r="J4239" s="108">
        <f t="shared" si="1121"/>
        <v>349.20600000000002</v>
      </c>
      <c r="K4239" s="105">
        <f t="shared" si="1122"/>
        <v>0</v>
      </c>
      <c r="L4239" s="105">
        <f t="shared" si="1123"/>
        <v>488.88839999999999</v>
      </c>
      <c r="M4239" s="109" t="str">
        <f t="shared" si="1124"/>
        <v>FOTO</v>
      </c>
      <c r="N4239" s="110" t="s">
        <v>821</v>
      </c>
    </row>
    <row r="4240" spans="1:14" ht="12.75" customHeight="1">
      <c r="A4240" s="103" t="s">
        <v>7533</v>
      </c>
      <c r="B4240" s="13"/>
      <c r="C4240" s="242"/>
      <c r="D4240" s="238" t="s">
        <v>9122</v>
      </c>
      <c r="E4240" s="149">
        <v>-2.8469750889679735E-2</v>
      </c>
      <c r="F4240" s="104" t="s">
        <v>7534</v>
      </c>
      <c r="G4240" s="105">
        <v>0.27300000000000002</v>
      </c>
      <c r="H4240" s="106">
        <f t="shared" si="1119"/>
        <v>404.04</v>
      </c>
      <c r="I4240" s="107">
        <f t="shared" si="1120"/>
        <v>488.88839999999999</v>
      </c>
      <c r="J4240" s="108">
        <f t="shared" si="1121"/>
        <v>488.88839999999999</v>
      </c>
      <c r="K4240" s="105">
        <f t="shared" si="1122"/>
        <v>0</v>
      </c>
      <c r="L4240" s="105">
        <f t="shared" si="1123"/>
        <v>684.44376</v>
      </c>
      <c r="M4240" s="109" t="str">
        <f t="shared" si="1124"/>
        <v>FOTO</v>
      </c>
      <c r="N4240" s="110"/>
    </row>
    <row r="4241" spans="1:15" ht="12.75" customHeight="1">
      <c r="A4241" s="103" t="s">
        <v>7535</v>
      </c>
      <c r="B4241" s="13"/>
      <c r="C4241" s="242"/>
      <c r="D4241" s="238" t="s">
        <v>9122</v>
      </c>
      <c r="E4241" s="149">
        <v>-2.8469750889679735E-2</v>
      </c>
      <c r="F4241" s="104" t="s">
        <v>7536</v>
      </c>
      <c r="G4241" s="105">
        <v>0.27300000000000002</v>
      </c>
      <c r="H4241" s="106">
        <f t="shared" si="1119"/>
        <v>404.04</v>
      </c>
      <c r="I4241" s="107">
        <f t="shared" si="1120"/>
        <v>488.88839999999999</v>
      </c>
      <c r="J4241" s="108">
        <f t="shared" si="1121"/>
        <v>488.88839999999999</v>
      </c>
      <c r="K4241" s="105">
        <f t="shared" si="1122"/>
        <v>0</v>
      </c>
      <c r="L4241" s="105">
        <f t="shared" si="1123"/>
        <v>684.44376</v>
      </c>
      <c r="M4241" s="109" t="str">
        <f t="shared" si="1124"/>
        <v>FOTO</v>
      </c>
      <c r="N4241" s="110"/>
    </row>
    <row r="4242" spans="1:15" ht="12.75" customHeight="1">
      <c r="A4242" s="103" t="s">
        <v>7537</v>
      </c>
      <c r="B4242" s="13"/>
      <c r="C4242" s="242"/>
      <c r="D4242" s="238" t="s">
        <v>9122</v>
      </c>
      <c r="E4242" s="149">
        <v>-2.8301886792452824E-2</v>
      </c>
      <c r="F4242" s="104" t="s">
        <v>7538</v>
      </c>
      <c r="G4242" s="105">
        <v>0.309</v>
      </c>
      <c r="H4242" s="106">
        <f t="shared" si="1119"/>
        <v>457.32</v>
      </c>
      <c r="I4242" s="107">
        <f t="shared" si="1120"/>
        <v>553.35719999999992</v>
      </c>
      <c r="J4242" s="108">
        <f t="shared" si="1121"/>
        <v>553.35719999999992</v>
      </c>
      <c r="K4242" s="105">
        <f t="shared" si="1122"/>
        <v>0</v>
      </c>
      <c r="L4242" s="105">
        <f t="shared" si="1123"/>
        <v>774.70007999999984</v>
      </c>
      <c r="M4242" s="109" t="str">
        <f t="shared" si="1124"/>
        <v>FOTO</v>
      </c>
      <c r="N4242" s="110"/>
    </row>
    <row r="4243" spans="1:15" ht="12.75" customHeight="1">
      <c r="A4243" s="103" t="s">
        <v>7539</v>
      </c>
      <c r="B4243" s="13"/>
      <c r="C4243" s="242"/>
      <c r="D4243" s="238" t="s">
        <v>9122</v>
      </c>
      <c r="E4243" s="149">
        <v>-3.3333333333333215E-2</v>
      </c>
      <c r="F4243" s="104" t="s">
        <v>7540</v>
      </c>
      <c r="G4243" s="105">
        <v>0.23200000000000001</v>
      </c>
      <c r="H4243" s="106">
        <f t="shared" si="1119"/>
        <v>343.36</v>
      </c>
      <c r="I4243" s="107">
        <f t="shared" si="1120"/>
        <v>415.46559999999999</v>
      </c>
      <c r="J4243" s="108">
        <f t="shared" si="1121"/>
        <v>415.46559999999999</v>
      </c>
      <c r="K4243" s="105">
        <f t="shared" si="1122"/>
        <v>0</v>
      </c>
      <c r="L4243" s="105">
        <f t="shared" si="1123"/>
        <v>581.65183999999999</v>
      </c>
      <c r="M4243" s="109" t="str">
        <f t="shared" si="1124"/>
        <v>FOTO</v>
      </c>
      <c r="N4243" s="110"/>
    </row>
    <row r="4244" spans="1:15" ht="12.75" customHeight="1">
      <c r="A4244" s="103" t="s">
        <v>7541</v>
      </c>
      <c r="B4244" s="13"/>
      <c r="C4244" s="242"/>
      <c r="D4244" s="238" t="s">
        <v>9122</v>
      </c>
      <c r="E4244" s="149">
        <v>-2.8469750889679735E-2</v>
      </c>
      <c r="F4244" s="104" t="s">
        <v>7542</v>
      </c>
      <c r="G4244" s="105">
        <v>0.27300000000000002</v>
      </c>
      <c r="H4244" s="106">
        <f t="shared" si="1119"/>
        <v>404.04</v>
      </c>
      <c r="I4244" s="107">
        <f t="shared" si="1120"/>
        <v>488.88839999999999</v>
      </c>
      <c r="J4244" s="108">
        <f t="shared" si="1121"/>
        <v>488.88839999999999</v>
      </c>
      <c r="K4244" s="105">
        <f t="shared" si="1122"/>
        <v>0</v>
      </c>
      <c r="L4244" s="105">
        <f t="shared" si="1123"/>
        <v>684.44376</v>
      </c>
      <c r="M4244" s="109" t="str">
        <f t="shared" si="1124"/>
        <v>FOTO</v>
      </c>
      <c r="N4244" s="110"/>
    </row>
    <row r="4245" spans="1:15" ht="12.75" customHeight="1">
      <c r="A4245" s="103" t="s">
        <v>7543</v>
      </c>
      <c r="B4245" s="13"/>
      <c r="C4245" s="242"/>
      <c r="D4245" s="238" t="s">
        <v>9122</v>
      </c>
      <c r="E4245" s="150">
        <v>-0.3867924528301887</v>
      </c>
      <c r="F4245" s="104" t="s">
        <v>7544</v>
      </c>
      <c r="G4245" s="105">
        <v>0.19500000000000001</v>
      </c>
      <c r="H4245" s="106">
        <f t="shared" si="1119"/>
        <v>288.60000000000002</v>
      </c>
      <c r="I4245" s="107">
        <f t="shared" si="1120"/>
        <v>349.20600000000002</v>
      </c>
      <c r="J4245" s="108">
        <f t="shared" si="1121"/>
        <v>349.20600000000002</v>
      </c>
      <c r="K4245" s="105">
        <f t="shared" si="1122"/>
        <v>0</v>
      </c>
      <c r="L4245" s="105">
        <f t="shared" si="1123"/>
        <v>488.88839999999999</v>
      </c>
      <c r="M4245" s="109" t="str">
        <f t="shared" si="1124"/>
        <v>FOTO</v>
      </c>
      <c r="N4245" s="110" t="s">
        <v>218</v>
      </c>
    </row>
    <row r="4246" spans="1:15" ht="12.75" customHeight="1">
      <c r="A4246" s="111" t="s">
        <v>7451</v>
      </c>
      <c r="B4246" s="13"/>
      <c r="C4246" s="242"/>
      <c r="D4246" s="238" t="s">
        <v>9122</v>
      </c>
      <c r="E4246" s="149">
        <v>-2.5000000000000022E-2</v>
      </c>
      <c r="F4246" s="123" t="s">
        <v>7452</v>
      </c>
      <c r="G4246" s="105">
        <v>0.19500000000000001</v>
      </c>
      <c r="H4246" s="106">
        <f t="shared" si="1119"/>
        <v>288.60000000000002</v>
      </c>
      <c r="I4246" s="107">
        <f t="shared" si="1120"/>
        <v>349.20600000000002</v>
      </c>
      <c r="J4246" s="108">
        <f t="shared" si="1121"/>
        <v>349.20600000000002</v>
      </c>
      <c r="K4246" s="105">
        <f t="shared" si="1122"/>
        <v>0</v>
      </c>
      <c r="L4246" s="105">
        <f t="shared" si="1123"/>
        <v>488.88839999999999</v>
      </c>
      <c r="M4246" s="109" t="str">
        <f t="shared" si="1124"/>
        <v>FOTO</v>
      </c>
      <c r="N4246" s="110"/>
    </row>
    <row r="4247" spans="1:15" ht="12.75" customHeight="1">
      <c r="A4247" s="103" t="s">
        <v>7545</v>
      </c>
      <c r="B4247" s="13"/>
      <c r="C4247" s="242"/>
      <c r="D4247" s="238" t="s">
        <v>9122</v>
      </c>
      <c r="E4247" s="149">
        <v>-3.3333333333333215E-2</v>
      </c>
      <c r="F4247" s="104" t="s">
        <v>7546</v>
      </c>
      <c r="G4247" s="105">
        <v>0.23200000000000001</v>
      </c>
      <c r="H4247" s="106">
        <f t="shared" si="1119"/>
        <v>343.36</v>
      </c>
      <c r="I4247" s="107">
        <f t="shared" si="1120"/>
        <v>415.46559999999999</v>
      </c>
      <c r="J4247" s="108">
        <f t="shared" si="1121"/>
        <v>415.46559999999999</v>
      </c>
      <c r="K4247" s="105">
        <f t="shared" si="1122"/>
        <v>0</v>
      </c>
      <c r="L4247" s="105">
        <f t="shared" si="1123"/>
        <v>581.65183999999999</v>
      </c>
      <c r="M4247" s="109" t="str">
        <f t="shared" si="1124"/>
        <v>FOTO</v>
      </c>
      <c r="N4247" s="110"/>
    </row>
    <row r="4248" spans="1:15" ht="12.75" customHeight="1">
      <c r="A4248" s="103" t="s">
        <v>9412</v>
      </c>
      <c r="B4248" s="13"/>
      <c r="C4248" s="242"/>
      <c r="D4248" s="238"/>
      <c r="E4248" s="149"/>
      <c r="F4248" s="104" t="s">
        <v>9413</v>
      </c>
      <c r="G4248" s="105">
        <v>0.27</v>
      </c>
      <c r="H4248" s="106">
        <f t="shared" si="1119"/>
        <v>399.6</v>
      </c>
      <c r="I4248" s="107">
        <f t="shared" si="1120"/>
        <v>483.51600000000002</v>
      </c>
      <c r="J4248" s="108">
        <f t="shared" si="1121"/>
        <v>483.51600000000002</v>
      </c>
      <c r="K4248" s="105">
        <f t="shared" si="1122"/>
        <v>0</v>
      </c>
      <c r="L4248" s="105">
        <f t="shared" si="1123"/>
        <v>676.92240000000004</v>
      </c>
      <c r="M4248" s="109" t="str">
        <f t="shared" si="1124"/>
        <v>FOTO</v>
      </c>
      <c r="N4248" s="110"/>
      <c r="O4248" s="101" t="s">
        <v>81</v>
      </c>
    </row>
    <row r="4249" spans="1:15" ht="12.75" customHeight="1" thickBot="1">
      <c r="A4249" s="167" t="s">
        <v>9644</v>
      </c>
      <c r="B4249" s="13"/>
      <c r="C4249" s="243"/>
      <c r="D4249" s="238"/>
      <c r="E4249" s="155"/>
      <c r="F4249" s="165" t="s">
        <v>9645</v>
      </c>
      <c r="G4249" s="157">
        <v>3.02</v>
      </c>
      <c r="H4249" s="158">
        <f t="shared" si="1119"/>
        <v>4469.6000000000004</v>
      </c>
      <c r="I4249" s="159">
        <f t="shared" si="1120"/>
        <v>5408.2160000000003</v>
      </c>
      <c r="J4249" s="160">
        <f t="shared" si="1121"/>
        <v>5408.2160000000003</v>
      </c>
      <c r="K4249" s="157">
        <f t="shared" si="1122"/>
        <v>0</v>
      </c>
      <c r="L4249" s="157">
        <f t="shared" si="1123"/>
        <v>7571.5024000000003</v>
      </c>
      <c r="M4249" s="161" t="str">
        <f t="shared" si="1124"/>
        <v>FOTO</v>
      </c>
      <c r="N4249" s="162"/>
      <c r="O4249" s="101" t="s">
        <v>81</v>
      </c>
    </row>
    <row r="4250" spans="1:15" ht="20.100000000000001" customHeight="1" thickBot="1">
      <c r="A4250" s="219" t="s">
        <v>7547</v>
      </c>
      <c r="B4250" s="34"/>
      <c r="C4250" s="240"/>
      <c r="D4250" s="151"/>
      <c r="E4250" s="221"/>
      <c r="F4250" s="222"/>
      <c r="G4250" s="223"/>
      <c r="H4250" s="224"/>
      <c r="I4250" s="224"/>
      <c r="J4250" s="225"/>
      <c r="K4250" s="223"/>
      <c r="L4250" s="223"/>
      <c r="M4250" s="226"/>
      <c r="N4250" s="227"/>
      <c r="O4250" s="228"/>
    </row>
    <row r="4251" spans="1:15" ht="12.75" customHeight="1">
      <c r="A4251" s="178" t="s">
        <v>7548</v>
      </c>
      <c r="B4251" s="13"/>
      <c r="C4251" s="152"/>
      <c r="D4251" s="238" t="s">
        <v>9122</v>
      </c>
      <c r="E4251" s="180">
        <v>-4.9382716049382713E-2</v>
      </c>
      <c r="F4251" s="181" t="s">
        <v>7549</v>
      </c>
      <c r="G4251" s="182">
        <v>7.6999999999999999E-2</v>
      </c>
      <c r="H4251" s="183">
        <f t="shared" ref="H4251:H4265" si="1125">+G4251*H$18</f>
        <v>113.96</v>
      </c>
      <c r="I4251" s="184">
        <f t="shared" ref="I4251:I4265" si="1126">+H4251*(1+I$18)</f>
        <v>137.89159999999998</v>
      </c>
      <c r="J4251" s="185">
        <f t="shared" ref="J4251:J4265" si="1127">+I4251*(1-J$18)</f>
        <v>137.89159999999998</v>
      </c>
      <c r="K4251" s="182">
        <f t="shared" ref="K4251:K4265" si="1128">+I4251*C4251</f>
        <v>0</v>
      </c>
      <c r="L4251" s="182">
        <f t="shared" ref="L4251:L4265" si="1129">+I4251*(1+L$18)</f>
        <v>193.04823999999996</v>
      </c>
      <c r="M4251" s="186" t="str">
        <f t="shared" ref="M4251:M4265" si="1130">HYPERLINK(CONCATENATE("https://buscador.neorep.com.ar/",TRIM(A4251),"/"),"FOTO")</f>
        <v>FOTO</v>
      </c>
      <c r="N4251" s="187" t="s">
        <v>4940</v>
      </c>
    </row>
    <row r="4252" spans="1:15" ht="12.75" customHeight="1">
      <c r="A4252" s="103" t="s">
        <v>7550</v>
      </c>
      <c r="B4252" s="13"/>
      <c r="C4252" s="242"/>
      <c r="D4252" s="238" t="s">
        <v>9122</v>
      </c>
      <c r="E4252" s="150">
        <v>-0.35833333333333328</v>
      </c>
      <c r="F4252" s="104" t="s">
        <v>7551</v>
      </c>
      <c r="G4252" s="105">
        <v>0.154</v>
      </c>
      <c r="H4252" s="106">
        <f t="shared" si="1125"/>
        <v>227.92</v>
      </c>
      <c r="I4252" s="107">
        <f t="shared" si="1126"/>
        <v>275.78319999999997</v>
      </c>
      <c r="J4252" s="108">
        <f t="shared" si="1127"/>
        <v>275.78319999999997</v>
      </c>
      <c r="K4252" s="105">
        <f t="shared" si="1128"/>
        <v>0</v>
      </c>
      <c r="L4252" s="105">
        <f t="shared" si="1129"/>
        <v>386.09647999999993</v>
      </c>
      <c r="M4252" s="109" t="str">
        <f t="shared" si="1130"/>
        <v>FOTO</v>
      </c>
      <c r="N4252" s="110" t="s">
        <v>4940</v>
      </c>
    </row>
    <row r="4253" spans="1:15" ht="12.75" customHeight="1">
      <c r="A4253" s="103" t="s">
        <v>7552</v>
      </c>
      <c r="B4253" s="13"/>
      <c r="C4253" s="242"/>
      <c r="D4253" s="238" t="s">
        <v>9122</v>
      </c>
      <c r="E4253" s="149">
        <v>-4.9382716049382713E-2</v>
      </c>
      <c r="F4253" s="104" t="s">
        <v>7553</v>
      </c>
      <c r="G4253" s="105">
        <v>7.6999999999999999E-2</v>
      </c>
      <c r="H4253" s="106">
        <f t="shared" si="1125"/>
        <v>113.96</v>
      </c>
      <c r="I4253" s="107">
        <f t="shared" si="1126"/>
        <v>137.89159999999998</v>
      </c>
      <c r="J4253" s="108">
        <f t="shared" si="1127"/>
        <v>137.89159999999998</v>
      </c>
      <c r="K4253" s="105">
        <f t="shared" si="1128"/>
        <v>0</v>
      </c>
      <c r="L4253" s="105">
        <f t="shared" si="1129"/>
        <v>193.04823999999996</v>
      </c>
      <c r="M4253" s="109" t="str">
        <f t="shared" si="1130"/>
        <v>FOTO</v>
      </c>
      <c r="N4253" s="110"/>
    </row>
    <row r="4254" spans="1:15" ht="12.75" customHeight="1">
      <c r="A4254" s="103" t="s">
        <v>7554</v>
      </c>
      <c r="B4254" s="13"/>
      <c r="C4254" s="242"/>
      <c r="D4254" s="238" t="s">
        <v>9122</v>
      </c>
      <c r="E4254" s="149">
        <v>-4.9382716049382713E-2</v>
      </c>
      <c r="F4254" s="104" t="s">
        <v>7555</v>
      </c>
      <c r="G4254" s="105">
        <v>7.6999999999999999E-2</v>
      </c>
      <c r="H4254" s="106">
        <f t="shared" si="1125"/>
        <v>113.96</v>
      </c>
      <c r="I4254" s="107">
        <f t="shared" si="1126"/>
        <v>137.89159999999998</v>
      </c>
      <c r="J4254" s="108">
        <f t="shared" si="1127"/>
        <v>137.89159999999998</v>
      </c>
      <c r="K4254" s="105">
        <f t="shared" si="1128"/>
        <v>0</v>
      </c>
      <c r="L4254" s="105">
        <f t="shared" si="1129"/>
        <v>193.04823999999996</v>
      </c>
      <c r="M4254" s="109" t="str">
        <f t="shared" si="1130"/>
        <v>FOTO</v>
      </c>
      <c r="N4254" s="110" t="s">
        <v>4540</v>
      </c>
    </row>
    <row r="4255" spans="1:15" ht="12.75" customHeight="1">
      <c r="A4255" s="103" t="s">
        <v>7556</v>
      </c>
      <c r="B4255" s="13"/>
      <c r="C4255" s="242"/>
      <c r="D4255" s="238" t="s">
        <v>9122</v>
      </c>
      <c r="E4255" s="150">
        <v>-0.34745762711864403</v>
      </c>
      <c r="F4255" s="104" t="s">
        <v>7557</v>
      </c>
      <c r="G4255" s="105">
        <v>7.6999999999999999E-2</v>
      </c>
      <c r="H4255" s="106">
        <f t="shared" si="1125"/>
        <v>113.96</v>
      </c>
      <c r="I4255" s="107">
        <f t="shared" si="1126"/>
        <v>137.89159999999998</v>
      </c>
      <c r="J4255" s="108">
        <f t="shared" si="1127"/>
        <v>137.89159999999998</v>
      </c>
      <c r="K4255" s="105">
        <f t="shared" si="1128"/>
        <v>0</v>
      </c>
      <c r="L4255" s="105">
        <f t="shared" si="1129"/>
        <v>193.04823999999996</v>
      </c>
      <c r="M4255" s="109" t="str">
        <f t="shared" si="1130"/>
        <v>FOTO</v>
      </c>
      <c r="N4255" s="110" t="s">
        <v>4940</v>
      </c>
    </row>
    <row r="4256" spans="1:15" ht="12.75" customHeight="1">
      <c r="A4256" s="103" t="s">
        <v>7558</v>
      </c>
      <c r="B4256" s="13"/>
      <c r="C4256" s="242"/>
      <c r="D4256" s="238" t="s">
        <v>9122</v>
      </c>
      <c r="E4256" s="150">
        <v>-0.25786163522012584</v>
      </c>
      <c r="F4256" s="104" t="s">
        <v>7559</v>
      </c>
      <c r="G4256" s="105">
        <v>0.11799999999999999</v>
      </c>
      <c r="H4256" s="106">
        <f t="shared" si="1125"/>
        <v>174.64</v>
      </c>
      <c r="I4256" s="107">
        <f t="shared" si="1126"/>
        <v>211.31439999999998</v>
      </c>
      <c r="J4256" s="108">
        <f t="shared" si="1127"/>
        <v>211.31439999999998</v>
      </c>
      <c r="K4256" s="105">
        <f t="shared" si="1128"/>
        <v>0</v>
      </c>
      <c r="L4256" s="105">
        <f t="shared" si="1129"/>
        <v>295.84015999999997</v>
      </c>
      <c r="M4256" s="109" t="str">
        <f t="shared" si="1130"/>
        <v>FOTO</v>
      </c>
      <c r="N4256" s="110" t="s">
        <v>5011</v>
      </c>
      <c r="O4256" s="36"/>
    </row>
    <row r="4257" spans="1:15" ht="12.75" customHeight="1">
      <c r="A4257" s="103" t="s">
        <v>7560</v>
      </c>
      <c r="B4257" s="13"/>
      <c r="C4257" s="242"/>
      <c r="D4257" s="238" t="s">
        <v>9122</v>
      </c>
      <c r="E4257" s="149">
        <v>-4.9382716049382713E-2</v>
      </c>
      <c r="F4257" s="104" t="s">
        <v>7561</v>
      </c>
      <c r="G4257" s="105">
        <v>7.6999999999999999E-2</v>
      </c>
      <c r="H4257" s="106">
        <f t="shared" si="1125"/>
        <v>113.96</v>
      </c>
      <c r="I4257" s="107">
        <f t="shared" si="1126"/>
        <v>137.89159999999998</v>
      </c>
      <c r="J4257" s="108">
        <f t="shared" si="1127"/>
        <v>137.89159999999998</v>
      </c>
      <c r="K4257" s="105">
        <f t="shared" si="1128"/>
        <v>0</v>
      </c>
      <c r="L4257" s="105">
        <f t="shared" si="1129"/>
        <v>193.04823999999996</v>
      </c>
      <c r="M4257" s="109" t="str">
        <f t="shared" si="1130"/>
        <v>FOTO</v>
      </c>
      <c r="N4257" s="110"/>
    </row>
    <row r="4258" spans="1:15" ht="12.75" customHeight="1">
      <c r="A4258" s="103" t="s">
        <v>7562</v>
      </c>
      <c r="B4258" s="13"/>
      <c r="C4258" s="242"/>
      <c r="D4258" s="238"/>
      <c r="E4258" s="149"/>
      <c r="F4258" s="104" t="s">
        <v>7563</v>
      </c>
      <c r="G4258" s="105">
        <v>0.254</v>
      </c>
      <c r="H4258" s="106">
        <f t="shared" si="1125"/>
        <v>375.92</v>
      </c>
      <c r="I4258" s="107">
        <f t="shared" si="1126"/>
        <v>454.86320000000001</v>
      </c>
      <c r="J4258" s="108">
        <f t="shared" si="1127"/>
        <v>454.86320000000001</v>
      </c>
      <c r="K4258" s="105">
        <f t="shared" si="1128"/>
        <v>0</v>
      </c>
      <c r="L4258" s="105">
        <f t="shared" si="1129"/>
        <v>636.80847999999992</v>
      </c>
      <c r="M4258" s="109" t="str">
        <f t="shared" si="1130"/>
        <v>FOTO</v>
      </c>
      <c r="N4258" s="110"/>
    </row>
    <row r="4259" spans="1:15" ht="12.75" customHeight="1">
      <c r="A4259" s="103" t="s">
        <v>7564</v>
      </c>
      <c r="B4259" s="13"/>
      <c r="C4259" s="242"/>
      <c r="D4259" s="238"/>
      <c r="E4259" s="149"/>
      <c r="F4259" s="104" t="s">
        <v>7565</v>
      </c>
      <c r="G4259" s="105">
        <v>5.3999999999999999E-2</v>
      </c>
      <c r="H4259" s="106">
        <f t="shared" si="1125"/>
        <v>79.92</v>
      </c>
      <c r="I4259" s="107">
        <f t="shared" si="1126"/>
        <v>96.703199999999995</v>
      </c>
      <c r="J4259" s="108">
        <f t="shared" si="1127"/>
        <v>96.703199999999995</v>
      </c>
      <c r="K4259" s="105">
        <f t="shared" si="1128"/>
        <v>0</v>
      </c>
      <c r="L4259" s="105">
        <f t="shared" si="1129"/>
        <v>135.38448</v>
      </c>
      <c r="M4259" s="109" t="str">
        <f t="shared" si="1130"/>
        <v>FOTO</v>
      </c>
      <c r="N4259" s="110"/>
    </row>
    <row r="4260" spans="1:15" ht="12.75" customHeight="1">
      <c r="A4260" s="103" t="s">
        <v>7566</v>
      </c>
      <c r="B4260" s="13"/>
      <c r="C4260" s="242"/>
      <c r="D4260" s="238"/>
      <c r="E4260" s="149"/>
      <c r="F4260" s="104" t="s">
        <v>7567</v>
      </c>
      <c r="G4260" s="105">
        <v>5.3999999999999999E-2</v>
      </c>
      <c r="H4260" s="106">
        <f t="shared" si="1125"/>
        <v>79.92</v>
      </c>
      <c r="I4260" s="107">
        <f t="shared" si="1126"/>
        <v>96.703199999999995</v>
      </c>
      <c r="J4260" s="108">
        <f t="shared" si="1127"/>
        <v>96.703199999999995</v>
      </c>
      <c r="K4260" s="105">
        <f t="shared" si="1128"/>
        <v>0</v>
      </c>
      <c r="L4260" s="105">
        <f t="shared" si="1129"/>
        <v>135.38448</v>
      </c>
      <c r="M4260" s="109" t="str">
        <f t="shared" si="1130"/>
        <v>FOTO</v>
      </c>
      <c r="N4260" s="110"/>
    </row>
    <row r="4261" spans="1:15" ht="12.75" customHeight="1">
      <c r="A4261" s="103" t="s">
        <v>7568</v>
      </c>
      <c r="B4261" s="13"/>
      <c r="C4261" s="242"/>
      <c r="D4261" s="238"/>
      <c r="E4261" s="149"/>
      <c r="F4261" s="104" t="s">
        <v>7569</v>
      </c>
      <c r="G4261" s="105">
        <v>5.8999999999999997E-2</v>
      </c>
      <c r="H4261" s="106">
        <f t="shared" si="1125"/>
        <v>87.32</v>
      </c>
      <c r="I4261" s="107">
        <f t="shared" si="1126"/>
        <v>105.65719999999999</v>
      </c>
      <c r="J4261" s="108">
        <f t="shared" si="1127"/>
        <v>105.65719999999999</v>
      </c>
      <c r="K4261" s="105">
        <f t="shared" si="1128"/>
        <v>0</v>
      </c>
      <c r="L4261" s="105">
        <f t="shared" si="1129"/>
        <v>147.92007999999998</v>
      </c>
      <c r="M4261" s="109" t="str">
        <f t="shared" si="1130"/>
        <v>FOTO</v>
      </c>
      <c r="N4261" s="110"/>
    </row>
    <row r="4262" spans="1:15" ht="12.75" customHeight="1">
      <c r="A4262" s="103" t="s">
        <v>7570</v>
      </c>
      <c r="B4262" s="13"/>
      <c r="C4262" s="242"/>
      <c r="D4262" s="238"/>
      <c r="E4262" s="149"/>
      <c r="F4262" s="104" t="s">
        <v>7571</v>
      </c>
      <c r="G4262" s="105">
        <v>8.1000000000000003E-2</v>
      </c>
      <c r="H4262" s="106">
        <f t="shared" si="1125"/>
        <v>119.88000000000001</v>
      </c>
      <c r="I4262" s="107">
        <f t="shared" si="1126"/>
        <v>145.0548</v>
      </c>
      <c r="J4262" s="108">
        <f t="shared" si="1127"/>
        <v>145.0548</v>
      </c>
      <c r="K4262" s="105">
        <f t="shared" si="1128"/>
        <v>0</v>
      </c>
      <c r="L4262" s="105">
        <f t="shared" si="1129"/>
        <v>203.07671999999999</v>
      </c>
      <c r="M4262" s="109" t="str">
        <f t="shared" si="1130"/>
        <v>FOTO</v>
      </c>
      <c r="N4262" s="110"/>
    </row>
    <row r="4263" spans="1:15" ht="12.75" customHeight="1">
      <c r="A4263" s="103" t="s">
        <v>7572</v>
      </c>
      <c r="B4263" s="13"/>
      <c r="C4263" s="242"/>
      <c r="D4263" s="238"/>
      <c r="E4263" s="149"/>
      <c r="F4263" s="104" t="s">
        <v>7573</v>
      </c>
      <c r="G4263" s="105">
        <v>5.8999999999999997E-2</v>
      </c>
      <c r="H4263" s="106">
        <f t="shared" si="1125"/>
        <v>87.32</v>
      </c>
      <c r="I4263" s="107">
        <f t="shared" si="1126"/>
        <v>105.65719999999999</v>
      </c>
      <c r="J4263" s="108">
        <f t="shared" si="1127"/>
        <v>105.65719999999999</v>
      </c>
      <c r="K4263" s="105">
        <f t="shared" si="1128"/>
        <v>0</v>
      </c>
      <c r="L4263" s="105">
        <f t="shared" si="1129"/>
        <v>147.92007999999998</v>
      </c>
      <c r="M4263" s="109" t="str">
        <f t="shared" si="1130"/>
        <v>FOTO</v>
      </c>
      <c r="N4263" s="110"/>
    </row>
    <row r="4264" spans="1:15" ht="12.75" customHeight="1">
      <c r="A4264" s="103" t="s">
        <v>7574</v>
      </c>
      <c r="B4264" s="13"/>
      <c r="C4264" s="242"/>
      <c r="D4264" s="238"/>
      <c r="E4264" s="149"/>
      <c r="F4264" s="104" t="s">
        <v>7575</v>
      </c>
      <c r="G4264" s="105">
        <v>0.04</v>
      </c>
      <c r="H4264" s="106">
        <f t="shared" si="1125"/>
        <v>59.2</v>
      </c>
      <c r="I4264" s="107">
        <f t="shared" si="1126"/>
        <v>71.632000000000005</v>
      </c>
      <c r="J4264" s="108">
        <f t="shared" si="1127"/>
        <v>71.632000000000005</v>
      </c>
      <c r="K4264" s="105">
        <f t="shared" si="1128"/>
        <v>0</v>
      </c>
      <c r="L4264" s="105">
        <f t="shared" si="1129"/>
        <v>100.2848</v>
      </c>
      <c r="M4264" s="109" t="str">
        <f t="shared" si="1130"/>
        <v>FOTO</v>
      </c>
      <c r="N4264" s="110"/>
    </row>
    <row r="4265" spans="1:15" ht="12.75" customHeight="1" thickBot="1">
      <c r="A4265" s="154" t="s">
        <v>7576</v>
      </c>
      <c r="B4265" s="13"/>
      <c r="C4265" s="243"/>
      <c r="D4265" s="238"/>
      <c r="E4265" s="155"/>
      <c r="F4265" s="156" t="s">
        <v>7577</v>
      </c>
      <c r="G4265" s="157">
        <v>6.8000000000000005E-2</v>
      </c>
      <c r="H4265" s="158">
        <f t="shared" si="1125"/>
        <v>100.64</v>
      </c>
      <c r="I4265" s="159">
        <f t="shared" si="1126"/>
        <v>121.7744</v>
      </c>
      <c r="J4265" s="160">
        <f t="shared" si="1127"/>
        <v>121.7744</v>
      </c>
      <c r="K4265" s="157">
        <f t="shared" si="1128"/>
        <v>0</v>
      </c>
      <c r="L4265" s="157">
        <f t="shared" si="1129"/>
        <v>170.48416</v>
      </c>
      <c r="M4265" s="161" t="str">
        <f t="shared" si="1130"/>
        <v>FOTO</v>
      </c>
      <c r="N4265" s="162"/>
    </row>
    <row r="4266" spans="1:15" ht="20.100000000000001" customHeight="1" thickBot="1">
      <c r="A4266" s="219" t="s">
        <v>7578</v>
      </c>
      <c r="B4266" s="34"/>
      <c r="C4266" s="240"/>
      <c r="D4266" s="151"/>
      <c r="E4266" s="221"/>
      <c r="F4266" s="222"/>
      <c r="G4266" s="223"/>
      <c r="H4266" s="224"/>
      <c r="I4266" s="224"/>
      <c r="J4266" s="225"/>
      <c r="K4266" s="223"/>
      <c r="L4266" s="223"/>
      <c r="M4266" s="226"/>
      <c r="N4266" s="227"/>
      <c r="O4266" s="228"/>
    </row>
    <row r="4267" spans="1:15" ht="12.75" customHeight="1">
      <c r="A4267" s="178" t="s">
        <v>7579</v>
      </c>
      <c r="B4267" s="13"/>
      <c r="C4267" s="152"/>
      <c r="D4267" s="238" t="s">
        <v>9122</v>
      </c>
      <c r="E4267" s="180">
        <v>-3.3214285714285752E-2</v>
      </c>
      <c r="F4267" s="181" t="s">
        <v>7580</v>
      </c>
      <c r="G4267" s="182">
        <v>2.7069999999999999</v>
      </c>
      <c r="H4267" s="183">
        <f t="shared" ref="H4267:H4292" si="1131">+G4267*H$18</f>
        <v>4006.3599999999997</v>
      </c>
      <c r="I4267" s="184">
        <f t="shared" ref="I4267:I4292" si="1132">+H4267*(1+I$18)</f>
        <v>4847.6955999999991</v>
      </c>
      <c r="J4267" s="185">
        <f t="shared" ref="J4267:J4292" si="1133">+I4267*(1-J$18)</f>
        <v>4847.6955999999991</v>
      </c>
      <c r="K4267" s="182">
        <f t="shared" ref="K4267:K4292" si="1134">+I4267*C4267</f>
        <v>0</v>
      </c>
      <c r="L4267" s="182">
        <f t="shared" ref="L4267:L4292" si="1135">+I4267*(1+L$18)</f>
        <v>6786.773839999998</v>
      </c>
      <c r="M4267" s="186" t="str">
        <f t="shared" ref="M4267:M4292" si="1136">HYPERLINK(CONCATENATE("https://buscador.neorep.com.ar/",TRIM(A4267),"/"),"FOTO")</f>
        <v>FOTO</v>
      </c>
      <c r="N4267" s="187"/>
    </row>
    <row r="4268" spans="1:15" ht="12.75" customHeight="1">
      <c r="A4268" s="103" t="s">
        <v>7585</v>
      </c>
      <c r="B4268" s="13"/>
      <c r="C4268" s="242"/>
      <c r="D4268" s="238" t="s">
        <v>9122</v>
      </c>
      <c r="E4268" s="149">
        <v>-3.2222222222222263E-2</v>
      </c>
      <c r="F4268" s="104" t="s">
        <v>7586</v>
      </c>
      <c r="G4268" s="105">
        <v>1.742</v>
      </c>
      <c r="H4268" s="106">
        <f t="shared" si="1131"/>
        <v>2578.16</v>
      </c>
      <c r="I4268" s="107">
        <f t="shared" si="1132"/>
        <v>3119.5735999999997</v>
      </c>
      <c r="J4268" s="108">
        <f t="shared" si="1133"/>
        <v>3119.5735999999997</v>
      </c>
      <c r="K4268" s="105">
        <f t="shared" si="1134"/>
        <v>0</v>
      </c>
      <c r="L4268" s="105">
        <f t="shared" si="1135"/>
        <v>4367.4030399999992</v>
      </c>
      <c r="M4268" s="109" t="str">
        <f t="shared" si="1136"/>
        <v>FOTO</v>
      </c>
      <c r="N4268" s="110"/>
    </row>
    <row r="4269" spans="1:15" ht="12.75" customHeight="1">
      <c r="A4269" s="103" t="s">
        <v>7581</v>
      </c>
      <c r="B4269" s="13"/>
      <c r="C4269" s="242"/>
      <c r="D4269" s="238" t="s">
        <v>9122</v>
      </c>
      <c r="E4269" s="149">
        <v>-3.175675675675671E-2</v>
      </c>
      <c r="F4269" s="104" t="s">
        <v>7582</v>
      </c>
      <c r="G4269" s="105">
        <v>1.4330000000000001</v>
      </c>
      <c r="H4269" s="106">
        <f t="shared" si="1131"/>
        <v>2120.84</v>
      </c>
      <c r="I4269" s="107">
        <f t="shared" si="1132"/>
        <v>2566.2164000000002</v>
      </c>
      <c r="J4269" s="108">
        <f t="shared" si="1133"/>
        <v>2566.2164000000002</v>
      </c>
      <c r="K4269" s="105">
        <f t="shared" si="1134"/>
        <v>0</v>
      </c>
      <c r="L4269" s="105">
        <f t="shared" si="1135"/>
        <v>3592.7029600000001</v>
      </c>
      <c r="M4269" s="109" t="str">
        <f t="shared" si="1136"/>
        <v>FOTO</v>
      </c>
      <c r="N4269" s="110"/>
      <c r="O4269" s="101" t="s">
        <v>81</v>
      </c>
    </row>
    <row r="4270" spans="1:15" ht="12.75" customHeight="1">
      <c r="A4270" s="103" t="s">
        <v>9267</v>
      </c>
      <c r="B4270" s="13"/>
      <c r="C4270" s="242"/>
      <c r="D4270" s="238"/>
      <c r="E4270" s="149"/>
      <c r="F4270" s="104" t="s">
        <v>9274</v>
      </c>
      <c r="G4270" s="105">
        <v>1.43</v>
      </c>
      <c r="H4270" s="106">
        <f t="shared" si="1131"/>
        <v>2116.4</v>
      </c>
      <c r="I4270" s="107">
        <f t="shared" si="1132"/>
        <v>2560.8440000000001</v>
      </c>
      <c r="J4270" s="108">
        <f t="shared" si="1133"/>
        <v>2560.8440000000001</v>
      </c>
      <c r="K4270" s="105">
        <f t="shared" si="1134"/>
        <v>0</v>
      </c>
      <c r="L4270" s="105">
        <f t="shared" si="1135"/>
        <v>3585.1815999999999</v>
      </c>
      <c r="M4270" s="109" t="str">
        <f t="shared" si="1136"/>
        <v>FOTO</v>
      </c>
      <c r="N4270" s="110"/>
      <c r="O4270" s="101" t="s">
        <v>81</v>
      </c>
    </row>
    <row r="4271" spans="1:15" ht="12.75" customHeight="1">
      <c r="A4271" s="103" t="s">
        <v>7583</v>
      </c>
      <c r="B4271" s="13"/>
      <c r="C4271" s="242"/>
      <c r="D4271" s="238" t="s">
        <v>9122</v>
      </c>
      <c r="E4271" s="149">
        <v>-0.14097222222222217</v>
      </c>
      <c r="F4271" s="104" t="s">
        <v>7584</v>
      </c>
      <c r="G4271" s="105">
        <v>1.2370000000000001</v>
      </c>
      <c r="H4271" s="106">
        <f t="shared" si="1131"/>
        <v>1830.7600000000002</v>
      </c>
      <c r="I4271" s="107">
        <f t="shared" si="1132"/>
        <v>2215.2196000000004</v>
      </c>
      <c r="J4271" s="108">
        <f t="shared" si="1133"/>
        <v>2215.2196000000004</v>
      </c>
      <c r="K4271" s="105">
        <f t="shared" si="1134"/>
        <v>0</v>
      </c>
      <c r="L4271" s="105">
        <f t="shared" si="1135"/>
        <v>3101.3074400000005</v>
      </c>
      <c r="M4271" s="109" t="str">
        <f t="shared" si="1136"/>
        <v>FOTO</v>
      </c>
      <c r="N4271" s="110"/>
    </row>
    <row r="4272" spans="1:15" ht="12.75" customHeight="1">
      <c r="A4272" s="103" t="s">
        <v>7587</v>
      </c>
      <c r="B4272" s="13"/>
      <c r="C4272" s="242"/>
      <c r="D4272" s="238" t="s">
        <v>9122</v>
      </c>
      <c r="E4272" s="149">
        <v>-3.5187287173666371E-2</v>
      </c>
      <c r="F4272" s="104" t="s">
        <v>7588</v>
      </c>
      <c r="G4272" s="105">
        <v>0.85</v>
      </c>
      <c r="H4272" s="106">
        <f t="shared" si="1131"/>
        <v>1258</v>
      </c>
      <c r="I4272" s="107">
        <f t="shared" si="1132"/>
        <v>1522.18</v>
      </c>
      <c r="J4272" s="108">
        <f t="shared" si="1133"/>
        <v>1522.18</v>
      </c>
      <c r="K4272" s="105">
        <f t="shared" si="1134"/>
        <v>0</v>
      </c>
      <c r="L4272" s="105">
        <f t="shared" si="1135"/>
        <v>2131.0520000000001</v>
      </c>
      <c r="M4272" s="109" t="str">
        <f t="shared" si="1136"/>
        <v>FOTO</v>
      </c>
      <c r="N4272" s="110"/>
    </row>
    <row r="4273" spans="1:15" ht="12.75" customHeight="1">
      <c r="A4273" s="103" t="s">
        <v>7589</v>
      </c>
      <c r="B4273" s="13"/>
      <c r="C4273" s="242"/>
      <c r="D4273" s="238" t="s">
        <v>9122</v>
      </c>
      <c r="E4273" s="150">
        <v>-0.46635030198446936</v>
      </c>
      <c r="F4273" s="104" t="s">
        <v>7590</v>
      </c>
      <c r="G4273" s="105">
        <v>1.2370000000000001</v>
      </c>
      <c r="H4273" s="106">
        <f t="shared" si="1131"/>
        <v>1830.7600000000002</v>
      </c>
      <c r="I4273" s="107">
        <f t="shared" si="1132"/>
        <v>2215.2196000000004</v>
      </c>
      <c r="J4273" s="108">
        <f t="shared" si="1133"/>
        <v>2215.2196000000004</v>
      </c>
      <c r="K4273" s="105">
        <f t="shared" si="1134"/>
        <v>0</v>
      </c>
      <c r="L4273" s="105">
        <f t="shared" si="1135"/>
        <v>3101.3074400000005</v>
      </c>
      <c r="M4273" s="109" t="str">
        <f t="shared" si="1136"/>
        <v>FOTO</v>
      </c>
      <c r="N4273" s="110"/>
    </row>
    <row r="4274" spans="1:15" ht="12.75" customHeight="1">
      <c r="A4274" s="103" t="s">
        <v>7591</v>
      </c>
      <c r="B4274" s="13"/>
      <c r="C4274" s="242"/>
      <c r="D4274" s="238" t="s">
        <v>9122</v>
      </c>
      <c r="E4274" s="150">
        <v>-0.47357142857142853</v>
      </c>
      <c r="F4274" s="104" t="s">
        <v>7592</v>
      </c>
      <c r="G4274" s="105">
        <v>0.73699999999999999</v>
      </c>
      <c r="H4274" s="106">
        <f t="shared" si="1131"/>
        <v>1090.76</v>
      </c>
      <c r="I4274" s="107">
        <f t="shared" si="1132"/>
        <v>1319.8196</v>
      </c>
      <c r="J4274" s="108">
        <f t="shared" si="1133"/>
        <v>1319.8196</v>
      </c>
      <c r="K4274" s="105">
        <f t="shared" si="1134"/>
        <v>0</v>
      </c>
      <c r="L4274" s="105">
        <f t="shared" si="1135"/>
        <v>1847.7474399999999</v>
      </c>
      <c r="M4274" s="109" t="str">
        <f t="shared" si="1136"/>
        <v>FOTO</v>
      </c>
      <c r="N4274" s="110"/>
    </row>
    <row r="4275" spans="1:15" ht="12.75" customHeight="1">
      <c r="A4275" s="103" t="s">
        <v>7593</v>
      </c>
      <c r="B4275" s="13"/>
      <c r="C4275" s="242"/>
      <c r="D4275" s="238" t="s">
        <v>9122</v>
      </c>
      <c r="E4275" s="149">
        <v>-3.2880315651030334E-2</v>
      </c>
      <c r="F4275" s="104" t="s">
        <v>7594</v>
      </c>
      <c r="G4275" s="105">
        <v>2.206</v>
      </c>
      <c r="H4275" s="106">
        <f t="shared" si="1131"/>
        <v>3264.88</v>
      </c>
      <c r="I4275" s="107">
        <f t="shared" si="1132"/>
        <v>3950.5048000000002</v>
      </c>
      <c r="J4275" s="108">
        <f t="shared" si="1133"/>
        <v>3950.5048000000002</v>
      </c>
      <c r="K4275" s="105">
        <f t="shared" si="1134"/>
        <v>0</v>
      </c>
      <c r="L4275" s="105">
        <f t="shared" si="1135"/>
        <v>5530.7067200000001</v>
      </c>
      <c r="M4275" s="109" t="str">
        <f t="shared" si="1136"/>
        <v>FOTO</v>
      </c>
      <c r="N4275" s="110"/>
      <c r="O4275" s="37"/>
    </row>
    <row r="4276" spans="1:15" ht="12.75" customHeight="1">
      <c r="A4276" s="103" t="s">
        <v>7595</v>
      </c>
      <c r="B4276" s="13"/>
      <c r="C4276" s="242"/>
      <c r="D4276" s="238" t="s">
        <v>9122</v>
      </c>
      <c r="E4276" s="149">
        <v>-3.282532239155922E-2</v>
      </c>
      <c r="F4276" s="104" t="s">
        <v>7596</v>
      </c>
      <c r="G4276" s="105">
        <v>2.4750000000000001</v>
      </c>
      <c r="H4276" s="106">
        <f t="shared" si="1131"/>
        <v>3663</v>
      </c>
      <c r="I4276" s="107">
        <f t="shared" si="1132"/>
        <v>4432.2299999999996</v>
      </c>
      <c r="J4276" s="108">
        <f t="shared" si="1133"/>
        <v>4432.2299999999996</v>
      </c>
      <c r="K4276" s="105">
        <f t="shared" si="1134"/>
        <v>0</v>
      </c>
      <c r="L4276" s="105">
        <f t="shared" si="1135"/>
        <v>6205.1219999999994</v>
      </c>
      <c r="M4276" s="109" t="str">
        <f t="shared" si="1136"/>
        <v>FOTO</v>
      </c>
      <c r="N4276" s="110"/>
    </row>
    <row r="4277" spans="1:15" ht="12.75" customHeight="1">
      <c r="A4277" s="103" t="s">
        <v>7597</v>
      </c>
      <c r="B4277" s="13"/>
      <c r="C4277" s="242"/>
      <c r="D4277" s="238" t="s">
        <v>9122</v>
      </c>
      <c r="E4277" s="149">
        <v>-3.282532239155922E-2</v>
      </c>
      <c r="F4277" s="104" t="s">
        <v>7598</v>
      </c>
      <c r="G4277" s="105">
        <v>2.4750000000000001</v>
      </c>
      <c r="H4277" s="106">
        <f t="shared" si="1131"/>
        <v>3663</v>
      </c>
      <c r="I4277" s="107">
        <f t="shared" si="1132"/>
        <v>4432.2299999999996</v>
      </c>
      <c r="J4277" s="108">
        <f t="shared" si="1133"/>
        <v>4432.2299999999996</v>
      </c>
      <c r="K4277" s="105">
        <f t="shared" si="1134"/>
        <v>0</v>
      </c>
      <c r="L4277" s="105">
        <f t="shared" si="1135"/>
        <v>6205.1219999999994</v>
      </c>
      <c r="M4277" s="109" t="str">
        <f t="shared" si="1136"/>
        <v>FOTO</v>
      </c>
      <c r="N4277" s="110"/>
    </row>
    <row r="4278" spans="1:15" ht="12.75" customHeight="1">
      <c r="A4278" s="103" t="s">
        <v>7599</v>
      </c>
      <c r="B4278" s="13"/>
      <c r="C4278" s="242"/>
      <c r="D4278" s="238" t="s">
        <v>9122</v>
      </c>
      <c r="E4278" s="149">
        <v>-5.149999999999999E-2</v>
      </c>
      <c r="F4278" s="104" t="s">
        <v>7600</v>
      </c>
      <c r="G4278" s="105">
        <v>1.897</v>
      </c>
      <c r="H4278" s="106">
        <f t="shared" si="1131"/>
        <v>2807.56</v>
      </c>
      <c r="I4278" s="107">
        <f t="shared" si="1132"/>
        <v>3397.1475999999998</v>
      </c>
      <c r="J4278" s="108">
        <f t="shared" si="1133"/>
        <v>3397.1475999999998</v>
      </c>
      <c r="K4278" s="105">
        <f t="shared" si="1134"/>
        <v>0</v>
      </c>
      <c r="L4278" s="105">
        <f t="shared" si="1135"/>
        <v>4756.0066399999996</v>
      </c>
      <c r="M4278" s="109" t="str">
        <f t="shared" si="1136"/>
        <v>FOTO</v>
      </c>
      <c r="N4278" s="110"/>
    </row>
    <row r="4279" spans="1:15" ht="12.75" customHeight="1">
      <c r="A4279" s="103" t="s">
        <v>7601</v>
      </c>
      <c r="B4279" s="13"/>
      <c r="C4279" s="242"/>
      <c r="D4279" s="238" t="s">
        <v>9122</v>
      </c>
      <c r="E4279" s="150">
        <v>-0.35117647058823531</v>
      </c>
      <c r="F4279" s="104" t="s">
        <v>7602</v>
      </c>
      <c r="G4279" s="105">
        <v>2.206</v>
      </c>
      <c r="H4279" s="106">
        <f t="shared" si="1131"/>
        <v>3264.88</v>
      </c>
      <c r="I4279" s="107">
        <f t="shared" si="1132"/>
        <v>3950.5048000000002</v>
      </c>
      <c r="J4279" s="108">
        <f t="shared" si="1133"/>
        <v>3950.5048000000002</v>
      </c>
      <c r="K4279" s="105">
        <f t="shared" si="1134"/>
        <v>0</v>
      </c>
      <c r="L4279" s="105">
        <f t="shared" si="1135"/>
        <v>5530.7067200000001</v>
      </c>
      <c r="M4279" s="109" t="str">
        <f t="shared" si="1136"/>
        <v>FOTO</v>
      </c>
      <c r="N4279" s="110"/>
    </row>
    <row r="4280" spans="1:15" ht="12.75" customHeight="1">
      <c r="A4280" s="103" t="s">
        <v>7603</v>
      </c>
      <c r="B4280" s="13"/>
      <c r="C4280" s="242"/>
      <c r="D4280" s="238" t="s">
        <v>9122</v>
      </c>
      <c r="E4280" s="150">
        <v>-0.19081632653061231</v>
      </c>
      <c r="F4280" s="104" t="s">
        <v>7604</v>
      </c>
      <c r="G4280" s="105">
        <v>7.93</v>
      </c>
      <c r="H4280" s="106">
        <f t="shared" si="1131"/>
        <v>11736.4</v>
      </c>
      <c r="I4280" s="107">
        <f t="shared" si="1132"/>
        <v>14201.044</v>
      </c>
      <c r="J4280" s="108">
        <f t="shared" si="1133"/>
        <v>14201.044</v>
      </c>
      <c r="K4280" s="105">
        <f t="shared" si="1134"/>
        <v>0</v>
      </c>
      <c r="L4280" s="105">
        <f t="shared" si="1135"/>
        <v>19881.461599999999</v>
      </c>
      <c r="M4280" s="109" t="str">
        <f t="shared" si="1136"/>
        <v>FOTO</v>
      </c>
      <c r="N4280" s="110"/>
    </row>
    <row r="4281" spans="1:15" ht="12.75" customHeight="1">
      <c r="A4281" s="103" t="s">
        <v>7605</v>
      </c>
      <c r="B4281" s="13"/>
      <c r="C4281" s="242"/>
      <c r="D4281" s="238" t="s">
        <v>9122</v>
      </c>
      <c r="E4281" s="149">
        <v>-3.2823573293547237E-2</v>
      </c>
      <c r="F4281" s="104" t="s">
        <v>7606</v>
      </c>
      <c r="G4281" s="105">
        <v>2.593</v>
      </c>
      <c r="H4281" s="106">
        <f t="shared" si="1131"/>
        <v>3837.64</v>
      </c>
      <c r="I4281" s="107">
        <f t="shared" si="1132"/>
        <v>4643.5443999999998</v>
      </c>
      <c r="J4281" s="108">
        <f t="shared" si="1133"/>
        <v>4643.5443999999998</v>
      </c>
      <c r="K4281" s="105">
        <f t="shared" si="1134"/>
        <v>0</v>
      </c>
      <c r="L4281" s="105">
        <f t="shared" si="1135"/>
        <v>6500.9621599999991</v>
      </c>
      <c r="M4281" s="109" t="str">
        <f t="shared" si="1136"/>
        <v>FOTO</v>
      </c>
      <c r="N4281" s="110"/>
    </row>
    <row r="4282" spans="1:15" ht="12.75" customHeight="1">
      <c r="A4282" s="103" t="s">
        <v>7607</v>
      </c>
      <c r="B4282" s="13"/>
      <c r="C4282" s="242"/>
      <c r="D4282" s="238" t="s">
        <v>9122</v>
      </c>
      <c r="E4282" s="149">
        <v>-3.2880315651030334E-2</v>
      </c>
      <c r="F4282" s="104" t="s">
        <v>7608</v>
      </c>
      <c r="G4282" s="105">
        <v>2.206</v>
      </c>
      <c r="H4282" s="106">
        <f t="shared" si="1131"/>
        <v>3264.88</v>
      </c>
      <c r="I4282" s="107">
        <f t="shared" si="1132"/>
        <v>3950.5048000000002</v>
      </c>
      <c r="J4282" s="108">
        <f t="shared" si="1133"/>
        <v>3950.5048000000002</v>
      </c>
      <c r="K4282" s="105">
        <f t="shared" si="1134"/>
        <v>0</v>
      </c>
      <c r="L4282" s="105">
        <f t="shared" si="1135"/>
        <v>5530.7067200000001</v>
      </c>
      <c r="M4282" s="109" t="str">
        <f t="shared" si="1136"/>
        <v>FOTO</v>
      </c>
      <c r="N4282" s="110"/>
    </row>
    <row r="4283" spans="1:15" ht="12.75" customHeight="1">
      <c r="A4283" s="103" t="s">
        <v>7609</v>
      </c>
      <c r="B4283" s="13"/>
      <c r="C4283" s="242"/>
      <c r="D4283" s="238" t="s">
        <v>9122</v>
      </c>
      <c r="E4283" s="149">
        <v>-3.2744665194996303E-2</v>
      </c>
      <c r="F4283" s="104" t="s">
        <v>7610</v>
      </c>
      <c r="G4283" s="105">
        <v>2.629</v>
      </c>
      <c r="H4283" s="106">
        <f t="shared" si="1131"/>
        <v>3890.92</v>
      </c>
      <c r="I4283" s="107">
        <f t="shared" si="1132"/>
        <v>4708.0132000000003</v>
      </c>
      <c r="J4283" s="108">
        <f t="shared" si="1133"/>
        <v>4708.0132000000003</v>
      </c>
      <c r="K4283" s="105">
        <f t="shared" si="1134"/>
        <v>0</v>
      </c>
      <c r="L4283" s="105">
        <f t="shared" si="1135"/>
        <v>6591.2184800000005</v>
      </c>
      <c r="M4283" s="109" t="str">
        <f t="shared" si="1136"/>
        <v>FOTO</v>
      </c>
      <c r="N4283" s="110"/>
    </row>
    <row r="4284" spans="1:15" ht="12.75" customHeight="1">
      <c r="A4284" s="103" t="s">
        <v>7611</v>
      </c>
      <c r="B4284" s="13"/>
      <c r="C4284" s="242"/>
      <c r="D4284" s="238" t="s">
        <v>9122</v>
      </c>
      <c r="E4284" s="150">
        <v>-0.28803156510302497</v>
      </c>
      <c r="F4284" s="104" t="s">
        <v>7612</v>
      </c>
      <c r="G4284" s="105">
        <v>1.6240000000000001</v>
      </c>
      <c r="H4284" s="106">
        <f t="shared" si="1131"/>
        <v>2403.52</v>
      </c>
      <c r="I4284" s="107">
        <f t="shared" si="1132"/>
        <v>2908.2592</v>
      </c>
      <c r="J4284" s="108">
        <f t="shared" si="1133"/>
        <v>2908.2592</v>
      </c>
      <c r="K4284" s="105">
        <f t="shared" si="1134"/>
        <v>0</v>
      </c>
      <c r="L4284" s="105">
        <f t="shared" si="1135"/>
        <v>4071.5628799999995</v>
      </c>
      <c r="M4284" s="109" t="str">
        <f t="shared" si="1136"/>
        <v>FOTO</v>
      </c>
      <c r="N4284" s="110"/>
    </row>
    <row r="4285" spans="1:15" ht="12.75" customHeight="1">
      <c r="A4285" s="103" t="s">
        <v>7613</v>
      </c>
      <c r="B4285" s="13"/>
      <c r="C4285" s="242"/>
      <c r="D4285" s="238" t="s">
        <v>9122</v>
      </c>
      <c r="E4285" s="150">
        <v>-0.6182098765432098</v>
      </c>
      <c r="F4285" s="104" t="s">
        <v>7614</v>
      </c>
      <c r="G4285" s="105">
        <v>1.2370000000000001</v>
      </c>
      <c r="H4285" s="106">
        <f t="shared" si="1131"/>
        <v>1830.7600000000002</v>
      </c>
      <c r="I4285" s="107">
        <f t="shared" si="1132"/>
        <v>2215.2196000000004</v>
      </c>
      <c r="J4285" s="108">
        <f t="shared" si="1133"/>
        <v>2215.2196000000004</v>
      </c>
      <c r="K4285" s="105">
        <f t="shared" si="1134"/>
        <v>0</v>
      </c>
      <c r="L4285" s="105">
        <f t="shared" si="1135"/>
        <v>3101.3074400000005</v>
      </c>
      <c r="M4285" s="109" t="str">
        <f t="shared" si="1136"/>
        <v>FOTO</v>
      </c>
      <c r="N4285" s="110" t="s">
        <v>215</v>
      </c>
    </row>
    <row r="4286" spans="1:15" ht="12.75" customHeight="1">
      <c r="A4286" s="103" t="s">
        <v>7615</v>
      </c>
      <c r="B4286" s="13"/>
      <c r="C4286" s="242"/>
      <c r="D4286" s="238" t="s">
        <v>9122</v>
      </c>
      <c r="E4286" s="149">
        <v>-3.4348165495706295E-2</v>
      </c>
      <c r="F4286" s="104" t="s">
        <v>7616</v>
      </c>
      <c r="G4286" s="105">
        <v>1.2370000000000001</v>
      </c>
      <c r="H4286" s="106">
        <f t="shared" si="1131"/>
        <v>1830.7600000000002</v>
      </c>
      <c r="I4286" s="107">
        <f t="shared" si="1132"/>
        <v>2215.2196000000004</v>
      </c>
      <c r="J4286" s="108">
        <f t="shared" si="1133"/>
        <v>2215.2196000000004</v>
      </c>
      <c r="K4286" s="105">
        <f t="shared" si="1134"/>
        <v>0</v>
      </c>
      <c r="L4286" s="105">
        <f t="shared" si="1135"/>
        <v>3101.3074400000005</v>
      </c>
      <c r="M4286" s="109" t="str">
        <f t="shared" si="1136"/>
        <v>FOTO</v>
      </c>
      <c r="N4286" s="110"/>
      <c r="O4286" s="37"/>
    </row>
    <row r="4287" spans="1:15" ht="12.75" customHeight="1">
      <c r="A4287" s="103" t="s">
        <v>7617</v>
      </c>
      <c r="B4287" s="13"/>
      <c r="C4287" s="242"/>
      <c r="D4287" s="238" t="s">
        <v>9122</v>
      </c>
      <c r="E4287" s="149">
        <v>-3.1771247021445403E-2</v>
      </c>
      <c r="F4287" s="104" t="s">
        <v>7618</v>
      </c>
      <c r="G4287" s="105">
        <v>2.4380000000000002</v>
      </c>
      <c r="H4287" s="106">
        <f t="shared" si="1131"/>
        <v>3608.2400000000002</v>
      </c>
      <c r="I4287" s="107">
        <f t="shared" si="1132"/>
        <v>4365.9704000000002</v>
      </c>
      <c r="J4287" s="108">
        <f t="shared" si="1133"/>
        <v>4365.9704000000002</v>
      </c>
      <c r="K4287" s="105">
        <f t="shared" si="1134"/>
        <v>0</v>
      </c>
      <c r="L4287" s="105">
        <f t="shared" si="1135"/>
        <v>6112.3585599999997</v>
      </c>
      <c r="M4287" s="109" t="str">
        <f t="shared" si="1136"/>
        <v>FOTO</v>
      </c>
      <c r="N4287" s="110" t="s">
        <v>218</v>
      </c>
    </row>
    <row r="4288" spans="1:15" ht="12.75" customHeight="1">
      <c r="A4288" s="103" t="s">
        <v>7619</v>
      </c>
      <c r="B4288" s="13"/>
      <c r="C4288" s="242"/>
      <c r="D4288" s="238" t="s">
        <v>9122</v>
      </c>
      <c r="E4288" s="149">
        <v>-2.5069637883008422E-2</v>
      </c>
      <c r="F4288" s="104" t="s">
        <v>7620</v>
      </c>
      <c r="G4288" s="105">
        <v>0.35</v>
      </c>
      <c r="H4288" s="106">
        <f t="shared" si="1131"/>
        <v>518</v>
      </c>
      <c r="I4288" s="107">
        <f t="shared" si="1132"/>
        <v>626.78</v>
      </c>
      <c r="J4288" s="108">
        <f t="shared" si="1133"/>
        <v>626.78</v>
      </c>
      <c r="K4288" s="105">
        <f t="shared" si="1134"/>
        <v>0</v>
      </c>
      <c r="L4288" s="105">
        <f t="shared" si="1135"/>
        <v>877.49199999999996</v>
      </c>
      <c r="M4288" s="109" t="str">
        <f t="shared" si="1136"/>
        <v>FOTO</v>
      </c>
      <c r="N4288" s="110"/>
    </row>
    <row r="4289" spans="1:15" ht="12.75" customHeight="1">
      <c r="A4289" s="103" t="s">
        <v>7621</v>
      </c>
      <c r="B4289" s="13"/>
      <c r="C4289" s="242"/>
      <c r="D4289" s="238" t="s">
        <v>9122</v>
      </c>
      <c r="E4289" s="149">
        <v>-3.282532239155922E-2</v>
      </c>
      <c r="F4289" s="104" t="s">
        <v>7622</v>
      </c>
      <c r="G4289" s="105">
        <v>4.95</v>
      </c>
      <c r="H4289" s="106">
        <f t="shared" si="1131"/>
        <v>7326</v>
      </c>
      <c r="I4289" s="107">
        <f t="shared" si="1132"/>
        <v>8864.4599999999991</v>
      </c>
      <c r="J4289" s="108">
        <f t="shared" si="1133"/>
        <v>8864.4599999999991</v>
      </c>
      <c r="K4289" s="105">
        <f t="shared" si="1134"/>
        <v>0</v>
      </c>
      <c r="L4289" s="105">
        <f t="shared" si="1135"/>
        <v>12410.243999999999</v>
      </c>
      <c r="M4289" s="109" t="str">
        <f t="shared" si="1136"/>
        <v>FOTO</v>
      </c>
      <c r="N4289" s="110"/>
    </row>
    <row r="4290" spans="1:15" ht="12.75" customHeight="1">
      <c r="A4290" s="103" t="s">
        <v>9652</v>
      </c>
      <c r="B4290" s="13"/>
      <c r="C4290" s="242"/>
      <c r="D4290" s="238"/>
      <c r="E4290" s="149"/>
      <c r="F4290" s="104" t="s">
        <v>9653</v>
      </c>
      <c r="G4290" s="105">
        <v>2.0499999999999998</v>
      </c>
      <c r="H4290" s="106">
        <f t="shared" si="1131"/>
        <v>3033.9999999999995</v>
      </c>
      <c r="I4290" s="107">
        <f t="shared" si="1132"/>
        <v>3671.1399999999994</v>
      </c>
      <c r="J4290" s="108">
        <f t="shared" si="1133"/>
        <v>3671.1399999999994</v>
      </c>
      <c r="K4290" s="105">
        <f t="shared" si="1134"/>
        <v>0</v>
      </c>
      <c r="L4290" s="105">
        <f t="shared" si="1135"/>
        <v>5139.5959999999986</v>
      </c>
      <c r="M4290" s="109" t="str">
        <f t="shared" si="1136"/>
        <v>FOTO</v>
      </c>
      <c r="N4290" s="110"/>
      <c r="O4290" s="101" t="s">
        <v>81</v>
      </c>
    </row>
    <row r="4291" spans="1:15" ht="12.75" customHeight="1">
      <c r="A4291" s="103" t="s">
        <v>7623</v>
      </c>
      <c r="B4291" s="13"/>
      <c r="C4291" s="242"/>
      <c r="D4291" s="238"/>
      <c r="E4291" s="149"/>
      <c r="F4291" s="104" t="s">
        <v>7624</v>
      </c>
      <c r="G4291" s="105">
        <v>1.8380000000000001</v>
      </c>
      <c r="H4291" s="106">
        <f t="shared" si="1131"/>
        <v>2720.2400000000002</v>
      </c>
      <c r="I4291" s="107">
        <f t="shared" si="1132"/>
        <v>3291.4904000000001</v>
      </c>
      <c r="J4291" s="108">
        <f t="shared" si="1133"/>
        <v>3291.4904000000001</v>
      </c>
      <c r="K4291" s="105">
        <f t="shared" si="1134"/>
        <v>0</v>
      </c>
      <c r="L4291" s="105">
        <f t="shared" si="1135"/>
        <v>4608.0865599999997</v>
      </c>
      <c r="M4291" s="109" t="str">
        <f t="shared" si="1136"/>
        <v>FOTO</v>
      </c>
      <c r="N4291" s="110"/>
    </row>
    <row r="4292" spans="1:15" ht="12.75" customHeight="1" thickBot="1">
      <c r="A4292" s="154" t="s">
        <v>4643</v>
      </c>
      <c r="B4292" s="14" t="s">
        <v>533</v>
      </c>
      <c r="C4292" s="243"/>
      <c r="D4292" s="238" t="s">
        <v>9122</v>
      </c>
      <c r="E4292" s="155">
        <v>-3.3052039381153309E-2</v>
      </c>
      <c r="F4292" s="156" t="s">
        <v>4644</v>
      </c>
      <c r="G4292" s="157">
        <v>27.5</v>
      </c>
      <c r="H4292" s="158">
        <f t="shared" si="1131"/>
        <v>40700</v>
      </c>
      <c r="I4292" s="159">
        <f t="shared" si="1132"/>
        <v>49247</v>
      </c>
      <c r="J4292" s="160">
        <f t="shared" si="1133"/>
        <v>49247</v>
      </c>
      <c r="K4292" s="157">
        <f t="shared" si="1134"/>
        <v>0</v>
      </c>
      <c r="L4292" s="157">
        <f t="shared" si="1135"/>
        <v>68945.799999999988</v>
      </c>
      <c r="M4292" s="161" t="str">
        <f t="shared" si="1136"/>
        <v>FOTO</v>
      </c>
      <c r="N4292" s="162"/>
    </row>
    <row r="4293" spans="1:15" ht="20.100000000000001" customHeight="1" thickBot="1">
      <c r="A4293" s="219" t="s">
        <v>7625</v>
      </c>
      <c r="B4293" s="34"/>
      <c r="C4293" s="240"/>
      <c r="D4293" s="151"/>
      <c r="E4293" s="221"/>
      <c r="F4293" s="222"/>
      <c r="G4293" s="223"/>
      <c r="H4293" s="224"/>
      <c r="I4293" s="224"/>
      <c r="J4293" s="225"/>
      <c r="K4293" s="223"/>
      <c r="L4293" s="223"/>
      <c r="M4293" s="226"/>
      <c r="N4293" s="227"/>
      <c r="O4293" s="228"/>
    </row>
    <row r="4294" spans="1:15" ht="12.75" customHeight="1">
      <c r="A4294" s="178" t="s">
        <v>9120</v>
      </c>
      <c r="B4294" s="13"/>
      <c r="C4294" s="152"/>
      <c r="D4294" s="238"/>
      <c r="E4294" s="180"/>
      <c r="F4294" s="181" t="s">
        <v>9121</v>
      </c>
      <c r="G4294" s="182">
        <f>148.33*0.455</f>
        <v>67.490150000000014</v>
      </c>
      <c r="H4294" s="183">
        <f>+G4294*H$18</f>
        <v>99885.42200000002</v>
      </c>
      <c r="I4294" s="184">
        <f>+H4294*(1+I$18)</f>
        <v>120861.36062000002</v>
      </c>
      <c r="J4294" s="185">
        <f>+I4294*(1-J$18)</f>
        <v>120861.36062000002</v>
      </c>
      <c r="K4294" s="182">
        <f>+I4294*C4294</f>
        <v>0</v>
      </c>
      <c r="L4294" s="182">
        <f>+I4294*(1+L$18)</f>
        <v>169205.90486800001</v>
      </c>
      <c r="M4294" s="186" t="str">
        <f>HYPERLINK(CONCATENATE("https://buscador.neorep.com.ar/",TRIM(A4294),"/"),"FOTO")</f>
        <v>FOTO</v>
      </c>
      <c r="N4294" s="187"/>
      <c r="O4294" s="101" t="s">
        <v>81</v>
      </c>
    </row>
    <row r="4295" spans="1:15" ht="12.75" customHeight="1">
      <c r="A4295" s="103" t="s">
        <v>7626</v>
      </c>
      <c r="B4295" s="13"/>
      <c r="C4295" s="242"/>
      <c r="D4295" s="238" t="s">
        <v>9122</v>
      </c>
      <c r="E4295" s="149">
        <v>-3.3039513677811549E-2</v>
      </c>
      <c r="F4295" s="104" t="s">
        <v>7627</v>
      </c>
      <c r="G4295" s="105">
        <v>31.812999999999999</v>
      </c>
      <c r="H4295" s="106">
        <f>+G4295*H$18</f>
        <v>47083.24</v>
      </c>
      <c r="I4295" s="107">
        <f>+H4295*(1+I$18)</f>
        <v>56970.720399999998</v>
      </c>
      <c r="J4295" s="108">
        <f>+I4295*(1-J$18)</f>
        <v>56970.720399999998</v>
      </c>
      <c r="K4295" s="105">
        <f>+I4295*C4295</f>
        <v>0</v>
      </c>
      <c r="L4295" s="105">
        <f>+I4295*(1+L$18)</f>
        <v>79759.008559999987</v>
      </c>
      <c r="M4295" s="109" t="str">
        <f>HYPERLINK(CONCATENATE("https://buscador.neorep.com.ar/",TRIM(A4295),"/"),"FOTO")</f>
        <v>FOTO</v>
      </c>
      <c r="N4295" s="110"/>
    </row>
    <row r="4296" spans="1:15" ht="12.75" customHeight="1">
      <c r="A4296" s="103" t="s">
        <v>9118</v>
      </c>
      <c r="B4296" s="13"/>
      <c r="C4296" s="242"/>
      <c r="D4296" s="238"/>
      <c r="E4296" s="149"/>
      <c r="F4296" s="104" t="s">
        <v>9119</v>
      </c>
      <c r="G4296" s="105">
        <v>64.400000000000006</v>
      </c>
      <c r="H4296" s="106">
        <f>+G4296*H$18</f>
        <v>95312.000000000015</v>
      </c>
      <c r="I4296" s="107">
        <f>+H4296*(1+I$18)</f>
        <v>115327.52000000002</v>
      </c>
      <c r="J4296" s="108">
        <f>+I4296*(1-J$18)</f>
        <v>115327.52000000002</v>
      </c>
      <c r="K4296" s="105">
        <f>+I4296*C4296</f>
        <v>0</v>
      </c>
      <c r="L4296" s="105">
        <f>+I4296*(1+L$18)</f>
        <v>161458.52800000002</v>
      </c>
      <c r="M4296" s="109" t="str">
        <f>HYPERLINK(CONCATENATE("https://buscador.neorep.com.ar/",TRIM(A4296),"/"),"FOTO")</f>
        <v>FOTO</v>
      </c>
      <c r="N4296" s="110"/>
      <c r="O4296" s="101" t="s">
        <v>81</v>
      </c>
    </row>
    <row r="4297" spans="1:15" ht="12.75" customHeight="1" thickBot="1">
      <c r="A4297" s="154" t="s">
        <v>9116</v>
      </c>
      <c r="B4297" s="13"/>
      <c r="C4297" s="243"/>
      <c r="D4297" s="238"/>
      <c r="E4297" s="155"/>
      <c r="F4297" s="156" t="s">
        <v>9117</v>
      </c>
      <c r="G4297" s="157">
        <v>69.81</v>
      </c>
      <c r="H4297" s="158">
        <f>+G4297*H$18</f>
        <v>103318.8</v>
      </c>
      <c r="I4297" s="159">
        <f>+H4297*(1+I$18)</f>
        <v>125015.74800000001</v>
      </c>
      <c r="J4297" s="160">
        <f>+I4297*(1-J$18)</f>
        <v>125015.74800000001</v>
      </c>
      <c r="K4297" s="157">
        <f>+I4297*C4297</f>
        <v>0</v>
      </c>
      <c r="L4297" s="157">
        <f>+I4297*(1+L$18)</f>
        <v>175022.0472</v>
      </c>
      <c r="M4297" s="161" t="str">
        <f>HYPERLINK(CONCATENATE("https://buscador.neorep.com.ar/",TRIM(A4297),"/"),"FOTO")</f>
        <v>FOTO</v>
      </c>
      <c r="N4297" s="162"/>
      <c r="O4297" s="101" t="s">
        <v>81</v>
      </c>
    </row>
    <row r="4298" spans="1:15" ht="20.100000000000001" customHeight="1" thickBot="1">
      <c r="A4298" s="219" t="s">
        <v>7628</v>
      </c>
      <c r="B4298" s="34"/>
      <c r="C4298" s="240"/>
      <c r="D4298" s="151"/>
      <c r="E4298" s="221"/>
      <c r="F4298" s="222"/>
      <c r="G4298" s="223"/>
      <c r="H4298" s="224"/>
      <c r="I4298" s="224"/>
      <c r="J4298" s="225"/>
      <c r="K4298" s="223"/>
      <c r="L4298" s="223"/>
      <c r="M4298" s="226"/>
      <c r="N4298" s="227"/>
      <c r="O4298" s="228"/>
    </row>
    <row r="4299" spans="1:15" ht="12.75" customHeight="1">
      <c r="A4299" s="178" t="s">
        <v>7629</v>
      </c>
      <c r="B4299" s="13"/>
      <c r="C4299" s="152"/>
      <c r="D4299" s="238" t="s">
        <v>9122</v>
      </c>
      <c r="E4299" s="200">
        <v>-0.34745762711864403</v>
      </c>
      <c r="F4299" s="181" t="s">
        <v>7630</v>
      </c>
      <c r="G4299" s="182">
        <v>7.6999999999999999E-2</v>
      </c>
      <c r="H4299" s="183">
        <f t="shared" ref="H4299:H4305" si="1137">+G4299*H$18</f>
        <v>113.96</v>
      </c>
      <c r="I4299" s="184">
        <f t="shared" ref="I4299:I4305" si="1138">+H4299*(1+I$18)</f>
        <v>137.89159999999998</v>
      </c>
      <c r="J4299" s="185">
        <f t="shared" ref="J4299:J4305" si="1139">+I4299*(1-J$18)</f>
        <v>137.89159999999998</v>
      </c>
      <c r="K4299" s="182">
        <f t="shared" ref="K4299:K4305" si="1140">+I4299*C4299</f>
        <v>0</v>
      </c>
      <c r="L4299" s="182">
        <f t="shared" ref="L4299:L4305" si="1141">+I4299*(1+L$18)</f>
        <v>193.04823999999996</v>
      </c>
      <c r="M4299" s="186" t="str">
        <f t="shared" ref="M4299:M4305" si="1142">HYPERLINK(CONCATENATE("https://buscador.neorep.com.ar/",TRIM(A4299),"/"),"FOTO")</f>
        <v>FOTO</v>
      </c>
      <c r="N4299" s="187" t="s">
        <v>2451</v>
      </c>
    </row>
    <row r="4300" spans="1:15" ht="12.75" customHeight="1">
      <c r="A4300" s="103" t="s">
        <v>7631</v>
      </c>
      <c r="B4300" s="13"/>
      <c r="C4300" s="242"/>
      <c r="D4300" s="238" t="s">
        <v>9122</v>
      </c>
      <c r="E4300" s="149">
        <v>-3.2786885245901676E-2</v>
      </c>
      <c r="F4300" s="104" t="s">
        <v>7632</v>
      </c>
      <c r="G4300" s="105">
        <v>0.11799999999999999</v>
      </c>
      <c r="H4300" s="106">
        <f t="shared" si="1137"/>
        <v>174.64</v>
      </c>
      <c r="I4300" s="107">
        <f t="shared" si="1138"/>
        <v>211.31439999999998</v>
      </c>
      <c r="J4300" s="108">
        <f t="shared" si="1139"/>
        <v>211.31439999999998</v>
      </c>
      <c r="K4300" s="105">
        <f t="shared" si="1140"/>
        <v>0</v>
      </c>
      <c r="L4300" s="105">
        <f t="shared" si="1141"/>
        <v>295.84015999999997</v>
      </c>
      <c r="M4300" s="109" t="str">
        <f t="shared" si="1142"/>
        <v>FOTO</v>
      </c>
      <c r="N4300" s="110" t="s">
        <v>2451</v>
      </c>
    </row>
    <row r="4301" spans="1:15" ht="12.75" customHeight="1">
      <c r="A4301" s="103" t="s">
        <v>7633</v>
      </c>
      <c r="B4301" s="13"/>
      <c r="C4301" s="242"/>
      <c r="D4301" s="238" t="s">
        <v>9122</v>
      </c>
      <c r="E4301" s="150">
        <v>-0.40529247910863508</v>
      </c>
      <c r="F4301" s="104" t="s">
        <v>7634</v>
      </c>
      <c r="G4301" s="105">
        <v>0.42699999999999999</v>
      </c>
      <c r="H4301" s="106">
        <f t="shared" si="1137"/>
        <v>631.96</v>
      </c>
      <c r="I4301" s="107">
        <f t="shared" si="1138"/>
        <v>764.67160000000001</v>
      </c>
      <c r="J4301" s="108">
        <f t="shared" si="1139"/>
        <v>764.67160000000001</v>
      </c>
      <c r="K4301" s="105">
        <f t="shared" si="1140"/>
        <v>0</v>
      </c>
      <c r="L4301" s="105">
        <f t="shared" si="1141"/>
        <v>1070.54024</v>
      </c>
      <c r="M4301" s="109" t="str">
        <f t="shared" si="1142"/>
        <v>FOTO</v>
      </c>
      <c r="N4301" s="110"/>
    </row>
    <row r="4302" spans="1:15" ht="12.75" customHeight="1">
      <c r="A4302" s="103" t="s">
        <v>7635</v>
      </c>
      <c r="B4302" s="13"/>
      <c r="C4302" s="242"/>
      <c r="D4302" s="238" t="s">
        <v>9122</v>
      </c>
      <c r="E4302" s="150">
        <v>-0.46625000000000005</v>
      </c>
      <c r="F4302" s="104" t="s">
        <v>7636</v>
      </c>
      <c r="G4302" s="105">
        <v>0.42699999999999999</v>
      </c>
      <c r="H4302" s="106">
        <f t="shared" si="1137"/>
        <v>631.96</v>
      </c>
      <c r="I4302" s="107">
        <f t="shared" si="1138"/>
        <v>764.67160000000001</v>
      </c>
      <c r="J4302" s="108">
        <f t="shared" si="1139"/>
        <v>764.67160000000001</v>
      </c>
      <c r="K4302" s="105">
        <f t="shared" si="1140"/>
        <v>0</v>
      </c>
      <c r="L4302" s="105">
        <f t="shared" si="1141"/>
        <v>1070.54024</v>
      </c>
      <c r="M4302" s="109" t="str">
        <f t="shared" si="1142"/>
        <v>FOTO</v>
      </c>
      <c r="N4302" s="110" t="s">
        <v>173</v>
      </c>
    </row>
    <row r="4303" spans="1:15" ht="12.75" customHeight="1">
      <c r="A4303" s="103" t="s">
        <v>7637</v>
      </c>
      <c r="B4303" s="13"/>
      <c r="C4303" s="242"/>
      <c r="D4303" s="238" t="s">
        <v>9122</v>
      </c>
      <c r="E4303" s="150">
        <v>-0.42678774120317819</v>
      </c>
      <c r="F4303" s="104" t="s">
        <v>7638</v>
      </c>
      <c r="G4303" s="105">
        <v>0.505</v>
      </c>
      <c r="H4303" s="106">
        <f t="shared" si="1137"/>
        <v>747.4</v>
      </c>
      <c r="I4303" s="107">
        <f t="shared" si="1138"/>
        <v>904.35399999999993</v>
      </c>
      <c r="J4303" s="108">
        <f t="shared" si="1139"/>
        <v>904.35399999999993</v>
      </c>
      <c r="K4303" s="105">
        <f t="shared" si="1140"/>
        <v>0</v>
      </c>
      <c r="L4303" s="105">
        <f t="shared" si="1141"/>
        <v>1266.0955999999999</v>
      </c>
      <c r="M4303" s="109" t="str">
        <f t="shared" si="1142"/>
        <v>FOTO</v>
      </c>
      <c r="N4303" s="110" t="s">
        <v>173</v>
      </c>
    </row>
    <row r="4304" spans="1:15" ht="12.75" customHeight="1">
      <c r="A4304" s="103" t="s">
        <v>7639</v>
      </c>
      <c r="B4304" s="13"/>
      <c r="C4304" s="242"/>
      <c r="D4304" s="238" t="s">
        <v>9122</v>
      </c>
      <c r="E4304" s="150">
        <v>-0.28722002635046107</v>
      </c>
      <c r="F4304" s="104" t="s">
        <v>7640</v>
      </c>
      <c r="G4304" s="105">
        <v>0.54100000000000004</v>
      </c>
      <c r="H4304" s="106">
        <f t="shared" si="1137"/>
        <v>800.68000000000006</v>
      </c>
      <c r="I4304" s="107">
        <f t="shared" si="1138"/>
        <v>968.82280000000003</v>
      </c>
      <c r="J4304" s="108">
        <f t="shared" si="1139"/>
        <v>968.82280000000003</v>
      </c>
      <c r="K4304" s="105">
        <f t="shared" si="1140"/>
        <v>0</v>
      </c>
      <c r="L4304" s="105">
        <f t="shared" si="1141"/>
        <v>1356.3519200000001</v>
      </c>
      <c r="M4304" s="109" t="str">
        <f t="shared" si="1142"/>
        <v>FOTO</v>
      </c>
      <c r="N4304" s="110" t="s">
        <v>173</v>
      </c>
    </row>
    <row r="4305" spans="1:15" ht="12.75" customHeight="1" thickBot="1">
      <c r="A4305" s="154" t="s">
        <v>7641</v>
      </c>
      <c r="B4305" s="13"/>
      <c r="C4305" s="243"/>
      <c r="D4305" s="238" t="s">
        <v>9122</v>
      </c>
      <c r="E4305" s="163">
        <v>-0.38592508513053347</v>
      </c>
      <c r="F4305" s="156" t="s">
        <v>7642</v>
      </c>
      <c r="G4305" s="157">
        <v>0.54100000000000004</v>
      </c>
      <c r="H4305" s="158">
        <f t="shared" si="1137"/>
        <v>800.68000000000006</v>
      </c>
      <c r="I4305" s="159">
        <f t="shared" si="1138"/>
        <v>968.82280000000003</v>
      </c>
      <c r="J4305" s="160">
        <f t="shared" si="1139"/>
        <v>968.82280000000003</v>
      </c>
      <c r="K4305" s="157">
        <f t="shared" si="1140"/>
        <v>0</v>
      </c>
      <c r="L4305" s="157">
        <f t="shared" si="1141"/>
        <v>1356.3519200000001</v>
      </c>
      <c r="M4305" s="161" t="str">
        <f t="shared" si="1142"/>
        <v>FOTO</v>
      </c>
      <c r="N4305" s="162"/>
    </row>
    <row r="4306" spans="1:15" ht="20.100000000000001" customHeight="1" thickBot="1">
      <c r="A4306" s="219" t="s">
        <v>7643</v>
      </c>
      <c r="B4306" s="34"/>
      <c r="C4306" s="240"/>
      <c r="D4306" s="151"/>
      <c r="E4306" s="221"/>
      <c r="F4306" s="222"/>
      <c r="G4306" s="223"/>
      <c r="H4306" s="224"/>
      <c r="I4306" s="224"/>
      <c r="J4306" s="225"/>
      <c r="K4306" s="223"/>
      <c r="L4306" s="223"/>
      <c r="M4306" s="226"/>
      <c r="N4306" s="227"/>
      <c r="O4306" s="228"/>
    </row>
    <row r="4307" spans="1:15" ht="12.75" customHeight="1">
      <c r="A4307" s="178" t="s">
        <v>7644</v>
      </c>
      <c r="B4307" s="13"/>
      <c r="C4307" s="152"/>
      <c r="D4307" s="238" t="s">
        <v>9122</v>
      </c>
      <c r="E4307" s="180">
        <v>-3.3077835568938729E-2</v>
      </c>
      <c r="F4307" s="181" t="s">
        <v>7645</v>
      </c>
      <c r="G4307" s="182">
        <v>21.193000000000001</v>
      </c>
      <c r="H4307" s="183">
        <f>+G4307*H$18</f>
        <v>31365.640000000003</v>
      </c>
      <c r="I4307" s="184">
        <f>+H4307*(1+I$18)</f>
        <v>37952.424400000004</v>
      </c>
      <c r="J4307" s="185">
        <f>+I4307*(1-J$18)</f>
        <v>37952.424400000004</v>
      </c>
      <c r="K4307" s="182">
        <f>+I4307*C4307</f>
        <v>0</v>
      </c>
      <c r="L4307" s="182">
        <f>+I4307*(1+L$18)</f>
        <v>53133.394160000003</v>
      </c>
      <c r="M4307" s="186" t="str">
        <f>HYPERLINK(CONCATENATE("https://buscador.neorep.com.ar/",TRIM(A4307),"/"),"FOTO")</f>
        <v>FOTO</v>
      </c>
      <c r="N4307" s="187" t="s">
        <v>218</v>
      </c>
    </row>
    <row r="4308" spans="1:15" ht="12.75" customHeight="1" thickBot="1">
      <c r="A4308" s="154" t="s">
        <v>7646</v>
      </c>
      <c r="B4308" s="13"/>
      <c r="C4308" s="243"/>
      <c r="D4308" s="238" t="s">
        <v>9122</v>
      </c>
      <c r="E4308" s="155">
        <v>-3.5243553008596051E-2</v>
      </c>
      <c r="F4308" s="156" t="s">
        <v>7647</v>
      </c>
      <c r="G4308" s="157">
        <v>3.367</v>
      </c>
      <c r="H4308" s="158">
        <f>+G4308*H$18</f>
        <v>4983.16</v>
      </c>
      <c r="I4308" s="159">
        <f>+H4308*(1+I$18)</f>
        <v>6029.6235999999999</v>
      </c>
      <c r="J4308" s="160">
        <f>+I4308*(1-J$18)</f>
        <v>6029.6235999999999</v>
      </c>
      <c r="K4308" s="157">
        <f>+I4308*C4308</f>
        <v>0</v>
      </c>
      <c r="L4308" s="157">
        <f>+I4308*(1+L$18)</f>
        <v>8441.4730399999989</v>
      </c>
      <c r="M4308" s="161" t="str">
        <f>HYPERLINK(CONCATENATE("https://buscador.neorep.com.ar/",TRIM(A4308),"/"),"FOTO")</f>
        <v>FOTO</v>
      </c>
      <c r="N4308" s="162"/>
      <c r="O4308" s="101" t="s">
        <v>81</v>
      </c>
    </row>
    <row r="4309" spans="1:15" ht="20.100000000000001" customHeight="1" thickBot="1">
      <c r="A4309" s="219" t="s">
        <v>7648</v>
      </c>
      <c r="B4309" s="34"/>
      <c r="C4309" s="240"/>
      <c r="D4309" s="151"/>
      <c r="E4309" s="221"/>
      <c r="F4309" s="222"/>
      <c r="G4309" s="223"/>
      <c r="H4309" s="224"/>
      <c r="I4309" s="224"/>
      <c r="J4309" s="225"/>
      <c r="K4309" s="223"/>
      <c r="L4309" s="223"/>
      <c r="M4309" s="226"/>
      <c r="N4309" s="227"/>
      <c r="O4309" s="228"/>
    </row>
    <row r="4310" spans="1:15" ht="12.75" customHeight="1">
      <c r="A4310" s="178" t="s">
        <v>7649</v>
      </c>
      <c r="B4310" s="13"/>
      <c r="C4310" s="152"/>
      <c r="D4310" s="238" t="s">
        <v>9122</v>
      </c>
      <c r="E4310" s="180">
        <v>-3.0952380952380953E-2</v>
      </c>
      <c r="F4310" s="181" t="s">
        <v>7650</v>
      </c>
      <c r="G4310" s="182">
        <v>0.81399999999999995</v>
      </c>
      <c r="H4310" s="183">
        <f t="shared" ref="H4310:H4324" si="1143">+G4310*H$18</f>
        <v>1204.72</v>
      </c>
      <c r="I4310" s="184">
        <f t="shared" ref="I4310:I4324" si="1144">+H4310*(1+I$18)</f>
        <v>1457.7112</v>
      </c>
      <c r="J4310" s="185">
        <f t="shared" ref="J4310:J4324" si="1145">+I4310*(1-J$18)</f>
        <v>1457.7112</v>
      </c>
      <c r="K4310" s="182">
        <f t="shared" ref="K4310:K4324" si="1146">+I4310*C4310</f>
        <v>0</v>
      </c>
      <c r="L4310" s="182">
        <f t="shared" ref="L4310:L4324" si="1147">+I4310*(1+L$18)</f>
        <v>2040.7956799999997</v>
      </c>
      <c r="M4310" s="186" t="str">
        <f t="shared" ref="M4310:M4324" si="1148">HYPERLINK(CONCATENATE("https://buscador.neorep.com.ar/",TRIM(A4310),"/"),"FOTO")</f>
        <v>FOTO</v>
      </c>
      <c r="N4310" s="187"/>
    </row>
    <row r="4311" spans="1:15" ht="12.75" customHeight="1">
      <c r="A4311" s="103" t="s">
        <v>7651</v>
      </c>
      <c r="B4311" s="13"/>
      <c r="C4311" s="242"/>
      <c r="D4311" s="238" t="s">
        <v>9122</v>
      </c>
      <c r="E4311" s="149">
        <v>-3.3707865168539408E-2</v>
      </c>
      <c r="F4311" s="104" t="s">
        <v>7652</v>
      </c>
      <c r="G4311" s="105">
        <v>1.032</v>
      </c>
      <c r="H4311" s="106">
        <f t="shared" si="1143"/>
        <v>1527.3600000000001</v>
      </c>
      <c r="I4311" s="107">
        <f t="shared" si="1144"/>
        <v>1848.1056000000001</v>
      </c>
      <c r="J4311" s="108">
        <f t="shared" si="1145"/>
        <v>1848.1056000000001</v>
      </c>
      <c r="K4311" s="105">
        <f t="shared" si="1146"/>
        <v>0</v>
      </c>
      <c r="L4311" s="105">
        <f t="shared" si="1147"/>
        <v>2587.3478399999999</v>
      </c>
      <c r="M4311" s="109" t="str">
        <f t="shared" si="1148"/>
        <v>FOTO</v>
      </c>
      <c r="N4311" s="110"/>
    </row>
    <row r="4312" spans="1:15" ht="12.75" customHeight="1">
      <c r="A4312" s="103" t="s">
        <v>7653</v>
      </c>
      <c r="B4312" s="13"/>
      <c r="C4312" s="242"/>
      <c r="D4312" s="238" t="s">
        <v>9122</v>
      </c>
      <c r="E4312" s="149">
        <v>-3.2200357781753119E-2</v>
      </c>
      <c r="F4312" s="104" t="s">
        <v>7654</v>
      </c>
      <c r="G4312" s="105">
        <v>1.0820000000000001</v>
      </c>
      <c r="H4312" s="106">
        <f t="shared" si="1143"/>
        <v>1601.3600000000001</v>
      </c>
      <c r="I4312" s="107">
        <f t="shared" si="1144"/>
        <v>1937.6456000000001</v>
      </c>
      <c r="J4312" s="108">
        <f t="shared" si="1145"/>
        <v>1937.6456000000001</v>
      </c>
      <c r="K4312" s="105">
        <f t="shared" si="1146"/>
        <v>0</v>
      </c>
      <c r="L4312" s="105">
        <f t="shared" si="1147"/>
        <v>2712.7038400000001</v>
      </c>
      <c r="M4312" s="109" t="str">
        <f t="shared" si="1148"/>
        <v>FOTO</v>
      </c>
      <c r="N4312" s="110" t="s">
        <v>218</v>
      </c>
    </row>
    <row r="4313" spans="1:15" ht="12.75" customHeight="1">
      <c r="A4313" s="103" t="s">
        <v>7655</v>
      </c>
      <c r="B4313" s="13"/>
      <c r="C4313" s="242"/>
      <c r="D4313" s="238" t="s">
        <v>9122</v>
      </c>
      <c r="E4313" s="149">
        <v>-3.2305433186490484E-2</v>
      </c>
      <c r="F4313" s="104" t="s">
        <v>7656</v>
      </c>
      <c r="G4313" s="105">
        <v>0.65900000000000003</v>
      </c>
      <c r="H4313" s="106">
        <f t="shared" si="1143"/>
        <v>975.32</v>
      </c>
      <c r="I4313" s="107">
        <f t="shared" si="1144"/>
        <v>1180.1372000000001</v>
      </c>
      <c r="J4313" s="108">
        <f t="shared" si="1145"/>
        <v>1180.1372000000001</v>
      </c>
      <c r="K4313" s="105">
        <f t="shared" si="1146"/>
        <v>0</v>
      </c>
      <c r="L4313" s="105">
        <f t="shared" si="1147"/>
        <v>1652.19208</v>
      </c>
      <c r="M4313" s="109" t="str">
        <f t="shared" si="1148"/>
        <v>FOTO</v>
      </c>
      <c r="N4313" s="110" t="s">
        <v>458</v>
      </c>
    </row>
    <row r="4314" spans="1:15" ht="12.75" customHeight="1">
      <c r="A4314" s="103" t="s">
        <v>7657</v>
      </c>
      <c r="B4314" s="13"/>
      <c r="C4314" s="242"/>
      <c r="D4314" s="238" t="s">
        <v>9122</v>
      </c>
      <c r="E4314" s="149">
        <v>-3.1000000000000028E-2</v>
      </c>
      <c r="F4314" s="104" t="s">
        <v>7658</v>
      </c>
      <c r="G4314" s="105">
        <v>0.96899999999999997</v>
      </c>
      <c r="H4314" s="106">
        <f t="shared" si="1143"/>
        <v>1434.12</v>
      </c>
      <c r="I4314" s="107">
        <f t="shared" si="1144"/>
        <v>1735.2851999999998</v>
      </c>
      <c r="J4314" s="108">
        <f t="shared" si="1145"/>
        <v>1735.2851999999998</v>
      </c>
      <c r="K4314" s="105">
        <f t="shared" si="1146"/>
        <v>0</v>
      </c>
      <c r="L4314" s="105">
        <f t="shared" si="1147"/>
        <v>2429.3992799999996</v>
      </c>
      <c r="M4314" s="109" t="str">
        <f t="shared" si="1148"/>
        <v>FOTO</v>
      </c>
      <c r="N4314" s="110" t="s">
        <v>458</v>
      </c>
    </row>
    <row r="4315" spans="1:15" ht="12.75" customHeight="1">
      <c r="A4315" s="103" t="s">
        <v>7659</v>
      </c>
      <c r="B4315" s="13"/>
      <c r="C4315" s="242"/>
      <c r="D4315" s="238" t="s">
        <v>9122</v>
      </c>
      <c r="E4315" s="149">
        <v>-3.2880315651030334E-2</v>
      </c>
      <c r="F4315" s="104" t="s">
        <v>7660</v>
      </c>
      <c r="G4315" s="105">
        <v>2.206</v>
      </c>
      <c r="H4315" s="106">
        <f t="shared" si="1143"/>
        <v>3264.88</v>
      </c>
      <c r="I4315" s="107">
        <f t="shared" si="1144"/>
        <v>3950.5048000000002</v>
      </c>
      <c r="J4315" s="108">
        <f t="shared" si="1145"/>
        <v>3950.5048000000002</v>
      </c>
      <c r="K4315" s="105">
        <f t="shared" si="1146"/>
        <v>0</v>
      </c>
      <c r="L4315" s="105">
        <f t="shared" si="1147"/>
        <v>5530.7067200000001</v>
      </c>
      <c r="M4315" s="109" t="str">
        <f t="shared" si="1148"/>
        <v>FOTO</v>
      </c>
      <c r="N4315" s="110"/>
    </row>
    <row r="4316" spans="1:15" ht="12.75" customHeight="1">
      <c r="A4316" s="103" t="s">
        <v>7661</v>
      </c>
      <c r="B4316" s="13"/>
      <c r="C4316" s="242"/>
      <c r="D4316" s="238"/>
      <c r="E4316" s="149"/>
      <c r="F4316" s="104" t="s">
        <v>7662</v>
      </c>
      <c r="G4316" s="105">
        <v>2.9020000000000001</v>
      </c>
      <c r="H4316" s="106">
        <f t="shared" si="1143"/>
        <v>4294.96</v>
      </c>
      <c r="I4316" s="107">
        <f t="shared" si="1144"/>
        <v>5196.9016000000001</v>
      </c>
      <c r="J4316" s="108">
        <f t="shared" si="1145"/>
        <v>5196.9016000000001</v>
      </c>
      <c r="K4316" s="105">
        <f t="shared" si="1146"/>
        <v>0</v>
      </c>
      <c r="L4316" s="105">
        <f t="shared" si="1147"/>
        <v>7275.6622399999997</v>
      </c>
      <c r="M4316" s="109" t="str">
        <f t="shared" si="1148"/>
        <v>FOTO</v>
      </c>
      <c r="N4316" s="110"/>
      <c r="O4316" s="101" t="s">
        <v>81</v>
      </c>
    </row>
    <row r="4317" spans="1:15" ht="12.75" customHeight="1">
      <c r="A4317" s="103" t="s">
        <v>7663</v>
      </c>
      <c r="B4317" s="13"/>
      <c r="C4317" s="242"/>
      <c r="D4317" s="238" t="s">
        <v>9122</v>
      </c>
      <c r="E4317" s="149">
        <v>-3.3152173913043592E-2</v>
      </c>
      <c r="F4317" s="104" t="s">
        <v>7664</v>
      </c>
      <c r="G4317" s="105">
        <v>1.7789999999999999</v>
      </c>
      <c r="H4317" s="106">
        <f t="shared" si="1143"/>
        <v>2632.92</v>
      </c>
      <c r="I4317" s="107">
        <f t="shared" si="1144"/>
        <v>3185.8332</v>
      </c>
      <c r="J4317" s="108">
        <f t="shared" si="1145"/>
        <v>3185.8332</v>
      </c>
      <c r="K4317" s="105">
        <f t="shared" si="1146"/>
        <v>0</v>
      </c>
      <c r="L4317" s="105">
        <f t="shared" si="1147"/>
        <v>4460.1664799999999</v>
      </c>
      <c r="M4317" s="109" t="str">
        <f t="shared" si="1148"/>
        <v>FOTO</v>
      </c>
      <c r="N4317" s="110"/>
    </row>
    <row r="4318" spans="1:15" ht="12.75" customHeight="1">
      <c r="A4318" s="103" t="s">
        <v>7665</v>
      </c>
      <c r="B4318" s="13"/>
      <c r="C4318" s="242"/>
      <c r="D4318" s="238" t="s">
        <v>9122</v>
      </c>
      <c r="E4318" s="150">
        <v>-0.15468749999999998</v>
      </c>
      <c r="F4318" s="104" t="s">
        <v>7666</v>
      </c>
      <c r="G4318" s="105">
        <v>0.54100000000000004</v>
      </c>
      <c r="H4318" s="106">
        <f t="shared" si="1143"/>
        <v>800.68000000000006</v>
      </c>
      <c r="I4318" s="107">
        <f t="shared" si="1144"/>
        <v>968.82280000000003</v>
      </c>
      <c r="J4318" s="108">
        <f t="shared" si="1145"/>
        <v>968.82280000000003</v>
      </c>
      <c r="K4318" s="105">
        <f t="shared" si="1146"/>
        <v>0</v>
      </c>
      <c r="L4318" s="105">
        <f t="shared" si="1147"/>
        <v>1356.3519200000001</v>
      </c>
      <c r="M4318" s="109" t="str">
        <f t="shared" si="1148"/>
        <v>FOTO</v>
      </c>
      <c r="N4318" s="110"/>
    </row>
    <row r="4319" spans="1:15" ht="12.75" customHeight="1">
      <c r="A4319" s="103" t="s">
        <v>7667</v>
      </c>
      <c r="B4319" s="13"/>
      <c r="C4319" s="242"/>
      <c r="D4319" s="238" t="s">
        <v>9122</v>
      </c>
      <c r="E4319" s="149">
        <v>-3.2781564427134091E-2</v>
      </c>
      <c r="F4319" s="104" t="s">
        <v>7668</v>
      </c>
      <c r="G4319" s="105">
        <v>2.98</v>
      </c>
      <c r="H4319" s="106">
        <f t="shared" si="1143"/>
        <v>4410.3999999999996</v>
      </c>
      <c r="I4319" s="107">
        <f t="shared" si="1144"/>
        <v>5336.5839999999998</v>
      </c>
      <c r="J4319" s="108">
        <f t="shared" si="1145"/>
        <v>5336.5839999999998</v>
      </c>
      <c r="K4319" s="105">
        <f t="shared" si="1146"/>
        <v>0</v>
      </c>
      <c r="L4319" s="105">
        <f t="shared" si="1147"/>
        <v>7471.217599999999</v>
      </c>
      <c r="M4319" s="109" t="str">
        <f t="shared" si="1148"/>
        <v>FOTO</v>
      </c>
      <c r="N4319" s="110" t="s">
        <v>110</v>
      </c>
    </row>
    <row r="4320" spans="1:15" ht="12.75" customHeight="1">
      <c r="A4320" s="103" t="s">
        <v>7669</v>
      </c>
      <c r="B4320" s="13"/>
      <c r="C4320" s="242"/>
      <c r="D4320" s="238" t="s">
        <v>9122</v>
      </c>
      <c r="E4320" s="149">
        <v>-3.402903811252278E-2</v>
      </c>
      <c r="F4320" s="104" t="s">
        <v>7670</v>
      </c>
      <c r="G4320" s="105">
        <v>2.129</v>
      </c>
      <c r="H4320" s="106">
        <f t="shared" si="1143"/>
        <v>3150.92</v>
      </c>
      <c r="I4320" s="107">
        <f t="shared" si="1144"/>
        <v>3812.6131999999998</v>
      </c>
      <c r="J4320" s="108">
        <f t="shared" si="1145"/>
        <v>3812.6131999999998</v>
      </c>
      <c r="K4320" s="105">
        <f t="shared" si="1146"/>
        <v>0</v>
      </c>
      <c r="L4320" s="105">
        <f t="shared" si="1147"/>
        <v>5337.6584799999991</v>
      </c>
      <c r="M4320" s="109" t="str">
        <f t="shared" si="1148"/>
        <v>FOTO</v>
      </c>
      <c r="N4320" s="110"/>
    </row>
    <row r="4321" spans="1:15" ht="12.75" customHeight="1">
      <c r="A4321" s="103" t="s">
        <v>7671</v>
      </c>
      <c r="B4321" s="13"/>
      <c r="C4321" s="242"/>
      <c r="D4321" s="238" t="s">
        <v>9122</v>
      </c>
      <c r="E4321" s="149">
        <v>-3.3637674195098444E-2</v>
      </c>
      <c r="F4321" s="104" t="s">
        <v>7672</v>
      </c>
      <c r="G4321" s="105">
        <v>2.0110000000000001</v>
      </c>
      <c r="H4321" s="106">
        <f t="shared" si="1143"/>
        <v>2976.28</v>
      </c>
      <c r="I4321" s="107">
        <f t="shared" si="1144"/>
        <v>3601.2988</v>
      </c>
      <c r="J4321" s="108">
        <f t="shared" si="1145"/>
        <v>3601.2988</v>
      </c>
      <c r="K4321" s="105">
        <f t="shared" si="1146"/>
        <v>0</v>
      </c>
      <c r="L4321" s="105">
        <f t="shared" si="1147"/>
        <v>5041.8183199999994</v>
      </c>
      <c r="M4321" s="109" t="str">
        <f t="shared" si="1148"/>
        <v>FOTO</v>
      </c>
      <c r="N4321" s="110"/>
    </row>
    <row r="4322" spans="1:15" ht="12.75" customHeight="1">
      <c r="A4322" s="103" t="s">
        <v>7673</v>
      </c>
      <c r="B4322" s="13"/>
      <c r="C4322" s="242"/>
      <c r="D4322" s="238"/>
      <c r="E4322" s="149"/>
      <c r="F4322" s="104" t="s">
        <v>7674</v>
      </c>
      <c r="G4322" s="105">
        <v>0.309</v>
      </c>
      <c r="H4322" s="106">
        <f t="shared" si="1143"/>
        <v>457.32</v>
      </c>
      <c r="I4322" s="107">
        <f t="shared" si="1144"/>
        <v>553.35719999999992</v>
      </c>
      <c r="J4322" s="108">
        <f t="shared" si="1145"/>
        <v>553.35719999999992</v>
      </c>
      <c r="K4322" s="105">
        <f t="shared" si="1146"/>
        <v>0</v>
      </c>
      <c r="L4322" s="105">
        <f t="shared" si="1147"/>
        <v>774.70007999999984</v>
      </c>
      <c r="M4322" s="109" t="str">
        <f t="shared" si="1148"/>
        <v>FOTO</v>
      </c>
      <c r="N4322" s="110"/>
    </row>
    <row r="4323" spans="1:15" ht="12.75" customHeight="1">
      <c r="A4323" s="103" t="s">
        <v>7675</v>
      </c>
      <c r="B4323" s="13"/>
      <c r="C4323" s="242"/>
      <c r="D4323" s="238" t="s">
        <v>9122</v>
      </c>
      <c r="E4323" s="149">
        <v>-3.3152173913043592E-2</v>
      </c>
      <c r="F4323" s="104" t="s">
        <v>7676</v>
      </c>
      <c r="G4323" s="105">
        <v>1.7789999999999999</v>
      </c>
      <c r="H4323" s="106">
        <f t="shared" si="1143"/>
        <v>2632.92</v>
      </c>
      <c r="I4323" s="107">
        <f t="shared" si="1144"/>
        <v>3185.8332</v>
      </c>
      <c r="J4323" s="108">
        <f t="shared" si="1145"/>
        <v>3185.8332</v>
      </c>
      <c r="K4323" s="105">
        <f t="shared" si="1146"/>
        <v>0</v>
      </c>
      <c r="L4323" s="105">
        <f t="shared" si="1147"/>
        <v>4460.1664799999999</v>
      </c>
      <c r="M4323" s="109" t="str">
        <f t="shared" si="1148"/>
        <v>FOTO</v>
      </c>
      <c r="N4323" s="110"/>
    </row>
    <row r="4324" spans="1:15" ht="12.75" customHeight="1" thickBot="1">
      <c r="A4324" s="154" t="s">
        <v>7677</v>
      </c>
      <c r="B4324" s="13"/>
      <c r="C4324" s="243"/>
      <c r="D4324" s="238" t="s">
        <v>9122</v>
      </c>
      <c r="E4324" s="155">
        <v>-3.3653846153846256E-2</v>
      </c>
      <c r="F4324" s="156" t="s">
        <v>7678</v>
      </c>
      <c r="G4324" s="157">
        <v>1.0049999999999999</v>
      </c>
      <c r="H4324" s="158">
        <f t="shared" si="1143"/>
        <v>1487.3999999999999</v>
      </c>
      <c r="I4324" s="159">
        <f t="shared" si="1144"/>
        <v>1799.7539999999997</v>
      </c>
      <c r="J4324" s="160">
        <f t="shared" si="1145"/>
        <v>1799.7539999999997</v>
      </c>
      <c r="K4324" s="157">
        <f t="shared" si="1146"/>
        <v>0</v>
      </c>
      <c r="L4324" s="157">
        <f t="shared" si="1147"/>
        <v>2519.6555999999996</v>
      </c>
      <c r="M4324" s="161" t="str">
        <f t="shared" si="1148"/>
        <v>FOTO</v>
      </c>
      <c r="N4324" s="162"/>
    </row>
    <row r="4325" spans="1:15" ht="20.100000000000001" customHeight="1" thickBot="1">
      <c r="A4325" s="219" t="s">
        <v>7679</v>
      </c>
      <c r="B4325" s="34"/>
      <c r="C4325" s="240"/>
      <c r="D4325" s="151"/>
      <c r="E4325" s="221"/>
      <c r="F4325" s="222"/>
      <c r="G4325" s="223"/>
      <c r="H4325" s="224"/>
      <c r="I4325" s="224"/>
      <c r="J4325" s="225"/>
      <c r="K4325" s="223"/>
      <c r="L4325" s="223"/>
      <c r="M4325" s="226"/>
      <c r="N4325" s="227"/>
      <c r="O4325" s="228"/>
    </row>
    <row r="4326" spans="1:15" ht="12.75" customHeight="1">
      <c r="A4326" s="178" t="s">
        <v>7680</v>
      </c>
      <c r="B4326" s="13"/>
      <c r="C4326" s="152"/>
      <c r="D4326" s="238" t="s">
        <v>9122</v>
      </c>
      <c r="E4326" s="180">
        <v>-3.0000000000000027E-2</v>
      </c>
      <c r="F4326" s="181" t="s">
        <v>7681</v>
      </c>
      <c r="G4326" s="182">
        <v>0.58199999999999996</v>
      </c>
      <c r="H4326" s="183">
        <f t="shared" ref="H4326:H4339" si="1149">+G4326*H$18</f>
        <v>861.3599999999999</v>
      </c>
      <c r="I4326" s="184">
        <f t="shared" ref="I4326:I4339" si="1150">+H4326*(1+I$18)</f>
        <v>1042.2455999999997</v>
      </c>
      <c r="J4326" s="185">
        <f t="shared" ref="J4326:J4339" si="1151">+I4326*(1-J$18)</f>
        <v>1042.2455999999997</v>
      </c>
      <c r="K4326" s="182">
        <f t="shared" ref="K4326:K4339" si="1152">+I4326*C4326</f>
        <v>0</v>
      </c>
      <c r="L4326" s="182">
        <f t="shared" ref="L4326:L4339" si="1153">+I4326*(1+L$18)</f>
        <v>1459.1438399999995</v>
      </c>
      <c r="M4326" s="186" t="str">
        <f t="shared" ref="M4326:M4339" si="1154">HYPERLINK(CONCATENATE("https://buscador.neorep.com.ar/",TRIM(A4326),"/"),"FOTO")</f>
        <v>FOTO</v>
      </c>
      <c r="N4326" s="187"/>
    </row>
    <row r="4327" spans="1:15" ht="12.75" customHeight="1">
      <c r="A4327" s="103" t="s">
        <v>7682</v>
      </c>
      <c r="B4327" s="13"/>
      <c r="C4327" s="242"/>
      <c r="D4327" s="238" t="s">
        <v>9122</v>
      </c>
      <c r="E4327" s="149">
        <v>-3.5343035343035289E-2</v>
      </c>
      <c r="F4327" s="104" t="s">
        <v>7683</v>
      </c>
      <c r="G4327" s="105">
        <v>0.46400000000000002</v>
      </c>
      <c r="H4327" s="106">
        <f t="shared" si="1149"/>
        <v>686.72</v>
      </c>
      <c r="I4327" s="107">
        <f t="shared" si="1150"/>
        <v>830.93119999999999</v>
      </c>
      <c r="J4327" s="108">
        <f t="shared" si="1151"/>
        <v>830.93119999999999</v>
      </c>
      <c r="K4327" s="105">
        <f t="shared" si="1152"/>
        <v>0</v>
      </c>
      <c r="L4327" s="105">
        <f t="shared" si="1153"/>
        <v>1163.30368</v>
      </c>
      <c r="M4327" s="109" t="str">
        <f t="shared" si="1154"/>
        <v>FOTO</v>
      </c>
      <c r="N4327" s="110"/>
    </row>
    <row r="4328" spans="1:15" ht="12.75" customHeight="1">
      <c r="A4328" s="103" t="s">
        <v>7684</v>
      </c>
      <c r="B4328" s="13"/>
      <c r="C4328" s="242"/>
      <c r="D4328" s="238" t="s">
        <v>9122</v>
      </c>
      <c r="E4328" s="149">
        <v>-3.31395348837209E-2</v>
      </c>
      <c r="F4328" s="104" t="s">
        <v>7685</v>
      </c>
      <c r="G4328" s="105">
        <v>3.3260000000000001</v>
      </c>
      <c r="H4328" s="106">
        <f t="shared" si="1149"/>
        <v>4922.4800000000005</v>
      </c>
      <c r="I4328" s="107">
        <f t="shared" si="1150"/>
        <v>5956.2008000000005</v>
      </c>
      <c r="J4328" s="108">
        <f t="shared" si="1151"/>
        <v>5956.2008000000005</v>
      </c>
      <c r="K4328" s="105">
        <f t="shared" si="1152"/>
        <v>0</v>
      </c>
      <c r="L4328" s="105">
        <f t="shared" si="1153"/>
        <v>8338.6811200000011</v>
      </c>
      <c r="M4328" s="109" t="str">
        <f t="shared" si="1154"/>
        <v>FOTO</v>
      </c>
      <c r="N4328" s="110"/>
    </row>
    <row r="4329" spans="1:15" ht="12.75" customHeight="1">
      <c r="A4329" s="103" t="s">
        <v>7686</v>
      </c>
      <c r="B4329" s="13"/>
      <c r="C4329" s="242"/>
      <c r="D4329" s="238" t="s">
        <v>9122</v>
      </c>
      <c r="E4329" s="149">
        <v>-3.2937591931078036E-2</v>
      </c>
      <c r="F4329" s="104" t="s">
        <v>7687</v>
      </c>
      <c r="G4329" s="105">
        <v>18.408999999999999</v>
      </c>
      <c r="H4329" s="106">
        <f t="shared" si="1149"/>
        <v>27245.32</v>
      </c>
      <c r="I4329" s="107">
        <f t="shared" si="1150"/>
        <v>32966.837200000002</v>
      </c>
      <c r="J4329" s="108">
        <f t="shared" si="1151"/>
        <v>32966.837200000002</v>
      </c>
      <c r="K4329" s="105">
        <f t="shared" si="1152"/>
        <v>0</v>
      </c>
      <c r="L4329" s="105">
        <f t="shared" si="1153"/>
        <v>46153.572079999998</v>
      </c>
      <c r="M4329" s="109" t="str">
        <f t="shared" si="1154"/>
        <v>FOTO</v>
      </c>
      <c r="N4329" s="110" t="s">
        <v>110</v>
      </c>
      <c r="O4329" s="36"/>
    </row>
    <row r="4330" spans="1:15" ht="12.75" customHeight="1">
      <c r="A4330" s="103" t="s">
        <v>7688</v>
      </c>
      <c r="B4330" s="13"/>
      <c r="C4330" s="242"/>
      <c r="D4330" s="238" t="s">
        <v>9122</v>
      </c>
      <c r="E4330" s="149">
        <v>-0.1311244979919679</v>
      </c>
      <c r="F4330" s="104" t="s">
        <v>7689</v>
      </c>
      <c r="G4330" s="105">
        <v>32.1</v>
      </c>
      <c r="H4330" s="106">
        <f t="shared" si="1149"/>
        <v>47508</v>
      </c>
      <c r="I4330" s="107">
        <f t="shared" si="1150"/>
        <v>57484.68</v>
      </c>
      <c r="J4330" s="108">
        <f t="shared" si="1151"/>
        <v>57484.68</v>
      </c>
      <c r="K4330" s="105">
        <f t="shared" si="1152"/>
        <v>0</v>
      </c>
      <c r="L4330" s="105">
        <f t="shared" si="1153"/>
        <v>80478.551999999996</v>
      </c>
      <c r="M4330" s="109" t="str">
        <f t="shared" si="1154"/>
        <v>FOTO</v>
      </c>
      <c r="N4330" s="110"/>
    </row>
    <row r="4331" spans="1:15" ht="12.75" customHeight="1">
      <c r="A4331" s="103" t="s">
        <v>7690</v>
      </c>
      <c r="B4331" s="13"/>
      <c r="C4331" s="242"/>
      <c r="D4331" s="238"/>
      <c r="E4331" s="149"/>
      <c r="F4331" s="104" t="s">
        <v>7691</v>
      </c>
      <c r="G4331" s="105">
        <v>34.616</v>
      </c>
      <c r="H4331" s="106">
        <f t="shared" si="1149"/>
        <v>51231.68</v>
      </c>
      <c r="I4331" s="107">
        <f t="shared" si="1150"/>
        <v>61990.332799999996</v>
      </c>
      <c r="J4331" s="108">
        <f t="shared" si="1151"/>
        <v>61990.332799999996</v>
      </c>
      <c r="K4331" s="105">
        <f t="shared" si="1152"/>
        <v>0</v>
      </c>
      <c r="L4331" s="105">
        <f t="shared" si="1153"/>
        <v>86786.465919999988</v>
      </c>
      <c r="M4331" s="109" t="str">
        <f t="shared" si="1154"/>
        <v>FOTO</v>
      </c>
      <c r="N4331" s="110"/>
    </row>
    <row r="4332" spans="1:15" ht="12.75" customHeight="1">
      <c r="A4332" s="103" t="s">
        <v>7692</v>
      </c>
      <c r="B4332" s="13"/>
      <c r="C4332" s="242"/>
      <c r="D4332" s="238" t="s">
        <v>9122</v>
      </c>
      <c r="E4332" s="150">
        <v>-0.29713705583756345</v>
      </c>
      <c r="F4332" s="104" t="s">
        <v>7693</v>
      </c>
      <c r="G4332" s="105">
        <v>34.616</v>
      </c>
      <c r="H4332" s="106">
        <f t="shared" si="1149"/>
        <v>51231.68</v>
      </c>
      <c r="I4332" s="107">
        <f t="shared" si="1150"/>
        <v>61990.332799999996</v>
      </c>
      <c r="J4332" s="108">
        <f t="shared" si="1151"/>
        <v>61990.332799999996</v>
      </c>
      <c r="K4332" s="105">
        <f t="shared" si="1152"/>
        <v>0</v>
      </c>
      <c r="L4332" s="105">
        <f t="shared" si="1153"/>
        <v>86786.465919999988</v>
      </c>
      <c r="M4332" s="109" t="str">
        <f t="shared" si="1154"/>
        <v>FOTO</v>
      </c>
      <c r="N4332" s="110"/>
    </row>
    <row r="4333" spans="1:15" ht="12.75" customHeight="1">
      <c r="A4333" s="103" t="s">
        <v>7694</v>
      </c>
      <c r="B4333" s="13"/>
      <c r="C4333" s="242"/>
      <c r="D4333" s="238"/>
      <c r="E4333" s="149"/>
      <c r="F4333" s="104" t="s">
        <v>7695</v>
      </c>
      <c r="G4333" s="105">
        <v>33.456000000000003</v>
      </c>
      <c r="H4333" s="106">
        <f t="shared" si="1149"/>
        <v>49514.880000000005</v>
      </c>
      <c r="I4333" s="107">
        <f t="shared" si="1150"/>
        <v>59913.004800000002</v>
      </c>
      <c r="J4333" s="108">
        <f t="shared" si="1151"/>
        <v>59913.004800000002</v>
      </c>
      <c r="K4333" s="105">
        <f t="shared" si="1152"/>
        <v>0</v>
      </c>
      <c r="L4333" s="105">
        <f t="shared" si="1153"/>
        <v>83878.206720000002</v>
      </c>
      <c r="M4333" s="109" t="str">
        <f t="shared" si="1154"/>
        <v>FOTO</v>
      </c>
      <c r="N4333" s="110"/>
    </row>
    <row r="4334" spans="1:15" ht="12.75" customHeight="1">
      <c r="A4334" s="103" t="s">
        <v>7696</v>
      </c>
      <c r="B4334" s="13"/>
      <c r="C4334" s="242"/>
      <c r="D4334" s="238" t="s">
        <v>9122</v>
      </c>
      <c r="E4334" s="149">
        <v>-3.4283196239717983E-2</v>
      </c>
      <c r="F4334" s="104" t="s">
        <v>7697</v>
      </c>
      <c r="G4334" s="105">
        <v>30.48</v>
      </c>
      <c r="H4334" s="106">
        <f t="shared" si="1149"/>
        <v>45110.400000000001</v>
      </c>
      <c r="I4334" s="107">
        <f t="shared" si="1150"/>
        <v>54583.584000000003</v>
      </c>
      <c r="J4334" s="108">
        <f t="shared" si="1151"/>
        <v>54583.584000000003</v>
      </c>
      <c r="K4334" s="105">
        <f t="shared" si="1152"/>
        <v>0</v>
      </c>
      <c r="L4334" s="105">
        <f t="shared" si="1153"/>
        <v>76417.017599999992</v>
      </c>
      <c r="M4334" s="109" t="str">
        <f t="shared" si="1154"/>
        <v>FOTO</v>
      </c>
      <c r="N4334" s="110"/>
    </row>
    <row r="4335" spans="1:15" ht="12.75" customHeight="1">
      <c r="A4335" s="103" t="s">
        <v>7698</v>
      </c>
      <c r="B4335" s="13"/>
      <c r="C4335" s="242"/>
      <c r="D4335" s="238" t="s">
        <v>9122</v>
      </c>
      <c r="E4335" s="150">
        <v>-0.40359975594874919</v>
      </c>
      <c r="F4335" s="104" t="s">
        <v>7699</v>
      </c>
      <c r="G4335" s="105">
        <v>35.581000000000003</v>
      </c>
      <c r="H4335" s="106">
        <f t="shared" si="1149"/>
        <v>52659.880000000005</v>
      </c>
      <c r="I4335" s="107">
        <f t="shared" si="1150"/>
        <v>63718.454800000007</v>
      </c>
      <c r="J4335" s="108">
        <f t="shared" si="1151"/>
        <v>63718.454800000007</v>
      </c>
      <c r="K4335" s="105">
        <f t="shared" si="1152"/>
        <v>0</v>
      </c>
      <c r="L4335" s="105">
        <f t="shared" si="1153"/>
        <v>89205.836720000007</v>
      </c>
      <c r="M4335" s="109" t="str">
        <f t="shared" si="1154"/>
        <v>FOTO</v>
      </c>
      <c r="N4335" s="110"/>
      <c r="O4335" s="101" t="s">
        <v>81</v>
      </c>
    </row>
    <row r="4336" spans="1:15" ht="12.75" customHeight="1">
      <c r="A4336" s="103" t="s">
        <v>7700</v>
      </c>
      <c r="B4336" s="13"/>
      <c r="C4336" s="242"/>
      <c r="D4336" s="238"/>
      <c r="E4336" s="149"/>
      <c r="F4336" s="104" t="s">
        <v>7701</v>
      </c>
      <c r="G4336" s="105">
        <v>35.581000000000003</v>
      </c>
      <c r="H4336" s="106">
        <f t="shared" si="1149"/>
        <v>52659.880000000005</v>
      </c>
      <c r="I4336" s="107">
        <f t="shared" si="1150"/>
        <v>63718.454800000007</v>
      </c>
      <c r="J4336" s="108">
        <f t="shared" si="1151"/>
        <v>63718.454800000007</v>
      </c>
      <c r="K4336" s="105">
        <f t="shared" si="1152"/>
        <v>0</v>
      </c>
      <c r="L4336" s="105">
        <f t="shared" si="1153"/>
        <v>89205.836720000007</v>
      </c>
      <c r="M4336" s="109" t="str">
        <f t="shared" si="1154"/>
        <v>FOTO</v>
      </c>
      <c r="N4336" s="110"/>
    </row>
    <row r="4337" spans="1:15" ht="12.75" customHeight="1">
      <c r="A4337" s="103" t="s">
        <v>7702</v>
      </c>
      <c r="B4337" s="13"/>
      <c r="C4337" s="242"/>
      <c r="D4337" s="238"/>
      <c r="E4337" s="149"/>
      <c r="F4337" s="104" t="s">
        <v>7703</v>
      </c>
      <c r="G4337" s="105">
        <v>35.581000000000003</v>
      </c>
      <c r="H4337" s="106">
        <f t="shared" si="1149"/>
        <v>52659.880000000005</v>
      </c>
      <c r="I4337" s="107">
        <f t="shared" si="1150"/>
        <v>63718.454800000007</v>
      </c>
      <c r="J4337" s="108">
        <f t="shared" si="1151"/>
        <v>63718.454800000007</v>
      </c>
      <c r="K4337" s="105">
        <f t="shared" si="1152"/>
        <v>0</v>
      </c>
      <c r="L4337" s="105">
        <f t="shared" si="1153"/>
        <v>89205.836720000007</v>
      </c>
      <c r="M4337" s="109" t="str">
        <f t="shared" si="1154"/>
        <v>FOTO</v>
      </c>
      <c r="N4337" s="110"/>
    </row>
    <row r="4338" spans="1:15" ht="12.75" customHeight="1">
      <c r="A4338" s="103" t="s">
        <v>7704</v>
      </c>
      <c r="B4338" s="13"/>
      <c r="C4338" s="242"/>
      <c r="D4338" s="238"/>
      <c r="E4338" s="149"/>
      <c r="F4338" s="104" t="s">
        <v>7705</v>
      </c>
      <c r="G4338" s="105">
        <v>35.581000000000003</v>
      </c>
      <c r="H4338" s="106">
        <f t="shared" si="1149"/>
        <v>52659.880000000005</v>
      </c>
      <c r="I4338" s="107">
        <f t="shared" si="1150"/>
        <v>63718.454800000007</v>
      </c>
      <c r="J4338" s="108">
        <f t="shared" si="1151"/>
        <v>63718.454800000007</v>
      </c>
      <c r="K4338" s="105">
        <f t="shared" si="1152"/>
        <v>0</v>
      </c>
      <c r="L4338" s="105">
        <f t="shared" si="1153"/>
        <v>89205.836720000007</v>
      </c>
      <c r="M4338" s="109" t="str">
        <f t="shared" si="1154"/>
        <v>FOTO</v>
      </c>
      <c r="N4338" s="110"/>
    </row>
    <row r="4339" spans="1:15" ht="12.75" customHeight="1" thickBot="1">
      <c r="A4339" s="154" t="s">
        <v>7706</v>
      </c>
      <c r="B4339" s="13"/>
      <c r="C4339" s="243"/>
      <c r="D4339" s="238"/>
      <c r="E4339" s="155"/>
      <c r="F4339" s="156" t="s">
        <v>7707</v>
      </c>
      <c r="G4339" s="157">
        <v>3.58</v>
      </c>
      <c r="H4339" s="158">
        <f t="shared" si="1149"/>
        <v>5298.4000000000005</v>
      </c>
      <c r="I4339" s="159">
        <f t="shared" si="1150"/>
        <v>6411.0640000000003</v>
      </c>
      <c r="J4339" s="160">
        <f t="shared" si="1151"/>
        <v>6411.0640000000003</v>
      </c>
      <c r="K4339" s="157">
        <f t="shared" si="1152"/>
        <v>0</v>
      </c>
      <c r="L4339" s="157">
        <f t="shared" si="1153"/>
        <v>8975.489599999999</v>
      </c>
      <c r="M4339" s="161" t="str">
        <f t="shared" si="1154"/>
        <v>FOTO</v>
      </c>
      <c r="N4339" s="162"/>
    </row>
    <row r="4340" spans="1:15" ht="20.100000000000001" customHeight="1" thickBot="1">
      <c r="A4340" s="219" t="s">
        <v>7708</v>
      </c>
      <c r="B4340" s="34"/>
      <c r="C4340" s="240"/>
      <c r="D4340" s="151"/>
      <c r="E4340" s="221"/>
      <c r="F4340" s="222"/>
      <c r="G4340" s="223"/>
      <c r="H4340" s="224"/>
      <c r="I4340" s="224"/>
      <c r="J4340" s="225"/>
      <c r="K4340" s="223"/>
      <c r="L4340" s="223"/>
      <c r="M4340" s="226"/>
      <c r="N4340" s="227"/>
      <c r="O4340" s="228"/>
    </row>
    <row r="4341" spans="1:15" ht="12.75" customHeight="1">
      <c r="A4341" s="178" t="s">
        <v>7709</v>
      </c>
      <c r="B4341" s="13"/>
      <c r="C4341" s="152"/>
      <c r="D4341" s="238" t="s">
        <v>9122</v>
      </c>
      <c r="E4341" s="180">
        <v>-3.3027725615817904E-2</v>
      </c>
      <c r="F4341" s="181" t="s">
        <v>7710</v>
      </c>
      <c r="G4341" s="182">
        <v>26.262</v>
      </c>
      <c r="H4341" s="183">
        <f t="shared" ref="H4341:H4352" si="1155">+G4341*H$18</f>
        <v>38867.760000000002</v>
      </c>
      <c r="I4341" s="184">
        <f t="shared" ref="I4341:I4352" si="1156">+H4341*(1+I$18)</f>
        <v>47029.989600000001</v>
      </c>
      <c r="J4341" s="185">
        <f t="shared" ref="J4341:J4352" si="1157">+I4341*(1-J$18)</f>
        <v>47029.989600000001</v>
      </c>
      <c r="K4341" s="182">
        <f t="shared" ref="K4341:K4352" si="1158">+I4341*C4341</f>
        <v>0</v>
      </c>
      <c r="L4341" s="182">
        <f t="shared" ref="L4341:L4352" si="1159">+I4341*(1+L$18)</f>
        <v>65841.985440000004</v>
      </c>
      <c r="M4341" s="186" t="str">
        <f t="shared" ref="M4341:M4352" si="1160">HYPERLINK(CONCATENATE("https://buscador.neorep.com.ar/",TRIM(A4341),"/"),"FOTO")</f>
        <v>FOTO</v>
      </c>
      <c r="N4341" s="187" t="s">
        <v>1150</v>
      </c>
    </row>
    <row r="4342" spans="1:15" ht="12.75" customHeight="1">
      <c r="A4342" s="103" t="s">
        <v>7711</v>
      </c>
      <c r="B4342" s="13"/>
      <c r="C4342" s="242"/>
      <c r="D4342" s="238" t="s">
        <v>9122</v>
      </c>
      <c r="E4342" s="149">
        <v>-3.3236275832682294E-2</v>
      </c>
      <c r="F4342" s="104" t="s">
        <v>7712</v>
      </c>
      <c r="G4342" s="105">
        <v>13.613</v>
      </c>
      <c r="H4342" s="106">
        <f t="shared" si="1155"/>
        <v>20147.239999999998</v>
      </c>
      <c r="I4342" s="107">
        <f t="shared" si="1156"/>
        <v>24378.160399999997</v>
      </c>
      <c r="J4342" s="108">
        <f t="shared" si="1157"/>
        <v>24378.160399999997</v>
      </c>
      <c r="K4342" s="105">
        <f t="shared" si="1158"/>
        <v>0</v>
      </c>
      <c r="L4342" s="105">
        <f t="shared" si="1159"/>
        <v>34129.424559999992</v>
      </c>
      <c r="M4342" s="109" t="str">
        <f t="shared" si="1160"/>
        <v>FOTO</v>
      </c>
      <c r="N4342" s="110"/>
    </row>
    <row r="4343" spans="1:15" ht="12.75" customHeight="1">
      <c r="A4343" s="103" t="s">
        <v>7713</v>
      </c>
      <c r="B4343" s="13"/>
      <c r="C4343" s="242"/>
      <c r="D4343" s="238" t="s">
        <v>9122</v>
      </c>
      <c r="E4343" s="149">
        <v>-3.3046418690439561E-2</v>
      </c>
      <c r="F4343" s="104" t="s">
        <v>7714</v>
      </c>
      <c r="G4343" s="105">
        <v>18.873000000000001</v>
      </c>
      <c r="H4343" s="106">
        <f t="shared" si="1155"/>
        <v>27932.04</v>
      </c>
      <c r="I4343" s="107">
        <f t="shared" si="1156"/>
        <v>33797.768400000001</v>
      </c>
      <c r="J4343" s="108">
        <f t="shared" si="1157"/>
        <v>33797.768400000001</v>
      </c>
      <c r="K4343" s="105">
        <f t="shared" si="1158"/>
        <v>0</v>
      </c>
      <c r="L4343" s="105">
        <f t="shared" si="1159"/>
        <v>47316.875759999995</v>
      </c>
      <c r="M4343" s="109" t="str">
        <f t="shared" si="1160"/>
        <v>FOTO</v>
      </c>
      <c r="N4343" s="110"/>
    </row>
    <row r="4344" spans="1:15" ht="12.75" customHeight="1">
      <c r="A4344" s="103" t="s">
        <v>7715</v>
      </c>
      <c r="B4344" s="13"/>
      <c r="C4344" s="242"/>
      <c r="D4344" s="238" t="s">
        <v>9122</v>
      </c>
      <c r="E4344" s="149">
        <v>-3.3156779661016822E-2</v>
      </c>
      <c r="F4344" s="104" t="s">
        <v>7716</v>
      </c>
      <c r="G4344" s="105">
        <v>9.1270000000000007</v>
      </c>
      <c r="H4344" s="106">
        <f t="shared" si="1155"/>
        <v>13507.960000000001</v>
      </c>
      <c r="I4344" s="107">
        <f t="shared" si="1156"/>
        <v>16344.631600000001</v>
      </c>
      <c r="J4344" s="108">
        <f t="shared" si="1157"/>
        <v>16344.631600000001</v>
      </c>
      <c r="K4344" s="105">
        <f t="shared" si="1158"/>
        <v>0</v>
      </c>
      <c r="L4344" s="105">
        <f t="shared" si="1159"/>
        <v>22882.484239999998</v>
      </c>
      <c r="M4344" s="109" t="str">
        <f t="shared" si="1160"/>
        <v>FOTO</v>
      </c>
      <c r="N4344" s="110"/>
    </row>
    <row r="4345" spans="1:15" ht="12.75" customHeight="1">
      <c r="A4345" s="103" t="s">
        <v>7717</v>
      </c>
      <c r="B4345" s="13"/>
      <c r="C4345" s="242"/>
      <c r="D4345" s="238" t="s">
        <v>9122</v>
      </c>
      <c r="E4345" s="149">
        <v>-3.313636363636363E-2</v>
      </c>
      <c r="F4345" s="104" t="s">
        <v>7718</v>
      </c>
      <c r="G4345" s="105">
        <v>42.542000000000002</v>
      </c>
      <c r="H4345" s="106">
        <f t="shared" si="1155"/>
        <v>62962.16</v>
      </c>
      <c r="I4345" s="107">
        <f t="shared" si="1156"/>
        <v>76184.213600000003</v>
      </c>
      <c r="J4345" s="108">
        <f t="shared" si="1157"/>
        <v>76184.213600000003</v>
      </c>
      <c r="K4345" s="105">
        <f t="shared" si="1158"/>
        <v>0</v>
      </c>
      <c r="L4345" s="105">
        <f t="shared" si="1159"/>
        <v>106657.89904</v>
      </c>
      <c r="M4345" s="109" t="str">
        <f t="shared" si="1160"/>
        <v>FOTO</v>
      </c>
      <c r="N4345" s="110"/>
    </row>
    <row r="4346" spans="1:15" ht="12.75" customHeight="1">
      <c r="A4346" s="103" t="s">
        <v>7719</v>
      </c>
      <c r="B4346" s="13"/>
      <c r="C4346" s="242"/>
      <c r="D4346" s="238" t="s">
        <v>9122</v>
      </c>
      <c r="E4346" s="149">
        <v>-3.2948717948717898E-2</v>
      </c>
      <c r="F4346" s="104" t="s">
        <v>7720</v>
      </c>
      <c r="G4346" s="105">
        <v>7.5430000000000001</v>
      </c>
      <c r="H4346" s="106">
        <f t="shared" si="1155"/>
        <v>11163.64</v>
      </c>
      <c r="I4346" s="107">
        <f t="shared" si="1156"/>
        <v>13508.0044</v>
      </c>
      <c r="J4346" s="108">
        <f t="shared" si="1157"/>
        <v>13508.0044</v>
      </c>
      <c r="K4346" s="105">
        <f t="shared" si="1158"/>
        <v>0</v>
      </c>
      <c r="L4346" s="105">
        <f t="shared" si="1159"/>
        <v>18911.206159999998</v>
      </c>
      <c r="M4346" s="109" t="str">
        <f t="shared" si="1160"/>
        <v>FOTO</v>
      </c>
      <c r="N4346" s="110"/>
    </row>
    <row r="4347" spans="1:15" ht="12.75" customHeight="1">
      <c r="A4347" s="103" t="s">
        <v>7721</v>
      </c>
      <c r="B4347" s="13"/>
      <c r="C4347" s="242"/>
      <c r="D4347" s="238" t="s">
        <v>9122</v>
      </c>
      <c r="E4347" s="149">
        <v>-3.2948717948717898E-2</v>
      </c>
      <c r="F4347" s="104" t="s">
        <v>7722</v>
      </c>
      <c r="G4347" s="105">
        <v>7.5430000000000001</v>
      </c>
      <c r="H4347" s="106">
        <f t="shared" si="1155"/>
        <v>11163.64</v>
      </c>
      <c r="I4347" s="107">
        <f t="shared" si="1156"/>
        <v>13508.0044</v>
      </c>
      <c r="J4347" s="108">
        <f t="shared" si="1157"/>
        <v>13508.0044</v>
      </c>
      <c r="K4347" s="105">
        <f t="shared" si="1158"/>
        <v>0</v>
      </c>
      <c r="L4347" s="105">
        <f t="shared" si="1159"/>
        <v>18911.206159999998</v>
      </c>
      <c r="M4347" s="109" t="str">
        <f t="shared" si="1160"/>
        <v>FOTO</v>
      </c>
      <c r="N4347" s="110"/>
    </row>
    <row r="4348" spans="1:15" ht="12.75" customHeight="1">
      <c r="A4348" s="103" t="s">
        <v>7723</v>
      </c>
      <c r="B4348" s="13"/>
      <c r="C4348" s="242"/>
      <c r="D4348" s="238" t="s">
        <v>9122</v>
      </c>
      <c r="E4348" s="149">
        <v>-3.31395348837209E-2</v>
      </c>
      <c r="F4348" s="104" t="s">
        <v>7724</v>
      </c>
      <c r="G4348" s="105">
        <v>16.63</v>
      </c>
      <c r="H4348" s="106">
        <f t="shared" si="1155"/>
        <v>24612.399999999998</v>
      </c>
      <c r="I4348" s="107">
        <f t="shared" si="1156"/>
        <v>29781.003999999997</v>
      </c>
      <c r="J4348" s="108">
        <f t="shared" si="1157"/>
        <v>29781.003999999997</v>
      </c>
      <c r="K4348" s="105">
        <f t="shared" si="1158"/>
        <v>0</v>
      </c>
      <c r="L4348" s="105">
        <f t="shared" si="1159"/>
        <v>41693.405599999991</v>
      </c>
      <c r="M4348" s="109" t="str">
        <f t="shared" si="1160"/>
        <v>FOTO</v>
      </c>
      <c r="N4348" s="110"/>
    </row>
    <row r="4349" spans="1:15" ht="12.75" customHeight="1">
      <c r="A4349" s="103" t="s">
        <v>9566</v>
      </c>
      <c r="B4349" s="13"/>
      <c r="C4349" s="242"/>
      <c r="D4349" s="238"/>
      <c r="E4349" s="149"/>
      <c r="F4349" s="104" t="s">
        <v>9178</v>
      </c>
      <c r="G4349" s="105">
        <v>15.28</v>
      </c>
      <c r="H4349" s="106">
        <f t="shared" si="1155"/>
        <v>22614.399999999998</v>
      </c>
      <c r="I4349" s="107">
        <f t="shared" si="1156"/>
        <v>27363.423999999995</v>
      </c>
      <c r="J4349" s="108">
        <f t="shared" si="1157"/>
        <v>27363.423999999995</v>
      </c>
      <c r="K4349" s="105">
        <f t="shared" si="1158"/>
        <v>0</v>
      </c>
      <c r="L4349" s="105">
        <f t="shared" si="1159"/>
        <v>38308.79359999999</v>
      </c>
      <c r="M4349" s="109" t="str">
        <f t="shared" si="1160"/>
        <v>FOTO</v>
      </c>
      <c r="N4349" s="110"/>
      <c r="O4349" s="101" t="s">
        <v>81</v>
      </c>
    </row>
    <row r="4350" spans="1:15" ht="12.75" customHeight="1">
      <c r="A4350" s="103" t="s">
        <v>7725</v>
      </c>
      <c r="B4350" s="13"/>
      <c r="C4350" s="242"/>
      <c r="D4350" s="238" t="s">
        <v>9122</v>
      </c>
      <c r="E4350" s="149">
        <v>-3.313636363636363E-2</v>
      </c>
      <c r="F4350" s="104" t="s">
        <v>7726</v>
      </c>
      <c r="G4350" s="105">
        <v>42.542000000000002</v>
      </c>
      <c r="H4350" s="106">
        <f t="shared" si="1155"/>
        <v>62962.16</v>
      </c>
      <c r="I4350" s="107">
        <f t="shared" si="1156"/>
        <v>76184.213600000003</v>
      </c>
      <c r="J4350" s="108">
        <f t="shared" si="1157"/>
        <v>76184.213600000003</v>
      </c>
      <c r="K4350" s="105">
        <f t="shared" si="1158"/>
        <v>0</v>
      </c>
      <c r="L4350" s="105">
        <f t="shared" si="1159"/>
        <v>106657.89904</v>
      </c>
      <c r="M4350" s="109" t="str">
        <f t="shared" si="1160"/>
        <v>FOTO</v>
      </c>
      <c r="N4350" s="110"/>
    </row>
    <row r="4351" spans="1:15" ht="12.75" customHeight="1">
      <c r="A4351" s="103" t="s">
        <v>7727</v>
      </c>
      <c r="B4351" s="13"/>
      <c r="C4351" s="242"/>
      <c r="D4351" s="238" t="s">
        <v>9122</v>
      </c>
      <c r="E4351" s="149">
        <v>-3.2711001388674554E-2</v>
      </c>
      <c r="F4351" s="104" t="s">
        <v>7728</v>
      </c>
      <c r="G4351" s="105">
        <v>6.2690000000000001</v>
      </c>
      <c r="H4351" s="106">
        <f t="shared" si="1155"/>
        <v>9278.1200000000008</v>
      </c>
      <c r="I4351" s="107">
        <f t="shared" si="1156"/>
        <v>11226.5252</v>
      </c>
      <c r="J4351" s="108">
        <f t="shared" si="1157"/>
        <v>11226.5252</v>
      </c>
      <c r="K4351" s="105">
        <f t="shared" si="1158"/>
        <v>0</v>
      </c>
      <c r="L4351" s="105">
        <f t="shared" si="1159"/>
        <v>15717.135279999999</v>
      </c>
      <c r="M4351" s="109" t="str">
        <f t="shared" si="1160"/>
        <v>FOTO</v>
      </c>
      <c r="N4351" s="110"/>
    </row>
    <row r="4352" spans="1:15" ht="12.75" customHeight="1" thickBot="1">
      <c r="A4352" s="154" t="s">
        <v>7729</v>
      </c>
      <c r="B4352" s="13"/>
      <c r="C4352" s="243"/>
      <c r="D4352" s="238" t="s">
        <v>9122</v>
      </c>
      <c r="E4352" s="155">
        <v>-3.2711001388674554E-2</v>
      </c>
      <c r="F4352" s="156" t="s">
        <v>7730</v>
      </c>
      <c r="G4352" s="157">
        <v>6.2690000000000001</v>
      </c>
      <c r="H4352" s="158">
        <f t="shared" si="1155"/>
        <v>9278.1200000000008</v>
      </c>
      <c r="I4352" s="159">
        <f t="shared" si="1156"/>
        <v>11226.5252</v>
      </c>
      <c r="J4352" s="160">
        <f t="shared" si="1157"/>
        <v>11226.5252</v>
      </c>
      <c r="K4352" s="157">
        <f t="shared" si="1158"/>
        <v>0</v>
      </c>
      <c r="L4352" s="157">
        <f t="shared" si="1159"/>
        <v>15717.135279999999</v>
      </c>
      <c r="M4352" s="161" t="str">
        <f t="shared" si="1160"/>
        <v>FOTO</v>
      </c>
      <c r="N4352" s="162"/>
    </row>
    <row r="4353" spans="1:15" ht="20.100000000000001" customHeight="1" thickBot="1">
      <c r="A4353" s="219" t="s">
        <v>7731</v>
      </c>
      <c r="B4353" s="34"/>
      <c r="C4353" s="240"/>
      <c r="D4353" s="151"/>
      <c r="E4353" s="221"/>
      <c r="F4353" s="222"/>
      <c r="G4353" s="223"/>
      <c r="H4353" s="224"/>
      <c r="I4353" s="224"/>
      <c r="J4353" s="225"/>
      <c r="K4353" s="223"/>
      <c r="L4353" s="223"/>
      <c r="M4353" s="226"/>
      <c r="N4353" s="227"/>
      <c r="O4353" s="228"/>
    </row>
    <row r="4354" spans="1:15" ht="12.75" customHeight="1">
      <c r="A4354" s="178" t="s">
        <v>9437</v>
      </c>
      <c r="B4354" s="13"/>
      <c r="C4354" s="152"/>
      <c r="D4354" s="238"/>
      <c r="E4354" s="180"/>
      <c r="F4354" s="181" t="s">
        <v>9448</v>
      </c>
      <c r="G4354" s="182">
        <v>21.27</v>
      </c>
      <c r="H4354" s="183">
        <f t="shared" ref="H4354:H4375" si="1161">+G4354*H$18</f>
        <v>31479.599999999999</v>
      </c>
      <c r="I4354" s="184">
        <f t="shared" ref="I4354:I4375" si="1162">+H4354*(1+I$18)</f>
        <v>38090.315999999999</v>
      </c>
      <c r="J4354" s="185">
        <f t="shared" ref="J4354:J4375" si="1163">+I4354*(1-J$18)</f>
        <v>38090.315999999999</v>
      </c>
      <c r="K4354" s="182">
        <f t="shared" ref="K4354:K4375" si="1164">+I4354*C4354</f>
        <v>0</v>
      </c>
      <c r="L4354" s="182">
        <f t="shared" ref="L4354:L4375" si="1165">+I4354*(1+L$18)</f>
        <v>53326.442399999993</v>
      </c>
      <c r="M4354" s="186" t="str">
        <f t="shared" ref="M4354:M4375" si="1166">HYPERLINK(CONCATENATE("https://buscador.neorep.com.ar/",TRIM(A4354),"/"),"FOTO")</f>
        <v>FOTO</v>
      </c>
      <c r="N4354" s="187"/>
      <c r="O4354" s="101" t="s">
        <v>81</v>
      </c>
    </row>
    <row r="4355" spans="1:15" ht="12.75" customHeight="1">
      <c r="A4355" s="178" t="s">
        <v>9157</v>
      </c>
      <c r="B4355" s="13"/>
      <c r="C4355" s="179"/>
      <c r="D4355" s="238"/>
      <c r="E4355" s="180"/>
      <c r="F4355" s="181" t="s">
        <v>9158</v>
      </c>
      <c r="G4355" s="182">
        <v>28.62</v>
      </c>
      <c r="H4355" s="106">
        <f t="shared" si="1161"/>
        <v>42357.599999999999</v>
      </c>
      <c r="I4355" s="107">
        <f t="shared" si="1162"/>
        <v>51252.695999999996</v>
      </c>
      <c r="J4355" s="108">
        <f t="shared" si="1163"/>
        <v>51252.695999999996</v>
      </c>
      <c r="K4355" s="105">
        <f t="shared" si="1164"/>
        <v>0</v>
      </c>
      <c r="L4355" s="105">
        <f t="shared" si="1165"/>
        <v>71753.774399999995</v>
      </c>
      <c r="M4355" s="109" t="str">
        <f t="shared" si="1166"/>
        <v>FOTO</v>
      </c>
      <c r="N4355" s="187"/>
      <c r="O4355" s="101" t="s">
        <v>81</v>
      </c>
    </row>
    <row r="4356" spans="1:15" ht="12.75" customHeight="1">
      <c r="A4356" s="103" t="s">
        <v>7732</v>
      </c>
      <c r="B4356" s="13"/>
      <c r="C4356" s="242"/>
      <c r="D4356" s="238" t="s">
        <v>9122</v>
      </c>
      <c r="E4356" s="150">
        <v>-0.32117021276595747</v>
      </c>
      <c r="F4356" s="104" t="s">
        <v>7733</v>
      </c>
      <c r="G4356" s="105">
        <v>12.762</v>
      </c>
      <c r="H4356" s="106">
        <f t="shared" si="1161"/>
        <v>18887.760000000002</v>
      </c>
      <c r="I4356" s="107">
        <f t="shared" si="1162"/>
        <v>22854.189600000002</v>
      </c>
      <c r="J4356" s="108">
        <f t="shared" si="1163"/>
        <v>22854.189600000002</v>
      </c>
      <c r="K4356" s="105">
        <f t="shared" si="1164"/>
        <v>0</v>
      </c>
      <c r="L4356" s="105">
        <f t="shared" si="1165"/>
        <v>31995.865440000001</v>
      </c>
      <c r="M4356" s="109" t="str">
        <f t="shared" si="1166"/>
        <v>FOTO</v>
      </c>
      <c r="N4356" s="110"/>
    </row>
    <row r="4357" spans="1:15" ht="12.75" customHeight="1">
      <c r="A4357" s="103" t="s">
        <v>7734</v>
      </c>
      <c r="B4357" s="13"/>
      <c r="C4357" s="242"/>
      <c r="D4357" s="238" t="s">
        <v>9122</v>
      </c>
      <c r="E4357" s="149">
        <v>-3.3166666666666789E-2</v>
      </c>
      <c r="F4357" s="104" t="s">
        <v>7735</v>
      </c>
      <c r="G4357" s="105">
        <v>17.402999999999999</v>
      </c>
      <c r="H4357" s="106">
        <f t="shared" si="1161"/>
        <v>25756.44</v>
      </c>
      <c r="I4357" s="107">
        <f t="shared" si="1162"/>
        <v>31165.292399999998</v>
      </c>
      <c r="J4357" s="108">
        <f t="shared" si="1163"/>
        <v>31165.292399999998</v>
      </c>
      <c r="K4357" s="105">
        <f t="shared" si="1164"/>
        <v>0</v>
      </c>
      <c r="L4357" s="105">
        <f t="shared" si="1165"/>
        <v>43631.409359999998</v>
      </c>
      <c r="M4357" s="109" t="str">
        <f t="shared" si="1166"/>
        <v>FOTO</v>
      </c>
      <c r="N4357" s="110"/>
    </row>
    <row r="4358" spans="1:15" ht="12.75" customHeight="1">
      <c r="A4358" s="103" t="s">
        <v>7736</v>
      </c>
      <c r="B4358" s="13"/>
      <c r="C4358" s="242"/>
      <c r="D4358" s="238" t="s">
        <v>9122</v>
      </c>
      <c r="E4358" s="150">
        <v>-0.50115942028985505</v>
      </c>
      <c r="F4358" s="104" t="s">
        <v>7737</v>
      </c>
      <c r="G4358" s="105">
        <v>13.768000000000001</v>
      </c>
      <c r="H4358" s="106">
        <f t="shared" si="1161"/>
        <v>20376.64</v>
      </c>
      <c r="I4358" s="107">
        <f t="shared" si="1162"/>
        <v>24655.734399999998</v>
      </c>
      <c r="J4358" s="108">
        <f t="shared" si="1163"/>
        <v>24655.734399999998</v>
      </c>
      <c r="K4358" s="105">
        <f t="shared" si="1164"/>
        <v>0</v>
      </c>
      <c r="L4358" s="105">
        <f t="shared" si="1165"/>
        <v>34518.028159999994</v>
      </c>
      <c r="M4358" s="109" t="str">
        <f t="shared" si="1166"/>
        <v>FOTO</v>
      </c>
      <c r="N4358" s="110" t="s">
        <v>63</v>
      </c>
      <c r="O4358" s="36"/>
    </row>
    <row r="4359" spans="1:15" ht="12.75" customHeight="1">
      <c r="A4359" s="103" t="s">
        <v>7738</v>
      </c>
      <c r="B4359" s="13"/>
      <c r="C4359" s="242"/>
      <c r="D4359" s="238" t="s">
        <v>9122</v>
      </c>
      <c r="E4359" s="150">
        <v>-0.22233695652173913</v>
      </c>
      <c r="F4359" s="104" t="s">
        <v>7739</v>
      </c>
      <c r="G4359" s="105">
        <v>14.308999999999999</v>
      </c>
      <c r="H4359" s="106">
        <f t="shared" si="1161"/>
        <v>21177.32</v>
      </c>
      <c r="I4359" s="107">
        <f t="shared" si="1162"/>
        <v>25624.557199999999</v>
      </c>
      <c r="J4359" s="108">
        <f t="shared" si="1163"/>
        <v>25624.557199999999</v>
      </c>
      <c r="K4359" s="105">
        <f t="shared" si="1164"/>
        <v>0</v>
      </c>
      <c r="L4359" s="105">
        <f t="shared" si="1165"/>
        <v>35874.380079999995</v>
      </c>
      <c r="M4359" s="109" t="str">
        <f t="shared" si="1166"/>
        <v>FOTO</v>
      </c>
      <c r="N4359" s="110"/>
    </row>
    <row r="4360" spans="1:15" ht="12.75" customHeight="1">
      <c r="A4360" s="103" t="s">
        <v>7740</v>
      </c>
      <c r="B4360" s="13"/>
      <c r="C4360" s="242"/>
      <c r="D4360" s="238" t="s">
        <v>9122</v>
      </c>
      <c r="E4360" s="149">
        <v>-3.312499999999996E-2</v>
      </c>
      <c r="F4360" s="104" t="s">
        <v>7741</v>
      </c>
      <c r="G4360" s="105">
        <v>26.298999999999999</v>
      </c>
      <c r="H4360" s="106">
        <f t="shared" si="1161"/>
        <v>38922.519999999997</v>
      </c>
      <c r="I4360" s="107">
        <f t="shared" si="1162"/>
        <v>47096.249199999991</v>
      </c>
      <c r="J4360" s="108">
        <f t="shared" si="1163"/>
        <v>47096.249199999991</v>
      </c>
      <c r="K4360" s="105">
        <f t="shared" si="1164"/>
        <v>0</v>
      </c>
      <c r="L4360" s="105">
        <f t="shared" si="1165"/>
        <v>65934.748879999985</v>
      </c>
      <c r="M4360" s="109" t="str">
        <f t="shared" si="1166"/>
        <v>FOTO</v>
      </c>
      <c r="N4360" s="110"/>
      <c r="O4360" s="36"/>
    </row>
    <row r="4361" spans="1:15" ht="12.75" customHeight="1">
      <c r="A4361" s="103" t="s">
        <v>7742</v>
      </c>
      <c r="B4361" s="13"/>
      <c r="C4361" s="242"/>
      <c r="D4361" s="238" t="s">
        <v>9122</v>
      </c>
      <c r="E4361" s="149">
        <v>-3.4712643678160848E-2</v>
      </c>
      <c r="F4361" s="104" t="s">
        <v>7743</v>
      </c>
      <c r="G4361" s="105">
        <v>29.393000000000001</v>
      </c>
      <c r="H4361" s="106">
        <f t="shared" si="1161"/>
        <v>43501.64</v>
      </c>
      <c r="I4361" s="107">
        <f t="shared" si="1162"/>
        <v>52636.984400000001</v>
      </c>
      <c r="J4361" s="108">
        <f t="shared" si="1163"/>
        <v>52636.984400000001</v>
      </c>
      <c r="K4361" s="105">
        <f t="shared" si="1164"/>
        <v>0</v>
      </c>
      <c r="L4361" s="105">
        <f t="shared" si="1165"/>
        <v>73691.778160000002</v>
      </c>
      <c r="M4361" s="109" t="str">
        <f t="shared" si="1166"/>
        <v>FOTO</v>
      </c>
      <c r="N4361" s="110"/>
    </row>
    <row r="4362" spans="1:15" ht="12.75" customHeight="1">
      <c r="A4362" s="103" t="s">
        <v>9471</v>
      </c>
      <c r="B4362" s="13"/>
      <c r="C4362" s="242"/>
      <c r="D4362" s="238"/>
      <c r="E4362" s="150"/>
      <c r="F4362" s="104" t="s">
        <v>9472</v>
      </c>
      <c r="G4362" s="105">
        <v>30.48</v>
      </c>
      <c r="H4362" s="106">
        <f t="shared" si="1161"/>
        <v>45110.400000000001</v>
      </c>
      <c r="I4362" s="107">
        <f t="shared" si="1162"/>
        <v>54583.584000000003</v>
      </c>
      <c r="J4362" s="108">
        <f t="shared" si="1163"/>
        <v>54583.584000000003</v>
      </c>
      <c r="K4362" s="105">
        <f t="shared" si="1164"/>
        <v>0</v>
      </c>
      <c r="L4362" s="105">
        <f t="shared" si="1165"/>
        <v>76417.017599999992</v>
      </c>
      <c r="M4362" s="109" t="str">
        <f t="shared" si="1166"/>
        <v>FOTO</v>
      </c>
      <c r="N4362" s="110"/>
      <c r="O4362" s="101" t="s">
        <v>81</v>
      </c>
    </row>
    <row r="4363" spans="1:15" ht="12.75" customHeight="1">
      <c r="A4363" s="103" t="s">
        <v>7744</v>
      </c>
      <c r="B4363" s="13"/>
      <c r="C4363" s="242"/>
      <c r="D4363" s="238" t="s">
        <v>9122</v>
      </c>
      <c r="E4363" s="149">
        <v>-4.3763736263736197E-2</v>
      </c>
      <c r="F4363" s="104" t="s">
        <v>7745</v>
      </c>
      <c r="G4363" s="105">
        <v>34.807000000000002</v>
      </c>
      <c r="H4363" s="106">
        <f t="shared" si="1161"/>
        <v>51514.36</v>
      </c>
      <c r="I4363" s="107">
        <f t="shared" si="1162"/>
        <v>62332.375599999999</v>
      </c>
      <c r="J4363" s="108">
        <f t="shared" si="1163"/>
        <v>62332.375599999999</v>
      </c>
      <c r="K4363" s="105">
        <f t="shared" si="1164"/>
        <v>0</v>
      </c>
      <c r="L4363" s="105">
        <f t="shared" si="1165"/>
        <v>87265.32583999999</v>
      </c>
      <c r="M4363" s="109" t="str">
        <f t="shared" si="1166"/>
        <v>FOTO</v>
      </c>
      <c r="N4363" s="110"/>
      <c r="O4363" s="36"/>
    </row>
    <row r="4364" spans="1:15" ht="12.75" customHeight="1">
      <c r="A4364" s="103" t="s">
        <v>9155</v>
      </c>
      <c r="B4364" s="13"/>
      <c r="C4364" s="242"/>
      <c r="D4364" s="238"/>
      <c r="E4364" s="149"/>
      <c r="F4364" s="104" t="s">
        <v>9156</v>
      </c>
      <c r="G4364" s="105">
        <v>21.27</v>
      </c>
      <c r="H4364" s="106">
        <f t="shared" si="1161"/>
        <v>31479.599999999999</v>
      </c>
      <c r="I4364" s="107">
        <f t="shared" si="1162"/>
        <v>38090.315999999999</v>
      </c>
      <c r="J4364" s="108">
        <f t="shared" si="1163"/>
        <v>38090.315999999999</v>
      </c>
      <c r="K4364" s="105">
        <f t="shared" si="1164"/>
        <v>0</v>
      </c>
      <c r="L4364" s="105">
        <f t="shared" si="1165"/>
        <v>53326.442399999993</v>
      </c>
      <c r="M4364" s="109" t="str">
        <f t="shared" si="1166"/>
        <v>FOTO</v>
      </c>
      <c r="N4364" s="110"/>
      <c r="O4364" s="101" t="s">
        <v>81</v>
      </c>
    </row>
    <row r="4365" spans="1:15" ht="12.75" customHeight="1">
      <c r="A4365" s="103" t="s">
        <v>7746</v>
      </c>
      <c r="B4365" s="13"/>
      <c r="C4365" s="242"/>
      <c r="D4365" s="238" t="s">
        <v>9122</v>
      </c>
      <c r="E4365" s="149">
        <v>-3.3060606060606124E-2</v>
      </c>
      <c r="F4365" s="104" t="s">
        <v>7747</v>
      </c>
      <c r="G4365" s="105">
        <v>31.908999999999999</v>
      </c>
      <c r="H4365" s="106">
        <f t="shared" si="1161"/>
        <v>47225.32</v>
      </c>
      <c r="I4365" s="107">
        <f t="shared" si="1162"/>
        <v>57142.637199999997</v>
      </c>
      <c r="J4365" s="108">
        <f t="shared" si="1163"/>
        <v>57142.637199999997</v>
      </c>
      <c r="K4365" s="105">
        <f t="shared" si="1164"/>
        <v>0</v>
      </c>
      <c r="L4365" s="105">
        <f t="shared" si="1165"/>
        <v>79999.692079999993</v>
      </c>
      <c r="M4365" s="109" t="str">
        <f t="shared" si="1166"/>
        <v>FOTO</v>
      </c>
      <c r="N4365" s="110"/>
      <c r="O4365" s="101" t="s">
        <v>81</v>
      </c>
    </row>
    <row r="4366" spans="1:15" ht="12.75" customHeight="1">
      <c r="A4366" s="103" t="s">
        <v>9461</v>
      </c>
      <c r="B4366" s="13"/>
      <c r="C4366" s="242"/>
      <c r="D4366" s="238"/>
      <c r="E4366" s="149"/>
      <c r="F4366" s="104" t="s">
        <v>9462</v>
      </c>
      <c r="G4366" s="105">
        <v>28.35</v>
      </c>
      <c r="H4366" s="106">
        <f t="shared" si="1161"/>
        <v>41958</v>
      </c>
      <c r="I4366" s="107">
        <f t="shared" si="1162"/>
        <v>50769.18</v>
      </c>
      <c r="J4366" s="108">
        <f t="shared" si="1163"/>
        <v>50769.18</v>
      </c>
      <c r="K4366" s="105">
        <f t="shared" si="1164"/>
        <v>0</v>
      </c>
      <c r="L4366" s="105">
        <f t="shared" si="1165"/>
        <v>71076.851999999999</v>
      </c>
      <c r="M4366" s="109" t="str">
        <f t="shared" si="1166"/>
        <v>FOTO</v>
      </c>
      <c r="N4366" s="110"/>
      <c r="O4366" s="101" t="s">
        <v>81</v>
      </c>
    </row>
    <row r="4367" spans="1:15" ht="12.75" customHeight="1">
      <c r="A4367" s="103" t="s">
        <v>7748</v>
      </c>
      <c r="B4367" s="13"/>
      <c r="C4367" s="242"/>
      <c r="D4367" s="238" t="s">
        <v>9122</v>
      </c>
      <c r="E4367" s="150">
        <v>-0.2082246376811594</v>
      </c>
      <c r="F4367" s="104" t="s">
        <v>7749</v>
      </c>
      <c r="G4367" s="105">
        <v>21.853000000000002</v>
      </c>
      <c r="H4367" s="106">
        <f t="shared" si="1161"/>
        <v>32342.440000000002</v>
      </c>
      <c r="I4367" s="107">
        <f t="shared" si="1162"/>
        <v>39134.352400000003</v>
      </c>
      <c r="J4367" s="108">
        <f t="shared" si="1163"/>
        <v>39134.352400000003</v>
      </c>
      <c r="K4367" s="105">
        <f t="shared" si="1164"/>
        <v>0</v>
      </c>
      <c r="L4367" s="105">
        <f t="shared" si="1165"/>
        <v>54788.093359999999</v>
      </c>
      <c r="M4367" s="109" t="str">
        <f t="shared" si="1166"/>
        <v>FOTO</v>
      </c>
      <c r="N4367" s="110"/>
      <c r="O4367" s="36"/>
    </row>
    <row r="4368" spans="1:15" ht="12.75" customHeight="1">
      <c r="A4368" s="103" t="s">
        <v>7750</v>
      </c>
      <c r="B4368" s="13"/>
      <c r="C4368" s="242"/>
      <c r="D4368" s="238" t="s">
        <v>9122</v>
      </c>
      <c r="E4368" s="149">
        <v>-3.8165991773746133E-2</v>
      </c>
      <c r="F4368" s="104" t="s">
        <v>7751</v>
      </c>
      <c r="G4368" s="105">
        <v>30.166</v>
      </c>
      <c r="H4368" s="106">
        <f t="shared" si="1161"/>
        <v>44645.68</v>
      </c>
      <c r="I4368" s="107">
        <f t="shared" si="1162"/>
        <v>54021.272799999999</v>
      </c>
      <c r="J4368" s="108">
        <f t="shared" si="1163"/>
        <v>54021.272799999999</v>
      </c>
      <c r="K4368" s="105">
        <f t="shared" si="1164"/>
        <v>0</v>
      </c>
      <c r="L4368" s="105">
        <f t="shared" si="1165"/>
        <v>75629.781919999994</v>
      </c>
      <c r="M4368" s="109" t="str">
        <f t="shared" si="1166"/>
        <v>FOTO</v>
      </c>
      <c r="N4368" s="110"/>
      <c r="O4368" s="37"/>
    </row>
    <row r="4369" spans="1:15" ht="12.75" customHeight="1">
      <c r="A4369" s="103" t="s">
        <v>7752</v>
      </c>
      <c r="B4369" s="13"/>
      <c r="C4369" s="242"/>
      <c r="D4369" s="238"/>
      <c r="E4369" s="149"/>
      <c r="F4369" s="104" t="s">
        <v>7753</v>
      </c>
      <c r="G4369" s="105">
        <v>38.674999999999997</v>
      </c>
      <c r="H4369" s="106">
        <f t="shared" si="1161"/>
        <v>57238.999999999993</v>
      </c>
      <c r="I4369" s="107">
        <f t="shared" si="1162"/>
        <v>69259.189999999988</v>
      </c>
      <c r="J4369" s="108">
        <f t="shared" si="1163"/>
        <v>69259.189999999988</v>
      </c>
      <c r="K4369" s="105">
        <f t="shared" si="1164"/>
        <v>0</v>
      </c>
      <c r="L4369" s="105">
        <f t="shared" si="1165"/>
        <v>96962.86599999998</v>
      </c>
      <c r="M4369" s="109" t="str">
        <f t="shared" si="1166"/>
        <v>FOTO</v>
      </c>
      <c r="N4369" s="110"/>
      <c r="O4369" s="101" t="s">
        <v>81</v>
      </c>
    </row>
    <row r="4370" spans="1:15" ht="12.75" customHeight="1">
      <c r="A4370" s="103" t="s">
        <v>7754</v>
      </c>
      <c r="B4370" s="13"/>
      <c r="C4370" s="242"/>
      <c r="D4370" s="238" t="s">
        <v>9122</v>
      </c>
      <c r="E4370" s="149">
        <v>-5.8347826086956434E-2</v>
      </c>
      <c r="F4370" s="104" t="s">
        <v>7755</v>
      </c>
      <c r="G4370" s="105">
        <v>43.316000000000003</v>
      </c>
      <c r="H4370" s="106">
        <f t="shared" si="1161"/>
        <v>64107.68</v>
      </c>
      <c r="I4370" s="107">
        <f t="shared" si="1162"/>
        <v>77570.292799999996</v>
      </c>
      <c r="J4370" s="108">
        <f t="shared" si="1163"/>
        <v>77570.292799999996</v>
      </c>
      <c r="K4370" s="105">
        <f t="shared" si="1164"/>
        <v>0</v>
      </c>
      <c r="L4370" s="105">
        <f t="shared" si="1165"/>
        <v>108598.40991999999</v>
      </c>
      <c r="M4370" s="109" t="str">
        <f t="shared" si="1166"/>
        <v>FOTO</v>
      </c>
      <c r="N4370" s="110"/>
      <c r="O4370" s="36"/>
    </row>
    <row r="4371" spans="1:15" ht="12.75" customHeight="1">
      <c r="A4371" s="103" t="s">
        <v>7756</v>
      </c>
      <c r="B4371" s="13"/>
      <c r="C4371" s="242"/>
      <c r="D4371" s="238" t="s">
        <v>9122</v>
      </c>
      <c r="E4371" s="149">
        <v>-5.8347826086956434E-2</v>
      </c>
      <c r="F4371" s="104" t="s">
        <v>7757</v>
      </c>
      <c r="G4371" s="105">
        <v>43.316000000000003</v>
      </c>
      <c r="H4371" s="106">
        <f t="shared" si="1161"/>
        <v>64107.68</v>
      </c>
      <c r="I4371" s="107">
        <f t="shared" si="1162"/>
        <v>77570.292799999996</v>
      </c>
      <c r="J4371" s="108">
        <f t="shared" si="1163"/>
        <v>77570.292799999996</v>
      </c>
      <c r="K4371" s="105">
        <f t="shared" si="1164"/>
        <v>0</v>
      </c>
      <c r="L4371" s="105">
        <f t="shared" si="1165"/>
        <v>108598.40991999999</v>
      </c>
      <c r="M4371" s="109" t="str">
        <f t="shared" si="1166"/>
        <v>FOTO</v>
      </c>
      <c r="N4371" s="110"/>
      <c r="O4371" s="36"/>
    </row>
    <row r="4372" spans="1:15" ht="12.75" customHeight="1">
      <c r="A4372" s="103" t="s">
        <v>9091</v>
      </c>
      <c r="B4372" s="13"/>
      <c r="C4372" s="242"/>
      <c r="D4372" s="238"/>
      <c r="E4372" s="149"/>
      <c r="F4372" s="104" t="s">
        <v>7758</v>
      </c>
      <c r="G4372" s="105">
        <v>41.54</v>
      </c>
      <c r="H4372" s="106">
        <f t="shared" si="1161"/>
        <v>61479.199999999997</v>
      </c>
      <c r="I4372" s="107">
        <f t="shared" si="1162"/>
        <v>74389.831999999995</v>
      </c>
      <c r="J4372" s="108">
        <f t="shared" si="1163"/>
        <v>74389.831999999995</v>
      </c>
      <c r="K4372" s="105">
        <f t="shared" si="1164"/>
        <v>0</v>
      </c>
      <c r="L4372" s="105">
        <f t="shared" si="1165"/>
        <v>104145.76479999999</v>
      </c>
      <c r="M4372" s="109" t="str">
        <f t="shared" si="1166"/>
        <v>FOTO</v>
      </c>
      <c r="N4372" s="110"/>
      <c r="O4372" s="101" t="s">
        <v>81</v>
      </c>
    </row>
    <row r="4373" spans="1:15" ht="12.75" customHeight="1">
      <c r="A4373" s="103" t="s">
        <v>9092</v>
      </c>
      <c r="B4373" s="13"/>
      <c r="C4373" s="242"/>
      <c r="D4373" s="238"/>
      <c r="E4373" s="149"/>
      <c r="F4373" s="104" t="s">
        <v>7759</v>
      </c>
      <c r="G4373" s="105">
        <v>41.54</v>
      </c>
      <c r="H4373" s="106">
        <f t="shared" si="1161"/>
        <v>61479.199999999997</v>
      </c>
      <c r="I4373" s="107">
        <f t="shared" si="1162"/>
        <v>74389.831999999995</v>
      </c>
      <c r="J4373" s="108">
        <f t="shared" si="1163"/>
        <v>74389.831999999995</v>
      </c>
      <c r="K4373" s="105">
        <f t="shared" si="1164"/>
        <v>0</v>
      </c>
      <c r="L4373" s="105">
        <f t="shared" si="1165"/>
        <v>104145.76479999999</v>
      </c>
      <c r="M4373" s="109" t="str">
        <f t="shared" si="1166"/>
        <v>FOTO</v>
      </c>
      <c r="N4373" s="110"/>
      <c r="O4373" s="101" t="s">
        <v>81</v>
      </c>
    </row>
    <row r="4374" spans="1:15" ht="12.75" customHeight="1">
      <c r="A4374" s="103" t="s">
        <v>7760</v>
      </c>
      <c r="B4374" s="13"/>
      <c r="C4374" s="242"/>
      <c r="D4374" s="238" t="s">
        <v>9122</v>
      </c>
      <c r="E4374" s="149">
        <v>-3.3114867195584763E-2</v>
      </c>
      <c r="F4374" s="104" t="s">
        <v>7761</v>
      </c>
      <c r="G4374" s="105">
        <v>53.256999999999998</v>
      </c>
      <c r="H4374" s="106">
        <f t="shared" si="1161"/>
        <v>78820.36</v>
      </c>
      <c r="I4374" s="107">
        <f t="shared" si="1162"/>
        <v>95372.635599999994</v>
      </c>
      <c r="J4374" s="108">
        <f t="shared" si="1163"/>
        <v>95372.635599999994</v>
      </c>
      <c r="K4374" s="105">
        <f t="shared" si="1164"/>
        <v>0</v>
      </c>
      <c r="L4374" s="105">
        <f t="shared" si="1165"/>
        <v>133521.68983999998</v>
      </c>
      <c r="M4374" s="109" t="str">
        <f t="shared" si="1166"/>
        <v>FOTO</v>
      </c>
      <c r="N4374" s="110"/>
      <c r="O4374" s="36"/>
    </row>
    <row r="4375" spans="1:15" ht="12.75" customHeight="1" thickBot="1">
      <c r="A4375" s="154" t="s">
        <v>7762</v>
      </c>
      <c r="B4375" s="13"/>
      <c r="C4375" s="243"/>
      <c r="D4375" s="238" t="s">
        <v>9122</v>
      </c>
      <c r="E4375" s="155">
        <v>-3.3132698768197133E-2</v>
      </c>
      <c r="F4375" s="156" t="s">
        <v>7763</v>
      </c>
      <c r="G4375" s="157">
        <v>69.072999999999993</v>
      </c>
      <c r="H4375" s="158">
        <f t="shared" si="1161"/>
        <v>102228.04</v>
      </c>
      <c r="I4375" s="159">
        <f t="shared" si="1162"/>
        <v>123695.92839999999</v>
      </c>
      <c r="J4375" s="160">
        <f t="shared" si="1163"/>
        <v>123695.92839999999</v>
      </c>
      <c r="K4375" s="157">
        <f t="shared" si="1164"/>
        <v>0</v>
      </c>
      <c r="L4375" s="157">
        <f t="shared" si="1165"/>
        <v>173174.29975999997</v>
      </c>
      <c r="M4375" s="161" t="str">
        <f t="shared" si="1166"/>
        <v>FOTO</v>
      </c>
      <c r="N4375" s="162"/>
    </row>
    <row r="4376" spans="1:15" ht="20.100000000000001" customHeight="1" thickBot="1">
      <c r="A4376" s="219" t="s">
        <v>7764</v>
      </c>
      <c r="B4376" s="34"/>
      <c r="C4376" s="240"/>
      <c r="D4376" s="151"/>
      <c r="E4376" s="221"/>
      <c r="F4376" s="222"/>
      <c r="G4376" s="223"/>
      <c r="H4376" s="224"/>
      <c r="I4376" s="224"/>
      <c r="J4376" s="225"/>
      <c r="K4376" s="223"/>
      <c r="L4376" s="223"/>
      <c r="M4376" s="226"/>
      <c r="N4376" s="227"/>
      <c r="O4376" s="228"/>
    </row>
    <row r="4377" spans="1:15" ht="12.75" customHeight="1">
      <c r="A4377" s="178" t="s">
        <v>7765</v>
      </c>
      <c r="B4377" s="13"/>
      <c r="C4377" s="152"/>
      <c r="D4377" s="238" t="s">
        <v>9122</v>
      </c>
      <c r="E4377" s="180">
        <v>-0.1319082377476537</v>
      </c>
      <c r="F4377" s="181" t="s">
        <v>7766</v>
      </c>
      <c r="G4377" s="182">
        <v>1.665</v>
      </c>
      <c r="H4377" s="183">
        <f t="shared" ref="H4377:H4384" si="1167">+G4377*H$18</f>
        <v>2464.2000000000003</v>
      </c>
      <c r="I4377" s="184">
        <f t="shared" ref="I4377:I4384" si="1168">+H4377*(1+I$18)</f>
        <v>2981.6820000000002</v>
      </c>
      <c r="J4377" s="185">
        <f t="shared" ref="J4377:J4384" si="1169">+I4377*(1-J$18)</f>
        <v>2981.6820000000002</v>
      </c>
      <c r="K4377" s="182">
        <f t="shared" ref="K4377:K4384" si="1170">+I4377*C4377</f>
        <v>0</v>
      </c>
      <c r="L4377" s="182">
        <f t="shared" ref="L4377:L4384" si="1171">+I4377*(1+L$18)</f>
        <v>4174.3548000000001</v>
      </c>
      <c r="M4377" s="186" t="str">
        <f t="shared" ref="M4377:M4384" si="1172">HYPERLINK(CONCATENATE("https://buscador.neorep.com.ar/",TRIM(A4377),"/"),"FOTO")</f>
        <v>FOTO</v>
      </c>
      <c r="N4377" s="187" t="s">
        <v>110</v>
      </c>
    </row>
    <row r="4378" spans="1:15" ht="12.75" customHeight="1">
      <c r="A4378" s="103" t="s">
        <v>7767</v>
      </c>
      <c r="B4378" s="13"/>
      <c r="C4378" s="242"/>
      <c r="D4378" s="238" t="s">
        <v>9122</v>
      </c>
      <c r="E4378" s="150">
        <v>-0.1999038923594425</v>
      </c>
      <c r="F4378" s="104" t="s">
        <v>7768</v>
      </c>
      <c r="G4378" s="105">
        <v>1.665</v>
      </c>
      <c r="H4378" s="106">
        <f t="shared" si="1167"/>
        <v>2464.2000000000003</v>
      </c>
      <c r="I4378" s="107">
        <f t="shared" si="1168"/>
        <v>2981.6820000000002</v>
      </c>
      <c r="J4378" s="108">
        <f t="shared" si="1169"/>
        <v>2981.6820000000002</v>
      </c>
      <c r="K4378" s="105">
        <f t="shared" si="1170"/>
        <v>0</v>
      </c>
      <c r="L4378" s="105">
        <f t="shared" si="1171"/>
        <v>4174.3548000000001</v>
      </c>
      <c r="M4378" s="109" t="str">
        <f t="shared" si="1172"/>
        <v>FOTO</v>
      </c>
      <c r="N4378" s="110" t="s">
        <v>110</v>
      </c>
    </row>
    <row r="4379" spans="1:15" ht="12.75" customHeight="1">
      <c r="A4379" s="103" t="s">
        <v>7769</v>
      </c>
      <c r="B4379" s="13"/>
      <c r="C4379" s="242"/>
      <c r="D4379" s="238" t="s">
        <v>9122</v>
      </c>
      <c r="E4379" s="150">
        <v>-0.1999038923594425</v>
      </c>
      <c r="F4379" s="104" t="s">
        <v>7770</v>
      </c>
      <c r="G4379" s="105">
        <v>2.0099999999999998</v>
      </c>
      <c r="H4379" s="106">
        <f t="shared" si="1167"/>
        <v>2974.7999999999997</v>
      </c>
      <c r="I4379" s="107">
        <f t="shared" si="1168"/>
        <v>3599.5079999999994</v>
      </c>
      <c r="J4379" s="108">
        <f t="shared" si="1169"/>
        <v>3599.5079999999994</v>
      </c>
      <c r="K4379" s="105">
        <f t="shared" si="1170"/>
        <v>0</v>
      </c>
      <c r="L4379" s="105">
        <f t="shared" si="1171"/>
        <v>5039.3111999999992</v>
      </c>
      <c r="M4379" s="109" t="str">
        <f t="shared" si="1172"/>
        <v>FOTO</v>
      </c>
      <c r="N4379" s="110" t="s">
        <v>110</v>
      </c>
    </row>
    <row r="4380" spans="1:15" ht="12.75" customHeight="1">
      <c r="A4380" s="103" t="s">
        <v>7771</v>
      </c>
      <c r="B4380" s="13"/>
      <c r="C4380" s="242"/>
      <c r="D4380" s="238" t="s">
        <v>9122</v>
      </c>
      <c r="E4380" s="149">
        <v>-3.322368421052635E-2</v>
      </c>
      <c r="F4380" s="104" t="s">
        <v>7772</v>
      </c>
      <c r="G4380" s="105">
        <v>2.9390000000000001</v>
      </c>
      <c r="H4380" s="106">
        <f t="shared" si="1167"/>
        <v>4349.72</v>
      </c>
      <c r="I4380" s="107">
        <f t="shared" si="1168"/>
        <v>5263.1612000000005</v>
      </c>
      <c r="J4380" s="108">
        <f t="shared" si="1169"/>
        <v>5263.1612000000005</v>
      </c>
      <c r="K4380" s="105">
        <f t="shared" si="1170"/>
        <v>0</v>
      </c>
      <c r="L4380" s="105">
        <f t="shared" si="1171"/>
        <v>7368.4256800000003</v>
      </c>
      <c r="M4380" s="109" t="str">
        <f t="shared" si="1172"/>
        <v>FOTO</v>
      </c>
      <c r="N4380" s="110"/>
      <c r="O4380" s="101" t="s">
        <v>81</v>
      </c>
    </row>
    <row r="4381" spans="1:15" ht="12.75" customHeight="1">
      <c r="A4381" s="103" t="s">
        <v>7773</v>
      </c>
      <c r="B4381" s="13"/>
      <c r="C4381" s="242"/>
      <c r="D4381" s="238" t="s">
        <v>9122</v>
      </c>
      <c r="E4381" s="149">
        <v>-0.14670561506004542</v>
      </c>
      <c r="F4381" s="104" t="s">
        <v>7774</v>
      </c>
      <c r="G4381" s="105">
        <v>2.629</v>
      </c>
      <c r="H4381" s="106">
        <f t="shared" si="1167"/>
        <v>3890.92</v>
      </c>
      <c r="I4381" s="107">
        <f t="shared" si="1168"/>
        <v>4708.0132000000003</v>
      </c>
      <c r="J4381" s="108">
        <f t="shared" si="1169"/>
        <v>4708.0132000000003</v>
      </c>
      <c r="K4381" s="105">
        <f t="shared" si="1170"/>
        <v>0</v>
      </c>
      <c r="L4381" s="105">
        <f t="shared" si="1171"/>
        <v>6591.2184800000005</v>
      </c>
      <c r="M4381" s="109" t="str">
        <f t="shared" si="1172"/>
        <v>FOTO</v>
      </c>
      <c r="N4381" s="110" t="s">
        <v>110</v>
      </c>
    </row>
    <row r="4382" spans="1:15" ht="12.75" customHeight="1">
      <c r="A4382" s="103" t="s">
        <v>7775</v>
      </c>
      <c r="B4382" s="13"/>
      <c r="C4382" s="242"/>
      <c r="D4382" s="238" t="s">
        <v>9122</v>
      </c>
      <c r="E4382" s="150">
        <v>-0.19703337453646474</v>
      </c>
      <c r="F4382" s="104" t="s">
        <v>7776</v>
      </c>
      <c r="G4382" s="105">
        <v>3.2480000000000002</v>
      </c>
      <c r="H4382" s="106">
        <f t="shared" si="1167"/>
        <v>4807.04</v>
      </c>
      <c r="I4382" s="107">
        <f t="shared" si="1168"/>
        <v>5816.5183999999999</v>
      </c>
      <c r="J4382" s="108">
        <f t="shared" si="1169"/>
        <v>5816.5183999999999</v>
      </c>
      <c r="K4382" s="105">
        <f t="shared" si="1170"/>
        <v>0</v>
      </c>
      <c r="L4382" s="105">
        <f t="shared" si="1171"/>
        <v>8143.125759999999</v>
      </c>
      <c r="M4382" s="109" t="str">
        <f t="shared" si="1172"/>
        <v>FOTO</v>
      </c>
      <c r="N4382" s="110" t="s">
        <v>299</v>
      </c>
    </row>
    <row r="4383" spans="1:15" ht="12.75" customHeight="1">
      <c r="A4383" s="103" t="s">
        <v>7777</v>
      </c>
      <c r="B4383" s="13"/>
      <c r="C4383" s="242"/>
      <c r="D4383" s="238" t="s">
        <v>9122</v>
      </c>
      <c r="E4383" s="150">
        <v>-0.24779990736452051</v>
      </c>
      <c r="F4383" s="104" t="s">
        <v>7778</v>
      </c>
      <c r="G4383" s="105">
        <v>3.2480000000000002</v>
      </c>
      <c r="H4383" s="106">
        <f t="shared" si="1167"/>
        <v>4807.04</v>
      </c>
      <c r="I4383" s="107">
        <f t="shared" si="1168"/>
        <v>5816.5183999999999</v>
      </c>
      <c r="J4383" s="108">
        <f t="shared" si="1169"/>
        <v>5816.5183999999999</v>
      </c>
      <c r="K4383" s="105">
        <f t="shared" si="1170"/>
        <v>0</v>
      </c>
      <c r="L4383" s="105">
        <f t="shared" si="1171"/>
        <v>8143.125759999999</v>
      </c>
      <c r="M4383" s="109" t="str">
        <f t="shared" si="1172"/>
        <v>FOTO</v>
      </c>
      <c r="N4383" s="110" t="s">
        <v>299</v>
      </c>
    </row>
    <row r="4384" spans="1:15" ht="12.75" customHeight="1" thickBot="1">
      <c r="A4384" s="154" t="s">
        <v>7779</v>
      </c>
      <c r="B4384" s="13"/>
      <c r="C4384" s="243"/>
      <c r="D4384" s="238" t="s">
        <v>9122</v>
      </c>
      <c r="E4384" s="163">
        <v>-0.2684684684684685</v>
      </c>
      <c r="F4384" s="156" t="s">
        <v>7780</v>
      </c>
      <c r="G4384" s="157">
        <v>3.2480000000000002</v>
      </c>
      <c r="H4384" s="158">
        <f t="shared" si="1167"/>
        <v>4807.04</v>
      </c>
      <c r="I4384" s="159">
        <f t="shared" si="1168"/>
        <v>5816.5183999999999</v>
      </c>
      <c r="J4384" s="160">
        <f t="shared" si="1169"/>
        <v>5816.5183999999999</v>
      </c>
      <c r="K4384" s="157">
        <f t="shared" si="1170"/>
        <v>0</v>
      </c>
      <c r="L4384" s="157">
        <f t="shared" si="1171"/>
        <v>8143.125759999999</v>
      </c>
      <c r="M4384" s="161" t="str">
        <f t="shared" si="1172"/>
        <v>FOTO</v>
      </c>
      <c r="N4384" s="162" t="s">
        <v>299</v>
      </c>
    </row>
    <row r="4385" spans="1:15" ht="20.100000000000001" customHeight="1" thickBot="1">
      <c r="A4385" s="219" t="s">
        <v>7781</v>
      </c>
      <c r="B4385" s="34"/>
      <c r="C4385" s="240"/>
      <c r="D4385" s="151"/>
      <c r="E4385" s="221"/>
      <c r="F4385" s="222"/>
      <c r="G4385" s="223"/>
      <c r="H4385" s="224"/>
      <c r="I4385" s="224"/>
      <c r="J4385" s="225"/>
      <c r="K4385" s="223"/>
      <c r="L4385" s="223"/>
      <c r="M4385" s="226"/>
      <c r="N4385" s="227"/>
      <c r="O4385" s="228"/>
    </row>
    <row r="4386" spans="1:15" ht="12.75" customHeight="1">
      <c r="A4386" s="178" t="s">
        <v>7782</v>
      </c>
      <c r="B4386" s="13"/>
      <c r="C4386" s="152"/>
      <c r="D4386" s="238"/>
      <c r="E4386" s="180"/>
      <c r="F4386" s="181" t="s">
        <v>7783</v>
      </c>
      <c r="G4386" s="182">
        <v>4.1399999999999997</v>
      </c>
      <c r="H4386" s="183">
        <f>+G4386*H$18</f>
        <v>6127.2</v>
      </c>
      <c r="I4386" s="184">
        <f>+H4386*(1+I$18)</f>
        <v>7413.9119999999994</v>
      </c>
      <c r="J4386" s="185">
        <f>+I4386*(1-J$18)</f>
        <v>7413.9119999999994</v>
      </c>
      <c r="K4386" s="182">
        <f>+I4386*C4386</f>
        <v>0</v>
      </c>
      <c r="L4386" s="182">
        <f>+I4386*(1+L$18)</f>
        <v>10379.476799999999</v>
      </c>
      <c r="M4386" s="186" t="str">
        <f>HYPERLINK(CONCATENATE("https://buscador.neorep.com.ar/",TRIM(A4386),"/"),"FOTO")</f>
        <v>FOTO</v>
      </c>
      <c r="N4386" s="187"/>
    </row>
    <row r="4387" spans="1:15" ht="12.75" customHeight="1" thickBot="1">
      <c r="A4387" s="154" t="s">
        <v>7784</v>
      </c>
      <c r="B4387" s="13"/>
      <c r="C4387" s="243"/>
      <c r="D4387" s="238"/>
      <c r="E4387" s="155"/>
      <c r="F4387" s="156" t="s">
        <v>7785</v>
      </c>
      <c r="G4387" s="157">
        <v>4.641</v>
      </c>
      <c r="H4387" s="158">
        <f>+G4387*H$18</f>
        <v>6868.68</v>
      </c>
      <c r="I4387" s="159">
        <f>+H4387*(1+I$18)</f>
        <v>8311.1028000000006</v>
      </c>
      <c r="J4387" s="160">
        <f>+I4387*(1-J$18)</f>
        <v>8311.1028000000006</v>
      </c>
      <c r="K4387" s="157">
        <f>+I4387*C4387</f>
        <v>0</v>
      </c>
      <c r="L4387" s="157">
        <f>+I4387*(1+L$18)</f>
        <v>11635.54392</v>
      </c>
      <c r="M4387" s="161" t="str">
        <f>HYPERLINK(CONCATENATE("https://buscador.neorep.com.ar/",TRIM(A4387),"/"),"FOTO")</f>
        <v>FOTO</v>
      </c>
      <c r="N4387" s="162"/>
    </row>
    <row r="4388" spans="1:15" ht="20.100000000000001" customHeight="1" thickBot="1">
      <c r="A4388" s="219" t="s">
        <v>7786</v>
      </c>
      <c r="B4388" s="34"/>
      <c r="C4388" s="240"/>
      <c r="D4388" s="151"/>
      <c r="E4388" s="221"/>
      <c r="F4388" s="222"/>
      <c r="G4388" s="223"/>
      <c r="H4388" s="224"/>
      <c r="I4388" s="224"/>
      <c r="J4388" s="225"/>
      <c r="K4388" s="223"/>
      <c r="L4388" s="223"/>
      <c r="M4388" s="226"/>
      <c r="N4388" s="227"/>
      <c r="O4388" s="228"/>
    </row>
    <row r="4389" spans="1:15" ht="12.75" customHeight="1">
      <c r="A4389" s="178" t="s">
        <v>7787</v>
      </c>
      <c r="B4389" s="13"/>
      <c r="C4389" s="152"/>
      <c r="D4389" s="238"/>
      <c r="E4389" s="180"/>
      <c r="F4389" s="181" t="s">
        <v>7788</v>
      </c>
      <c r="G4389" s="182">
        <v>88.888000000000005</v>
      </c>
      <c r="H4389" s="183">
        <f t="shared" ref="H4389:H4425" si="1173">+G4389*H$18</f>
        <v>131554.24000000002</v>
      </c>
      <c r="I4389" s="184">
        <f t="shared" ref="I4389:I4425" si="1174">+H4389*(1+I$18)</f>
        <v>159180.63040000002</v>
      </c>
      <c r="J4389" s="185">
        <f t="shared" ref="J4389:J4425" si="1175">+I4389*(1-J$18)</f>
        <v>159180.63040000002</v>
      </c>
      <c r="K4389" s="182">
        <f t="shared" ref="K4389:K4425" si="1176">+I4389*C4389</f>
        <v>0</v>
      </c>
      <c r="L4389" s="182">
        <f t="shared" ref="L4389:L4425" si="1177">+I4389*(1+L$18)</f>
        <v>222852.88256000003</v>
      </c>
      <c r="M4389" s="186" t="str">
        <f t="shared" ref="M4389:M4425" si="1178">HYPERLINK(CONCATENATE("https://buscador.neorep.com.ar/",TRIM(A4389),"/"),"FOTO")</f>
        <v>FOTO</v>
      </c>
      <c r="N4389" s="187"/>
    </row>
    <row r="4390" spans="1:15" ht="12.75" customHeight="1">
      <c r="A4390" s="103" t="s">
        <v>7789</v>
      </c>
      <c r="B4390" s="13"/>
      <c r="C4390" s="242"/>
      <c r="D4390" s="238" t="s">
        <v>9122</v>
      </c>
      <c r="E4390" s="150">
        <v>-0.18081944444444442</v>
      </c>
      <c r="F4390" s="104" t="s">
        <v>7790</v>
      </c>
      <c r="G4390" s="105">
        <v>58.981000000000002</v>
      </c>
      <c r="H4390" s="106">
        <f t="shared" si="1173"/>
        <v>87291.88</v>
      </c>
      <c r="I4390" s="107">
        <f t="shared" si="1174"/>
        <v>105623.17480000001</v>
      </c>
      <c r="J4390" s="108">
        <f t="shared" si="1175"/>
        <v>105623.17480000001</v>
      </c>
      <c r="K4390" s="105">
        <f t="shared" si="1176"/>
        <v>0</v>
      </c>
      <c r="L4390" s="105">
        <f t="shared" si="1177"/>
        <v>147872.44472</v>
      </c>
      <c r="M4390" s="109" t="str">
        <f t="shared" si="1178"/>
        <v>FOTO</v>
      </c>
      <c r="N4390" s="110"/>
    </row>
    <row r="4391" spans="1:15" ht="12.75" customHeight="1">
      <c r="A4391" s="103" t="s">
        <v>9642</v>
      </c>
      <c r="B4391" s="13"/>
      <c r="C4391" s="242"/>
      <c r="D4391" s="238"/>
      <c r="E4391" s="150"/>
      <c r="F4391" s="104" t="s">
        <v>9643</v>
      </c>
      <c r="G4391" s="105">
        <v>43.7</v>
      </c>
      <c r="H4391" s="106">
        <f t="shared" si="1173"/>
        <v>64676.000000000007</v>
      </c>
      <c r="I4391" s="107">
        <f t="shared" si="1174"/>
        <v>78257.960000000006</v>
      </c>
      <c r="J4391" s="108">
        <f t="shared" si="1175"/>
        <v>78257.960000000006</v>
      </c>
      <c r="K4391" s="105">
        <f t="shared" si="1176"/>
        <v>0</v>
      </c>
      <c r="L4391" s="105">
        <f t="shared" si="1177"/>
        <v>109561.144</v>
      </c>
      <c r="M4391" s="109" t="str">
        <f t="shared" si="1178"/>
        <v>FOTO</v>
      </c>
      <c r="N4391" s="110"/>
      <c r="O4391" s="101" t="s">
        <v>81</v>
      </c>
    </row>
    <row r="4392" spans="1:15" ht="12.75" customHeight="1">
      <c r="A4392" s="103" t="s">
        <v>7791</v>
      </c>
      <c r="B4392" s="13"/>
      <c r="C4392" s="242"/>
      <c r="D4392" s="238" t="s">
        <v>9122</v>
      </c>
      <c r="E4392" s="150">
        <v>-0.22815126050420165</v>
      </c>
      <c r="F4392" s="104" t="s">
        <v>7792</v>
      </c>
      <c r="G4392" s="105">
        <v>18.18</v>
      </c>
      <c r="H4392" s="106">
        <f t="shared" si="1173"/>
        <v>26906.399999999998</v>
      </c>
      <c r="I4392" s="107">
        <f t="shared" si="1174"/>
        <v>32556.743999999995</v>
      </c>
      <c r="J4392" s="108">
        <f t="shared" si="1175"/>
        <v>32556.743999999995</v>
      </c>
      <c r="K4392" s="105">
        <f t="shared" si="1176"/>
        <v>0</v>
      </c>
      <c r="L4392" s="105">
        <f t="shared" si="1177"/>
        <v>45579.441599999991</v>
      </c>
      <c r="M4392" s="109" t="str">
        <f t="shared" si="1178"/>
        <v>FOTO</v>
      </c>
      <c r="N4392" s="110" t="s">
        <v>36</v>
      </c>
    </row>
    <row r="4393" spans="1:15" ht="12.75" customHeight="1">
      <c r="A4393" s="103" t="s">
        <v>7793</v>
      </c>
      <c r="B4393" s="13"/>
      <c r="C4393" s="242"/>
      <c r="D4393" s="238"/>
      <c r="E4393" s="149"/>
      <c r="F4393" s="104" t="s">
        <v>7794</v>
      </c>
      <c r="G4393" s="105">
        <v>18.018000000000001</v>
      </c>
      <c r="H4393" s="106">
        <f t="shared" si="1173"/>
        <v>26666.639999999999</v>
      </c>
      <c r="I4393" s="107">
        <f t="shared" si="1174"/>
        <v>32266.634399999999</v>
      </c>
      <c r="J4393" s="108">
        <f t="shared" si="1175"/>
        <v>32266.634399999999</v>
      </c>
      <c r="K4393" s="105">
        <f t="shared" si="1176"/>
        <v>0</v>
      </c>
      <c r="L4393" s="105">
        <f t="shared" si="1177"/>
        <v>45173.288159999996</v>
      </c>
      <c r="M4393" s="109" t="str">
        <f t="shared" si="1178"/>
        <v>FOTO</v>
      </c>
      <c r="N4393" s="110"/>
    </row>
    <row r="4394" spans="1:15" ht="12.75" customHeight="1">
      <c r="A4394" s="103" t="s">
        <v>7795</v>
      </c>
      <c r="B4394" s="13"/>
      <c r="C4394" s="242"/>
      <c r="D4394" s="238"/>
      <c r="E4394" s="149"/>
      <c r="F4394" s="104" t="s">
        <v>7796</v>
      </c>
      <c r="G4394" s="105">
        <v>17.175999999999998</v>
      </c>
      <c r="H4394" s="106">
        <f t="shared" si="1173"/>
        <v>25420.479999999996</v>
      </c>
      <c r="I4394" s="107">
        <f t="shared" si="1174"/>
        <v>30758.780799999993</v>
      </c>
      <c r="J4394" s="108">
        <f t="shared" si="1175"/>
        <v>30758.780799999993</v>
      </c>
      <c r="K4394" s="105">
        <f t="shared" si="1176"/>
        <v>0</v>
      </c>
      <c r="L4394" s="105">
        <f t="shared" si="1177"/>
        <v>43062.293119999988</v>
      </c>
      <c r="M4394" s="109" t="str">
        <f t="shared" si="1178"/>
        <v>FOTO</v>
      </c>
      <c r="N4394" s="110"/>
    </row>
    <row r="4395" spans="1:15" ht="12.75" customHeight="1">
      <c r="A4395" s="103" t="s">
        <v>7797</v>
      </c>
      <c r="B4395" s="13"/>
      <c r="C4395" s="242"/>
      <c r="D4395" s="238"/>
      <c r="E4395" s="149"/>
      <c r="F4395" s="104" t="s">
        <v>7798</v>
      </c>
      <c r="G4395" s="105">
        <v>19.187000000000001</v>
      </c>
      <c r="H4395" s="106">
        <f t="shared" si="1173"/>
        <v>28396.760000000002</v>
      </c>
      <c r="I4395" s="107">
        <f t="shared" si="1174"/>
        <v>34360.079600000005</v>
      </c>
      <c r="J4395" s="108">
        <f t="shared" si="1175"/>
        <v>34360.079600000005</v>
      </c>
      <c r="K4395" s="105">
        <f t="shared" si="1176"/>
        <v>0</v>
      </c>
      <c r="L4395" s="105">
        <f t="shared" si="1177"/>
        <v>48104.111440000001</v>
      </c>
      <c r="M4395" s="109" t="str">
        <f t="shared" si="1178"/>
        <v>FOTO</v>
      </c>
      <c r="N4395" s="110"/>
    </row>
    <row r="4396" spans="1:15" ht="12.75" customHeight="1">
      <c r="A4396" s="103" t="s">
        <v>7799</v>
      </c>
      <c r="B4396" s="13"/>
      <c r="C4396" s="242"/>
      <c r="D4396" s="238"/>
      <c r="E4396" s="149"/>
      <c r="F4396" s="104" t="s">
        <v>7800</v>
      </c>
      <c r="G4396" s="105">
        <v>42.82</v>
      </c>
      <c r="H4396" s="106">
        <f t="shared" si="1173"/>
        <v>63373.599999999999</v>
      </c>
      <c r="I4396" s="107">
        <f t="shared" si="1174"/>
        <v>76682.055999999997</v>
      </c>
      <c r="J4396" s="108">
        <f t="shared" si="1175"/>
        <v>76682.055999999997</v>
      </c>
      <c r="K4396" s="105">
        <f t="shared" si="1176"/>
        <v>0</v>
      </c>
      <c r="L4396" s="105">
        <f t="shared" si="1177"/>
        <v>107354.87839999999</v>
      </c>
      <c r="M4396" s="109" t="str">
        <f t="shared" si="1178"/>
        <v>FOTO</v>
      </c>
      <c r="N4396" s="110"/>
    </row>
    <row r="4397" spans="1:15" ht="12.75" customHeight="1">
      <c r="A4397" s="103" t="s">
        <v>7801</v>
      </c>
      <c r="B4397" s="13"/>
      <c r="C4397" s="242"/>
      <c r="D4397" s="238"/>
      <c r="E4397" s="149"/>
      <c r="F4397" s="104" t="s">
        <v>7802</v>
      </c>
      <c r="G4397" s="105">
        <v>85.671000000000006</v>
      </c>
      <c r="H4397" s="106">
        <f t="shared" si="1173"/>
        <v>126793.08000000002</v>
      </c>
      <c r="I4397" s="107">
        <f t="shared" si="1174"/>
        <v>153419.62680000003</v>
      </c>
      <c r="J4397" s="108">
        <f t="shared" si="1175"/>
        <v>153419.62680000003</v>
      </c>
      <c r="K4397" s="105">
        <f t="shared" si="1176"/>
        <v>0</v>
      </c>
      <c r="L4397" s="105">
        <f t="shared" si="1177"/>
        <v>214787.47752000001</v>
      </c>
      <c r="M4397" s="109" t="str">
        <f t="shared" si="1178"/>
        <v>FOTO</v>
      </c>
      <c r="N4397" s="110"/>
    </row>
    <row r="4398" spans="1:15" ht="12.75" customHeight="1">
      <c r="A4398" s="103" t="s">
        <v>7803</v>
      </c>
      <c r="B4398" s="13"/>
      <c r="C4398" s="242"/>
      <c r="D4398" s="238"/>
      <c r="E4398" s="149"/>
      <c r="F4398" s="104" t="s">
        <v>7804</v>
      </c>
      <c r="G4398" s="105">
        <v>9.0679999999999996</v>
      </c>
      <c r="H4398" s="106">
        <f t="shared" si="1173"/>
        <v>13420.64</v>
      </c>
      <c r="I4398" s="107">
        <f t="shared" si="1174"/>
        <v>16238.974399999999</v>
      </c>
      <c r="J4398" s="108">
        <f t="shared" si="1175"/>
        <v>16238.974399999999</v>
      </c>
      <c r="K4398" s="105">
        <f t="shared" si="1176"/>
        <v>0</v>
      </c>
      <c r="L4398" s="105">
        <f t="shared" si="1177"/>
        <v>22734.564159999998</v>
      </c>
      <c r="M4398" s="109" t="str">
        <f t="shared" si="1178"/>
        <v>FOTO</v>
      </c>
      <c r="N4398" s="110"/>
    </row>
    <row r="4399" spans="1:15" ht="12.75" customHeight="1">
      <c r="A4399" s="103" t="s">
        <v>7805</v>
      </c>
      <c r="B4399" s="13"/>
      <c r="C4399" s="242"/>
      <c r="D4399" s="238" t="s">
        <v>9122</v>
      </c>
      <c r="E4399" s="150">
        <v>-0.28696969696969699</v>
      </c>
      <c r="F4399" s="104" t="s">
        <v>7806</v>
      </c>
      <c r="G4399" s="105">
        <v>14.118</v>
      </c>
      <c r="H4399" s="106">
        <f t="shared" si="1173"/>
        <v>20894.64</v>
      </c>
      <c r="I4399" s="107">
        <f t="shared" si="1174"/>
        <v>25282.5144</v>
      </c>
      <c r="J4399" s="108">
        <f t="shared" si="1175"/>
        <v>25282.5144</v>
      </c>
      <c r="K4399" s="105">
        <f t="shared" si="1176"/>
        <v>0</v>
      </c>
      <c r="L4399" s="105">
        <f t="shared" si="1177"/>
        <v>35395.52016</v>
      </c>
      <c r="M4399" s="109" t="str">
        <f t="shared" si="1178"/>
        <v>FOTO</v>
      </c>
      <c r="N4399" s="110"/>
    </row>
    <row r="4400" spans="1:15" ht="12.75" customHeight="1">
      <c r="A4400" s="103" t="s">
        <v>7809</v>
      </c>
      <c r="B4400" s="13"/>
      <c r="C4400" s="242"/>
      <c r="D4400" s="238"/>
      <c r="E4400" s="149"/>
      <c r="F4400" s="104" t="s">
        <v>7810</v>
      </c>
      <c r="G4400" s="105">
        <v>10.087</v>
      </c>
      <c r="H4400" s="106">
        <f t="shared" si="1173"/>
        <v>14928.76</v>
      </c>
      <c r="I4400" s="107">
        <f t="shared" si="1174"/>
        <v>18063.799599999998</v>
      </c>
      <c r="J4400" s="108">
        <f t="shared" si="1175"/>
        <v>18063.799599999998</v>
      </c>
      <c r="K4400" s="105">
        <f t="shared" si="1176"/>
        <v>0</v>
      </c>
      <c r="L4400" s="105">
        <f t="shared" si="1177"/>
        <v>25289.319439999996</v>
      </c>
      <c r="M4400" s="109" t="str">
        <f t="shared" si="1178"/>
        <v>FOTO</v>
      </c>
      <c r="N4400" s="110"/>
    </row>
    <row r="4401" spans="1:15" ht="12.75" customHeight="1">
      <c r="A4401" s="103" t="s">
        <v>7807</v>
      </c>
      <c r="B4401" s="13"/>
      <c r="C4401" s="242"/>
      <c r="D4401" s="238"/>
      <c r="E4401" s="149"/>
      <c r="F4401" s="104" t="s">
        <v>7808</v>
      </c>
      <c r="G4401" s="105">
        <v>10.250999999999999</v>
      </c>
      <c r="H4401" s="106">
        <f t="shared" si="1173"/>
        <v>15171.48</v>
      </c>
      <c r="I4401" s="107">
        <f t="shared" si="1174"/>
        <v>18357.4908</v>
      </c>
      <c r="J4401" s="108">
        <f t="shared" si="1175"/>
        <v>18357.4908</v>
      </c>
      <c r="K4401" s="105">
        <f t="shared" si="1176"/>
        <v>0</v>
      </c>
      <c r="L4401" s="105">
        <f t="shared" si="1177"/>
        <v>25700.487119999998</v>
      </c>
      <c r="M4401" s="109" t="str">
        <f t="shared" si="1178"/>
        <v>FOTO</v>
      </c>
      <c r="N4401" s="110"/>
    </row>
    <row r="4402" spans="1:15" ht="12.75" customHeight="1">
      <c r="A4402" s="103" t="s">
        <v>7811</v>
      </c>
      <c r="B4402" s="13"/>
      <c r="C4402" s="242"/>
      <c r="D4402" s="238"/>
      <c r="E4402" s="149"/>
      <c r="F4402" s="104" t="s">
        <v>7812</v>
      </c>
      <c r="G4402" s="105">
        <v>7.4109999999999996</v>
      </c>
      <c r="H4402" s="106">
        <f t="shared" si="1173"/>
        <v>10968.279999999999</v>
      </c>
      <c r="I4402" s="107">
        <f t="shared" si="1174"/>
        <v>13271.618799999998</v>
      </c>
      <c r="J4402" s="108">
        <f t="shared" si="1175"/>
        <v>13271.618799999998</v>
      </c>
      <c r="K4402" s="105">
        <f t="shared" si="1176"/>
        <v>0</v>
      </c>
      <c r="L4402" s="105">
        <f t="shared" si="1177"/>
        <v>18580.266319999995</v>
      </c>
      <c r="M4402" s="109" t="str">
        <f t="shared" si="1178"/>
        <v>FOTO</v>
      </c>
      <c r="N4402" s="110"/>
    </row>
    <row r="4403" spans="1:15" ht="12.75" customHeight="1">
      <c r="A4403" s="103" t="s">
        <v>7813</v>
      </c>
      <c r="B4403" s="247"/>
      <c r="C4403" s="242"/>
      <c r="D4403" s="238"/>
      <c r="E4403" s="248"/>
      <c r="F4403" s="104" t="s">
        <v>7814</v>
      </c>
      <c r="G4403" s="105">
        <v>8.1940000000000008</v>
      </c>
      <c r="H4403" s="106">
        <f t="shared" si="1173"/>
        <v>12127.12</v>
      </c>
      <c r="I4403" s="107">
        <f t="shared" si="1174"/>
        <v>14673.815200000001</v>
      </c>
      <c r="J4403" s="108">
        <f t="shared" si="1175"/>
        <v>14673.815200000001</v>
      </c>
      <c r="K4403" s="105">
        <f t="shared" si="1176"/>
        <v>0</v>
      </c>
      <c r="L4403" s="105">
        <f t="shared" si="1177"/>
        <v>20543.341280000001</v>
      </c>
      <c r="M4403" s="109" t="str">
        <f t="shared" si="1178"/>
        <v>FOTO</v>
      </c>
      <c r="N4403" s="110"/>
    </row>
    <row r="4404" spans="1:15" ht="12.75" customHeight="1">
      <c r="A4404" s="103" t="s">
        <v>9207</v>
      </c>
      <c r="B4404" s="13"/>
      <c r="C4404" s="242"/>
      <c r="D4404" s="238"/>
      <c r="E4404" s="149"/>
      <c r="F4404" s="104" t="s">
        <v>9208</v>
      </c>
      <c r="G4404" s="105">
        <v>9.56</v>
      </c>
      <c r="H4404" s="106">
        <f t="shared" si="1173"/>
        <v>14148.800000000001</v>
      </c>
      <c r="I4404" s="107">
        <f t="shared" si="1174"/>
        <v>17120.048000000003</v>
      </c>
      <c r="J4404" s="108">
        <f t="shared" si="1175"/>
        <v>17120.048000000003</v>
      </c>
      <c r="K4404" s="105">
        <f t="shared" si="1176"/>
        <v>0</v>
      </c>
      <c r="L4404" s="105">
        <f t="shared" si="1177"/>
        <v>23968.067200000001</v>
      </c>
      <c r="M4404" s="109" t="str">
        <f t="shared" si="1178"/>
        <v>FOTO</v>
      </c>
      <c r="N4404" s="110"/>
      <c r="O4404" s="101" t="s">
        <v>81</v>
      </c>
    </row>
    <row r="4405" spans="1:15" ht="12.75" customHeight="1">
      <c r="A4405" s="103" t="s">
        <v>7815</v>
      </c>
      <c r="B4405" s="13"/>
      <c r="C4405" s="242"/>
      <c r="D4405" s="238" t="s">
        <v>9122</v>
      </c>
      <c r="E4405" s="149">
        <v>-3.2993046308625651E-2</v>
      </c>
      <c r="F4405" s="104" t="s">
        <v>7816</v>
      </c>
      <c r="G4405" s="105">
        <v>13.071999999999999</v>
      </c>
      <c r="H4405" s="106">
        <f t="shared" si="1173"/>
        <v>19346.559999999998</v>
      </c>
      <c r="I4405" s="107">
        <f t="shared" si="1174"/>
        <v>23409.337599999995</v>
      </c>
      <c r="J4405" s="108">
        <f t="shared" si="1175"/>
        <v>23409.337599999995</v>
      </c>
      <c r="K4405" s="105">
        <f t="shared" si="1176"/>
        <v>0</v>
      </c>
      <c r="L4405" s="105">
        <f t="shared" si="1177"/>
        <v>32773.072639999991</v>
      </c>
      <c r="M4405" s="109" t="str">
        <f t="shared" si="1178"/>
        <v>FOTO</v>
      </c>
      <c r="N4405" s="110"/>
    </row>
    <row r="4406" spans="1:15" ht="12.75" customHeight="1">
      <c r="A4406" s="103" t="s">
        <v>7817</v>
      </c>
      <c r="B4406" s="13"/>
      <c r="C4406" s="242"/>
      <c r="D4406" s="238" t="s">
        <v>9122</v>
      </c>
      <c r="E4406" s="150">
        <v>-0.23513072882072339</v>
      </c>
      <c r="F4406" s="104" t="s">
        <v>7818</v>
      </c>
      <c r="G4406" s="105">
        <v>25.334</v>
      </c>
      <c r="H4406" s="106">
        <f t="shared" si="1173"/>
        <v>37494.32</v>
      </c>
      <c r="I4406" s="107">
        <f t="shared" si="1174"/>
        <v>45368.127199999995</v>
      </c>
      <c r="J4406" s="108">
        <f t="shared" si="1175"/>
        <v>45368.127199999995</v>
      </c>
      <c r="K4406" s="105">
        <f t="shared" si="1176"/>
        <v>0</v>
      </c>
      <c r="L4406" s="105">
        <f t="shared" si="1177"/>
        <v>63515.378079999988</v>
      </c>
      <c r="M4406" s="109" t="str">
        <f t="shared" si="1178"/>
        <v>FOTO</v>
      </c>
      <c r="N4406" s="110"/>
      <c r="O4406" s="36"/>
    </row>
    <row r="4407" spans="1:15" ht="12.75" customHeight="1">
      <c r="A4407" s="103" t="s">
        <v>7819</v>
      </c>
      <c r="B4407" s="13"/>
      <c r="C4407" s="242"/>
      <c r="D4407" s="238" t="s">
        <v>9122</v>
      </c>
      <c r="E4407" s="150">
        <v>-0.19990542617330653</v>
      </c>
      <c r="F4407" s="104" t="s">
        <v>7820</v>
      </c>
      <c r="G4407" s="105">
        <v>13.536</v>
      </c>
      <c r="H4407" s="106">
        <f t="shared" si="1173"/>
        <v>20033.28</v>
      </c>
      <c r="I4407" s="107">
        <f t="shared" si="1174"/>
        <v>24240.268799999998</v>
      </c>
      <c r="J4407" s="108">
        <f t="shared" si="1175"/>
        <v>24240.268799999998</v>
      </c>
      <c r="K4407" s="105">
        <f t="shared" si="1176"/>
        <v>0</v>
      </c>
      <c r="L4407" s="105">
        <f t="shared" si="1177"/>
        <v>33936.376319999996</v>
      </c>
      <c r="M4407" s="109" t="str">
        <f t="shared" si="1178"/>
        <v>FOTO</v>
      </c>
      <c r="N4407" s="110" t="s">
        <v>36</v>
      </c>
    </row>
    <row r="4408" spans="1:15" ht="12.75" customHeight="1">
      <c r="A4408" s="103" t="s">
        <v>7821</v>
      </c>
      <c r="B4408" s="13"/>
      <c r="C4408" s="242"/>
      <c r="D4408" s="238" t="s">
        <v>9122</v>
      </c>
      <c r="E4408" s="150">
        <v>-0.26322206980643204</v>
      </c>
      <c r="F4408" s="104" t="s">
        <v>7822</v>
      </c>
      <c r="G4408" s="105">
        <v>9.6679999999999993</v>
      </c>
      <c r="H4408" s="106">
        <f t="shared" si="1173"/>
        <v>14308.64</v>
      </c>
      <c r="I4408" s="107">
        <f t="shared" si="1174"/>
        <v>17313.454399999999</v>
      </c>
      <c r="J4408" s="108">
        <f t="shared" si="1175"/>
        <v>17313.454399999999</v>
      </c>
      <c r="K4408" s="105">
        <f t="shared" si="1176"/>
        <v>0</v>
      </c>
      <c r="L4408" s="105">
        <f t="shared" si="1177"/>
        <v>24238.836159999995</v>
      </c>
      <c r="M4408" s="109" t="str">
        <f t="shared" si="1178"/>
        <v>FOTO</v>
      </c>
      <c r="N4408" s="110"/>
    </row>
    <row r="4409" spans="1:15" ht="12.75" customHeight="1">
      <c r="A4409" s="103" t="s">
        <v>7823</v>
      </c>
      <c r="B4409" s="13"/>
      <c r="C4409" s="242"/>
      <c r="D4409" s="238" t="s">
        <v>9122</v>
      </c>
      <c r="E4409" s="150">
        <v>-0.23739436619718302</v>
      </c>
      <c r="F4409" s="104" t="s">
        <v>7824</v>
      </c>
      <c r="G4409" s="105">
        <v>10.829000000000001</v>
      </c>
      <c r="H4409" s="106">
        <f t="shared" si="1173"/>
        <v>16026.92</v>
      </c>
      <c r="I4409" s="107">
        <f t="shared" si="1174"/>
        <v>19392.573199999999</v>
      </c>
      <c r="J4409" s="108">
        <f t="shared" si="1175"/>
        <v>19392.573199999999</v>
      </c>
      <c r="K4409" s="105">
        <f t="shared" si="1176"/>
        <v>0</v>
      </c>
      <c r="L4409" s="105">
        <f t="shared" si="1177"/>
        <v>27149.602479999998</v>
      </c>
      <c r="M4409" s="109" t="str">
        <f t="shared" si="1178"/>
        <v>FOTO</v>
      </c>
      <c r="N4409" s="110" t="s">
        <v>299</v>
      </c>
    </row>
    <row r="4410" spans="1:15" ht="12.75" customHeight="1">
      <c r="A4410" s="103" t="s">
        <v>7825</v>
      </c>
      <c r="B4410" s="13"/>
      <c r="C4410" s="242"/>
      <c r="D4410" s="238" t="s">
        <v>9122</v>
      </c>
      <c r="E4410" s="149">
        <v>-4.0643037733148923E-2</v>
      </c>
      <c r="F4410" s="104" t="s">
        <v>7826</v>
      </c>
      <c r="G4410" s="105">
        <v>20.111000000000001</v>
      </c>
      <c r="H4410" s="106">
        <f t="shared" si="1173"/>
        <v>29764.280000000002</v>
      </c>
      <c r="I4410" s="107">
        <f t="shared" si="1174"/>
        <v>36014.7788</v>
      </c>
      <c r="J4410" s="108">
        <f t="shared" si="1175"/>
        <v>36014.7788</v>
      </c>
      <c r="K4410" s="105">
        <f t="shared" si="1176"/>
        <v>0</v>
      </c>
      <c r="L4410" s="105">
        <f t="shared" si="1177"/>
        <v>50420.690319999994</v>
      </c>
      <c r="M4410" s="109" t="str">
        <f t="shared" si="1178"/>
        <v>FOTO</v>
      </c>
      <c r="N4410" s="110" t="s">
        <v>489</v>
      </c>
      <c r="O4410" s="37"/>
    </row>
    <row r="4411" spans="1:15" ht="12.75" customHeight="1">
      <c r="A4411" s="103" t="s">
        <v>7827</v>
      </c>
      <c r="B4411" s="13"/>
      <c r="C4411" s="242"/>
      <c r="D4411" s="238"/>
      <c r="E4411" s="149"/>
      <c r="F4411" s="104" t="s">
        <v>7828</v>
      </c>
      <c r="G4411" s="105">
        <v>19.187000000000001</v>
      </c>
      <c r="H4411" s="106">
        <f t="shared" si="1173"/>
        <v>28396.760000000002</v>
      </c>
      <c r="I4411" s="107">
        <f t="shared" si="1174"/>
        <v>34360.079600000005</v>
      </c>
      <c r="J4411" s="108">
        <f t="shared" si="1175"/>
        <v>34360.079600000005</v>
      </c>
      <c r="K4411" s="105">
        <f t="shared" si="1176"/>
        <v>0</v>
      </c>
      <c r="L4411" s="105">
        <f t="shared" si="1177"/>
        <v>48104.111440000001</v>
      </c>
      <c r="M4411" s="109" t="str">
        <f t="shared" si="1178"/>
        <v>FOTO</v>
      </c>
      <c r="N4411" s="110"/>
    </row>
    <row r="4412" spans="1:15" ht="12.75" customHeight="1">
      <c r="A4412" s="103" t="s">
        <v>7829</v>
      </c>
      <c r="B4412" s="13"/>
      <c r="C4412" s="242"/>
      <c r="D4412" s="238" t="s">
        <v>9122</v>
      </c>
      <c r="E4412" s="149">
        <v>-6.1014492753623251E-2</v>
      </c>
      <c r="F4412" s="104" t="s">
        <v>7830</v>
      </c>
      <c r="G4412" s="105">
        <v>12.958</v>
      </c>
      <c r="H4412" s="106">
        <f t="shared" si="1173"/>
        <v>19177.84</v>
      </c>
      <c r="I4412" s="107">
        <f t="shared" si="1174"/>
        <v>23205.186399999999</v>
      </c>
      <c r="J4412" s="108">
        <f t="shared" si="1175"/>
        <v>23205.186399999999</v>
      </c>
      <c r="K4412" s="105">
        <f t="shared" si="1176"/>
        <v>0</v>
      </c>
      <c r="L4412" s="105">
        <f t="shared" si="1177"/>
        <v>32487.260959999996</v>
      </c>
      <c r="M4412" s="109" t="str">
        <f t="shared" si="1178"/>
        <v>FOTO</v>
      </c>
      <c r="N4412" s="110" t="s">
        <v>1150</v>
      </c>
    </row>
    <row r="4413" spans="1:15" ht="12.75" customHeight="1">
      <c r="A4413" s="103" t="s">
        <v>7841</v>
      </c>
      <c r="B4413" s="13"/>
      <c r="C4413" s="242"/>
      <c r="D4413" s="238" t="s">
        <v>9122</v>
      </c>
      <c r="E4413" s="149">
        <v>-3.3075370121130598E-2</v>
      </c>
      <c r="F4413" s="104" t="s">
        <v>7842</v>
      </c>
      <c r="G4413" s="105">
        <v>28.736999999999998</v>
      </c>
      <c r="H4413" s="106">
        <f t="shared" si="1173"/>
        <v>42530.759999999995</v>
      </c>
      <c r="I4413" s="107">
        <f t="shared" si="1174"/>
        <v>51462.219599999989</v>
      </c>
      <c r="J4413" s="108">
        <f t="shared" si="1175"/>
        <v>51462.219599999989</v>
      </c>
      <c r="K4413" s="105">
        <f t="shared" si="1176"/>
        <v>0</v>
      </c>
      <c r="L4413" s="105">
        <f t="shared" si="1177"/>
        <v>72047.107439999978</v>
      </c>
      <c r="M4413" s="109" t="str">
        <f t="shared" si="1178"/>
        <v>FOTO</v>
      </c>
      <c r="N4413" s="110"/>
      <c r="O4413" s="101" t="s">
        <v>81</v>
      </c>
    </row>
    <row r="4414" spans="1:15" ht="12.75" customHeight="1">
      <c r="A4414" s="103" t="s">
        <v>7831</v>
      </c>
      <c r="B4414" s="13"/>
      <c r="C4414" s="242"/>
      <c r="D4414" s="238"/>
      <c r="E4414" s="149"/>
      <c r="F4414" s="104" t="s">
        <v>7832</v>
      </c>
      <c r="G4414" s="105">
        <v>32.909999999999997</v>
      </c>
      <c r="H4414" s="106">
        <f t="shared" si="1173"/>
        <v>48706.799999999996</v>
      </c>
      <c r="I4414" s="107">
        <f t="shared" si="1174"/>
        <v>58935.227999999996</v>
      </c>
      <c r="J4414" s="108">
        <f t="shared" si="1175"/>
        <v>58935.227999999996</v>
      </c>
      <c r="K4414" s="105">
        <f t="shared" si="1176"/>
        <v>0</v>
      </c>
      <c r="L4414" s="105">
        <f t="shared" si="1177"/>
        <v>82509.319199999984</v>
      </c>
      <c r="M4414" s="109" t="str">
        <f t="shared" si="1178"/>
        <v>FOTO</v>
      </c>
      <c r="N4414" s="110"/>
    </row>
    <row r="4415" spans="1:15" ht="12.75" customHeight="1">
      <c r="A4415" s="103" t="s">
        <v>7833</v>
      </c>
      <c r="B4415" s="13"/>
      <c r="C4415" s="242"/>
      <c r="D4415" s="238"/>
      <c r="E4415" s="149"/>
      <c r="F4415" s="104" t="s">
        <v>7834</v>
      </c>
      <c r="G4415" s="105">
        <v>2.798</v>
      </c>
      <c r="H4415" s="106">
        <f t="shared" si="1173"/>
        <v>4141.04</v>
      </c>
      <c r="I4415" s="107">
        <f t="shared" si="1174"/>
        <v>5010.6584000000003</v>
      </c>
      <c r="J4415" s="108">
        <f t="shared" si="1175"/>
        <v>5010.6584000000003</v>
      </c>
      <c r="K4415" s="105">
        <f t="shared" si="1176"/>
        <v>0</v>
      </c>
      <c r="L4415" s="105">
        <f t="shared" si="1177"/>
        <v>7014.9217600000002</v>
      </c>
      <c r="M4415" s="109" t="str">
        <f t="shared" si="1178"/>
        <v>FOTO</v>
      </c>
      <c r="N4415" s="110"/>
    </row>
    <row r="4416" spans="1:15" ht="12.75" customHeight="1">
      <c r="A4416" s="103" t="s">
        <v>7835</v>
      </c>
      <c r="B4416" s="13"/>
      <c r="C4416" s="242"/>
      <c r="D4416" s="238"/>
      <c r="E4416" s="149"/>
      <c r="F4416" s="104" t="s">
        <v>7836</v>
      </c>
      <c r="G4416" s="105">
        <v>9.4589999999999996</v>
      </c>
      <c r="H4416" s="106">
        <f t="shared" si="1173"/>
        <v>13999.32</v>
      </c>
      <c r="I4416" s="107">
        <f t="shared" si="1174"/>
        <v>16939.177199999998</v>
      </c>
      <c r="J4416" s="108">
        <f t="shared" si="1175"/>
        <v>16939.177199999998</v>
      </c>
      <c r="K4416" s="105">
        <f t="shared" si="1176"/>
        <v>0</v>
      </c>
      <c r="L4416" s="105">
        <f t="shared" si="1177"/>
        <v>23714.848079999996</v>
      </c>
      <c r="M4416" s="109" t="str">
        <f t="shared" si="1178"/>
        <v>FOTO</v>
      </c>
      <c r="N4416" s="110"/>
    </row>
    <row r="4417" spans="1:15" ht="12.75" customHeight="1">
      <c r="A4417" s="103" t="s">
        <v>7837</v>
      </c>
      <c r="B4417" s="13"/>
      <c r="C4417" s="242"/>
      <c r="D4417" s="238" t="s">
        <v>9122</v>
      </c>
      <c r="E4417" s="149">
        <v>-5.3773496680070698E-3</v>
      </c>
      <c r="F4417" s="104" t="s">
        <v>7838</v>
      </c>
      <c r="G4417" s="105">
        <v>21.271000000000001</v>
      </c>
      <c r="H4417" s="106">
        <f t="shared" si="1173"/>
        <v>31481.08</v>
      </c>
      <c r="I4417" s="107">
        <f t="shared" si="1174"/>
        <v>38092.106800000001</v>
      </c>
      <c r="J4417" s="108">
        <f t="shared" si="1175"/>
        <v>38092.106800000001</v>
      </c>
      <c r="K4417" s="105">
        <f t="shared" si="1176"/>
        <v>0</v>
      </c>
      <c r="L4417" s="105">
        <f t="shared" si="1177"/>
        <v>53328.949520000002</v>
      </c>
      <c r="M4417" s="109" t="str">
        <f t="shared" si="1178"/>
        <v>FOTO</v>
      </c>
      <c r="N4417" s="110"/>
    </row>
    <row r="4418" spans="1:15" ht="12.75" customHeight="1">
      <c r="A4418" s="103" t="s">
        <v>7839</v>
      </c>
      <c r="B4418" s="13"/>
      <c r="C4418" s="242"/>
      <c r="D4418" s="238" t="s">
        <v>9122</v>
      </c>
      <c r="E4418" s="149">
        <v>-0.10841254752851703</v>
      </c>
      <c r="F4418" s="104" t="s">
        <v>7840</v>
      </c>
      <c r="G4418" s="105">
        <v>18.759</v>
      </c>
      <c r="H4418" s="106">
        <f t="shared" si="1173"/>
        <v>27763.32</v>
      </c>
      <c r="I4418" s="107">
        <f t="shared" si="1174"/>
        <v>33593.617200000001</v>
      </c>
      <c r="J4418" s="108">
        <f t="shared" si="1175"/>
        <v>33593.617200000001</v>
      </c>
      <c r="K4418" s="105">
        <f t="shared" si="1176"/>
        <v>0</v>
      </c>
      <c r="L4418" s="105">
        <f t="shared" si="1177"/>
        <v>47031.064079999996</v>
      </c>
      <c r="M4418" s="109" t="str">
        <f t="shared" si="1178"/>
        <v>FOTO</v>
      </c>
      <c r="N4418" s="110" t="s">
        <v>1150</v>
      </c>
    </row>
    <row r="4419" spans="1:15" ht="12.75" customHeight="1">
      <c r="A4419" s="103" t="s">
        <v>7843</v>
      </c>
      <c r="B4419" s="13"/>
      <c r="C4419" s="242"/>
      <c r="D4419" s="238" t="s">
        <v>9122</v>
      </c>
      <c r="E4419" s="149">
        <v>-3.3081761006289345E-2</v>
      </c>
      <c r="F4419" s="104" t="s">
        <v>7844</v>
      </c>
      <c r="G4419" s="105">
        <v>30.748000000000001</v>
      </c>
      <c r="H4419" s="106">
        <f t="shared" si="1173"/>
        <v>45507.040000000001</v>
      </c>
      <c r="I4419" s="107">
        <f t="shared" si="1174"/>
        <v>55063.518400000001</v>
      </c>
      <c r="J4419" s="108">
        <f t="shared" si="1175"/>
        <v>55063.518400000001</v>
      </c>
      <c r="K4419" s="105">
        <f t="shared" si="1176"/>
        <v>0</v>
      </c>
      <c r="L4419" s="105">
        <f t="shared" si="1177"/>
        <v>77088.925759999998</v>
      </c>
      <c r="M4419" s="109" t="str">
        <f t="shared" si="1178"/>
        <v>FOTO</v>
      </c>
      <c r="N4419" s="110"/>
      <c r="O4419" s="101" t="s">
        <v>81</v>
      </c>
    </row>
    <row r="4420" spans="1:15" ht="12.75" customHeight="1">
      <c r="A4420" s="103" t="s">
        <v>7845</v>
      </c>
      <c r="B4420" s="13"/>
      <c r="C4420" s="242"/>
      <c r="D4420" s="238" t="s">
        <v>9122</v>
      </c>
      <c r="E4420" s="149">
        <v>-3.3146551724137829E-2</v>
      </c>
      <c r="F4420" s="104" t="s">
        <v>7846</v>
      </c>
      <c r="G4420" s="105">
        <v>22.431000000000001</v>
      </c>
      <c r="H4420" s="106">
        <f t="shared" si="1173"/>
        <v>33197.880000000005</v>
      </c>
      <c r="I4420" s="107">
        <f t="shared" si="1174"/>
        <v>40169.434800000003</v>
      </c>
      <c r="J4420" s="108">
        <f t="shared" si="1175"/>
        <v>40169.434800000003</v>
      </c>
      <c r="K4420" s="105">
        <f t="shared" si="1176"/>
        <v>0</v>
      </c>
      <c r="L4420" s="105">
        <f t="shared" si="1177"/>
        <v>56237.208720000002</v>
      </c>
      <c r="M4420" s="109" t="str">
        <f t="shared" si="1178"/>
        <v>FOTO</v>
      </c>
      <c r="N4420" s="110"/>
    </row>
    <row r="4421" spans="1:15" ht="12.75" customHeight="1">
      <c r="A4421" s="103" t="s">
        <v>7847</v>
      </c>
      <c r="B4421" s="13"/>
      <c r="C4421" s="242"/>
      <c r="D4421" s="238" t="s">
        <v>9122</v>
      </c>
      <c r="E4421" s="149">
        <v>-3.2946680963056973E-2</v>
      </c>
      <c r="F4421" s="104" t="s">
        <v>7848</v>
      </c>
      <c r="G4421" s="105">
        <v>19.841999999999999</v>
      </c>
      <c r="H4421" s="106">
        <f t="shared" si="1173"/>
        <v>29366.16</v>
      </c>
      <c r="I4421" s="107">
        <f t="shared" si="1174"/>
        <v>35533.053599999999</v>
      </c>
      <c r="J4421" s="108">
        <f t="shared" si="1175"/>
        <v>35533.053599999999</v>
      </c>
      <c r="K4421" s="105">
        <f t="shared" si="1176"/>
        <v>0</v>
      </c>
      <c r="L4421" s="105">
        <f t="shared" si="1177"/>
        <v>49746.275039999993</v>
      </c>
      <c r="M4421" s="109" t="str">
        <f t="shared" si="1178"/>
        <v>FOTO</v>
      </c>
      <c r="N4421" s="110" t="s">
        <v>1150</v>
      </c>
    </row>
    <row r="4422" spans="1:15" ht="12.75" customHeight="1">
      <c r="A4422" s="103" t="s">
        <v>7849</v>
      </c>
      <c r="B4422" s="13"/>
      <c r="C4422" s="242"/>
      <c r="D4422" s="238"/>
      <c r="E4422" s="149"/>
      <c r="F4422" s="104" t="s">
        <v>7850</v>
      </c>
      <c r="G4422" s="105">
        <v>35.220999999999997</v>
      </c>
      <c r="H4422" s="106">
        <f t="shared" si="1173"/>
        <v>52127.079999999994</v>
      </c>
      <c r="I4422" s="107">
        <f t="shared" si="1174"/>
        <v>63073.76679999999</v>
      </c>
      <c r="J4422" s="108">
        <f t="shared" si="1175"/>
        <v>63073.76679999999</v>
      </c>
      <c r="K4422" s="105">
        <f t="shared" si="1176"/>
        <v>0</v>
      </c>
      <c r="L4422" s="105">
        <f t="shared" si="1177"/>
        <v>88303.273519999988</v>
      </c>
      <c r="M4422" s="109" t="str">
        <f t="shared" si="1178"/>
        <v>FOTO</v>
      </c>
      <c r="N4422" s="110"/>
    </row>
    <row r="4423" spans="1:15" ht="12.75" customHeight="1">
      <c r="A4423" s="103" t="s">
        <v>7851</v>
      </c>
      <c r="B4423" s="13"/>
      <c r="C4423" s="242"/>
      <c r="D4423" s="238" t="s">
        <v>9122</v>
      </c>
      <c r="E4423" s="149">
        <v>-3.3140514367172913E-2</v>
      </c>
      <c r="F4423" s="104" t="s">
        <v>7852</v>
      </c>
      <c r="G4423" s="105">
        <v>82.067999999999998</v>
      </c>
      <c r="H4423" s="106">
        <f t="shared" si="1173"/>
        <v>121460.64</v>
      </c>
      <c r="I4423" s="107">
        <f t="shared" si="1174"/>
        <v>146967.3744</v>
      </c>
      <c r="J4423" s="108">
        <f t="shared" si="1175"/>
        <v>146967.3744</v>
      </c>
      <c r="K4423" s="105">
        <f t="shared" si="1176"/>
        <v>0</v>
      </c>
      <c r="L4423" s="105">
        <f t="shared" si="1177"/>
        <v>205754.32415999999</v>
      </c>
      <c r="M4423" s="109" t="str">
        <f t="shared" si="1178"/>
        <v>FOTO</v>
      </c>
      <c r="N4423" s="110"/>
    </row>
    <row r="4424" spans="1:15" ht="12.75" customHeight="1">
      <c r="A4424" s="103" t="s">
        <v>9241</v>
      </c>
      <c r="B4424" s="13"/>
      <c r="C4424" s="242"/>
      <c r="D4424" s="238"/>
      <c r="E4424" s="150"/>
      <c r="F4424" s="104" t="s">
        <v>9242</v>
      </c>
      <c r="G4424" s="105">
        <v>15.74</v>
      </c>
      <c r="H4424" s="106">
        <f t="shared" si="1173"/>
        <v>23295.200000000001</v>
      </c>
      <c r="I4424" s="107">
        <f t="shared" si="1174"/>
        <v>28187.191999999999</v>
      </c>
      <c r="J4424" s="108">
        <f t="shared" si="1175"/>
        <v>28187.191999999999</v>
      </c>
      <c r="K4424" s="105">
        <f t="shared" si="1176"/>
        <v>0</v>
      </c>
      <c r="L4424" s="105">
        <f t="shared" si="1177"/>
        <v>39462.068799999994</v>
      </c>
      <c r="M4424" s="109" t="str">
        <f t="shared" si="1178"/>
        <v>FOTO</v>
      </c>
      <c r="N4424" s="110"/>
      <c r="O4424" s="101" t="s">
        <v>81</v>
      </c>
    </row>
    <row r="4425" spans="1:15" ht="12.75" customHeight="1" thickBot="1">
      <c r="A4425" s="154" t="s">
        <v>7853</v>
      </c>
      <c r="B4425" s="13"/>
      <c r="C4425" s="243"/>
      <c r="D4425" s="238"/>
      <c r="E4425" s="155"/>
      <c r="F4425" s="156" t="s">
        <v>7854</v>
      </c>
      <c r="G4425" s="157">
        <v>34.256</v>
      </c>
      <c r="H4425" s="158">
        <f t="shared" si="1173"/>
        <v>50698.879999999997</v>
      </c>
      <c r="I4425" s="159">
        <f t="shared" si="1174"/>
        <v>61345.644799999995</v>
      </c>
      <c r="J4425" s="160">
        <f t="shared" si="1175"/>
        <v>61345.644799999995</v>
      </c>
      <c r="K4425" s="157">
        <f t="shared" si="1176"/>
        <v>0</v>
      </c>
      <c r="L4425" s="157">
        <f t="shared" si="1177"/>
        <v>85883.902719999984</v>
      </c>
      <c r="M4425" s="161" t="str">
        <f t="shared" si="1178"/>
        <v>FOTO</v>
      </c>
      <c r="N4425" s="162"/>
    </row>
    <row r="4426" spans="1:15" ht="20.100000000000001" customHeight="1" thickBot="1">
      <c r="A4426" s="219" t="s">
        <v>7855</v>
      </c>
      <c r="B4426" s="34"/>
      <c r="C4426" s="240"/>
      <c r="D4426" s="151"/>
      <c r="E4426" s="221"/>
      <c r="F4426" s="222"/>
      <c r="G4426" s="223"/>
      <c r="H4426" s="224"/>
      <c r="I4426" s="224"/>
      <c r="J4426" s="225"/>
      <c r="K4426" s="223"/>
      <c r="L4426" s="223"/>
      <c r="M4426" s="226"/>
      <c r="N4426" s="227"/>
      <c r="O4426" s="228"/>
    </row>
    <row r="4427" spans="1:15" ht="12.75" customHeight="1">
      <c r="A4427" s="198" t="s">
        <v>9268</v>
      </c>
      <c r="B4427" s="17"/>
      <c r="C4427" s="152"/>
      <c r="D4427" s="238"/>
      <c r="E4427" s="180"/>
      <c r="F4427" s="262" t="s">
        <v>9269</v>
      </c>
      <c r="G4427" s="182">
        <v>2.3199999999999998</v>
      </c>
      <c r="H4427" s="183">
        <f t="shared" ref="H4427:H4434" si="1179">+G4427*H$18</f>
        <v>3433.6</v>
      </c>
      <c r="I4427" s="184">
        <f t="shared" ref="I4427:I4434" si="1180">+H4427*(1+I$18)</f>
        <v>4154.6559999999999</v>
      </c>
      <c r="J4427" s="185">
        <f t="shared" ref="J4427:J4434" si="1181">+I4427*(1-J$18)</f>
        <v>4154.6559999999999</v>
      </c>
      <c r="K4427" s="182">
        <f t="shared" ref="K4427:K4434" si="1182">+I4427*C4427</f>
        <v>0</v>
      </c>
      <c r="L4427" s="182">
        <f t="shared" ref="L4427:L4434" si="1183">+I4427*(1+L$18)</f>
        <v>5816.5183999999999</v>
      </c>
      <c r="M4427" s="186" t="str">
        <f t="shared" ref="M4427:M4434" si="1184">HYPERLINK(CONCATENATE("https://buscador.neorep.com.ar/",TRIM(A4427),"/"),"FOTO")</f>
        <v>FOTO</v>
      </c>
      <c r="N4427" s="187"/>
      <c r="O4427" s="101" t="s">
        <v>81</v>
      </c>
    </row>
    <row r="4428" spans="1:15" ht="12.75" customHeight="1">
      <c r="A4428" s="111" t="s">
        <v>7858</v>
      </c>
      <c r="B4428" s="17"/>
      <c r="C4428" s="242"/>
      <c r="D4428" s="238" t="s">
        <v>9122</v>
      </c>
      <c r="E4428" s="149">
        <v>-3.2325338894681921E-2</v>
      </c>
      <c r="F4428" s="123" t="s">
        <v>7859</v>
      </c>
      <c r="G4428" s="105">
        <v>1.8560000000000001</v>
      </c>
      <c r="H4428" s="106">
        <f t="shared" si="1179"/>
        <v>2746.88</v>
      </c>
      <c r="I4428" s="107">
        <f t="shared" si="1180"/>
        <v>3323.7248</v>
      </c>
      <c r="J4428" s="108">
        <f t="shared" si="1181"/>
        <v>3323.7248</v>
      </c>
      <c r="K4428" s="105">
        <f t="shared" si="1182"/>
        <v>0</v>
      </c>
      <c r="L4428" s="105">
        <f t="shared" si="1183"/>
        <v>4653.2147199999999</v>
      </c>
      <c r="M4428" s="109" t="str">
        <f t="shared" si="1184"/>
        <v>FOTO</v>
      </c>
      <c r="N4428" s="110"/>
    </row>
    <row r="4429" spans="1:15" ht="12.75" customHeight="1">
      <c r="A4429" s="103" t="s">
        <v>7856</v>
      </c>
      <c r="B4429" s="13"/>
      <c r="C4429" s="242"/>
      <c r="D4429" s="238" t="s">
        <v>9122</v>
      </c>
      <c r="E4429" s="149">
        <v>-3.2325338894681921E-2</v>
      </c>
      <c r="F4429" s="104" t="s">
        <v>7857</v>
      </c>
      <c r="G4429" s="105">
        <v>1.8560000000000001</v>
      </c>
      <c r="H4429" s="106">
        <f t="shared" si="1179"/>
        <v>2746.88</v>
      </c>
      <c r="I4429" s="107">
        <f t="shared" si="1180"/>
        <v>3323.7248</v>
      </c>
      <c r="J4429" s="108">
        <f t="shared" si="1181"/>
        <v>3323.7248</v>
      </c>
      <c r="K4429" s="105">
        <f t="shared" si="1182"/>
        <v>0</v>
      </c>
      <c r="L4429" s="105">
        <f t="shared" si="1183"/>
        <v>4653.2147199999999</v>
      </c>
      <c r="M4429" s="109" t="str">
        <f t="shared" si="1184"/>
        <v>FOTO</v>
      </c>
      <c r="N4429" s="110"/>
    </row>
    <row r="4430" spans="1:15" ht="12.75" customHeight="1" thickBot="1">
      <c r="A4430" s="103" t="s">
        <v>9317</v>
      </c>
      <c r="B4430" s="13"/>
      <c r="C4430" s="179"/>
      <c r="D4430" s="238"/>
      <c r="E4430" s="149"/>
      <c r="F4430" s="104" t="s">
        <v>9318</v>
      </c>
      <c r="G4430" s="105">
        <v>1.86</v>
      </c>
      <c r="H4430" s="106">
        <f t="shared" si="1179"/>
        <v>2752.8</v>
      </c>
      <c r="I4430" s="107">
        <f t="shared" si="1180"/>
        <v>3330.8879999999999</v>
      </c>
      <c r="J4430" s="108">
        <f t="shared" si="1181"/>
        <v>3330.8879999999999</v>
      </c>
      <c r="K4430" s="105">
        <f t="shared" si="1182"/>
        <v>0</v>
      </c>
      <c r="L4430" s="105">
        <f t="shared" si="1183"/>
        <v>4663.2431999999999</v>
      </c>
      <c r="M4430" s="109" t="str">
        <f t="shared" si="1184"/>
        <v>FOTO</v>
      </c>
      <c r="N4430" s="110"/>
      <c r="O4430" s="101" t="s">
        <v>81</v>
      </c>
    </row>
    <row r="4431" spans="1:15" ht="12.75" customHeight="1">
      <c r="A4431" s="103" t="s">
        <v>7860</v>
      </c>
      <c r="B4431" s="247"/>
      <c r="C4431" s="152"/>
      <c r="D4431" s="238" t="s">
        <v>9122</v>
      </c>
      <c r="E4431" s="248">
        <v>-3.3414832925835469E-2</v>
      </c>
      <c r="F4431" s="104" t="s">
        <v>7861</v>
      </c>
      <c r="G4431" s="105">
        <v>3.5579999999999998</v>
      </c>
      <c r="H4431" s="106">
        <f t="shared" si="1179"/>
        <v>5265.84</v>
      </c>
      <c r="I4431" s="107">
        <f t="shared" si="1180"/>
        <v>6371.6664000000001</v>
      </c>
      <c r="J4431" s="108">
        <f t="shared" si="1181"/>
        <v>6371.6664000000001</v>
      </c>
      <c r="K4431" s="105">
        <f t="shared" si="1182"/>
        <v>0</v>
      </c>
      <c r="L4431" s="105">
        <f t="shared" si="1183"/>
        <v>8920.3329599999997</v>
      </c>
      <c r="M4431" s="109" t="str">
        <f t="shared" si="1184"/>
        <v>FOTO</v>
      </c>
      <c r="N4431" s="110"/>
    </row>
    <row r="4432" spans="1:15" ht="12.75" customHeight="1">
      <c r="A4432" s="103" t="s">
        <v>7862</v>
      </c>
      <c r="B4432" s="13"/>
      <c r="C4432" s="242"/>
      <c r="D4432" s="238" t="s">
        <v>9122</v>
      </c>
      <c r="E4432" s="149">
        <v>-3.3058371639065554E-2</v>
      </c>
      <c r="F4432" s="104" t="s">
        <v>7863</v>
      </c>
      <c r="G4432" s="105">
        <v>15.356</v>
      </c>
      <c r="H4432" s="106">
        <f t="shared" si="1179"/>
        <v>22726.880000000001</v>
      </c>
      <c r="I4432" s="107">
        <f t="shared" si="1180"/>
        <v>27499.524799999999</v>
      </c>
      <c r="J4432" s="108">
        <f t="shared" si="1181"/>
        <v>27499.524799999999</v>
      </c>
      <c r="K4432" s="105">
        <f t="shared" si="1182"/>
        <v>0</v>
      </c>
      <c r="L4432" s="105">
        <f t="shared" si="1183"/>
        <v>38499.334719999999</v>
      </c>
      <c r="M4432" s="109" t="str">
        <f t="shared" si="1184"/>
        <v>FOTO</v>
      </c>
      <c r="N4432" s="110"/>
    </row>
    <row r="4433" spans="1:15" ht="12.75" customHeight="1">
      <c r="A4433" s="103" t="s">
        <v>7864</v>
      </c>
      <c r="B4433" s="13"/>
      <c r="C4433" s="242"/>
      <c r="D4433" s="238" t="s">
        <v>9122</v>
      </c>
      <c r="E4433" s="149">
        <v>-3.3058371639065554E-2</v>
      </c>
      <c r="F4433" s="104" t="s">
        <v>7865</v>
      </c>
      <c r="G4433" s="105">
        <v>15.356</v>
      </c>
      <c r="H4433" s="106">
        <f t="shared" si="1179"/>
        <v>22726.880000000001</v>
      </c>
      <c r="I4433" s="107">
        <f t="shared" si="1180"/>
        <v>27499.524799999999</v>
      </c>
      <c r="J4433" s="108">
        <f t="shared" si="1181"/>
        <v>27499.524799999999</v>
      </c>
      <c r="K4433" s="105">
        <f t="shared" si="1182"/>
        <v>0</v>
      </c>
      <c r="L4433" s="105">
        <f t="shared" si="1183"/>
        <v>38499.334719999999</v>
      </c>
      <c r="M4433" s="109" t="str">
        <f t="shared" si="1184"/>
        <v>FOTO</v>
      </c>
      <c r="N4433" s="110"/>
    </row>
    <row r="4434" spans="1:15" ht="12.75" customHeight="1" thickBot="1">
      <c r="A4434" s="154" t="s">
        <v>7866</v>
      </c>
      <c r="B4434" s="13"/>
      <c r="C4434" s="243"/>
      <c r="D4434" s="238" t="s">
        <v>9122</v>
      </c>
      <c r="E4434" s="155">
        <v>-3.2801739760782933E-2</v>
      </c>
      <c r="F4434" s="156" t="s">
        <v>7867</v>
      </c>
      <c r="G4434" s="157">
        <v>5.3369999999999997</v>
      </c>
      <c r="H4434" s="158">
        <f t="shared" si="1179"/>
        <v>7898.7599999999993</v>
      </c>
      <c r="I4434" s="159">
        <f t="shared" si="1180"/>
        <v>9557.4995999999992</v>
      </c>
      <c r="J4434" s="160">
        <f t="shared" si="1181"/>
        <v>9557.4995999999992</v>
      </c>
      <c r="K4434" s="157">
        <f t="shared" si="1182"/>
        <v>0</v>
      </c>
      <c r="L4434" s="157">
        <f t="shared" si="1183"/>
        <v>13380.499439999998</v>
      </c>
      <c r="M4434" s="161" t="str">
        <f t="shared" si="1184"/>
        <v>FOTO</v>
      </c>
      <c r="N4434" s="162"/>
    </row>
    <row r="4435" spans="1:15" ht="20.100000000000001" customHeight="1" thickBot="1">
      <c r="A4435" s="219" t="s">
        <v>7868</v>
      </c>
      <c r="B4435" s="34"/>
      <c r="C4435" s="240"/>
      <c r="D4435" s="151"/>
      <c r="E4435" s="221"/>
      <c r="F4435" s="222"/>
      <c r="G4435" s="223"/>
      <c r="H4435" s="224"/>
      <c r="I4435" s="224"/>
      <c r="J4435" s="225"/>
      <c r="K4435" s="223"/>
      <c r="L4435" s="223"/>
      <c r="M4435" s="226"/>
      <c r="N4435" s="227"/>
      <c r="O4435" s="228"/>
    </row>
    <row r="4436" spans="1:15" ht="12.75" customHeight="1" thickBot="1">
      <c r="A4436" s="188" t="s">
        <v>7869</v>
      </c>
      <c r="B4436" s="13"/>
      <c r="C4436" s="244"/>
      <c r="D4436" s="238"/>
      <c r="E4436" s="189"/>
      <c r="F4436" s="190" t="s">
        <v>7870</v>
      </c>
      <c r="G4436" s="191">
        <v>34.073999999999998</v>
      </c>
      <c r="H4436" s="192">
        <f>+G4436*H$18</f>
        <v>50429.52</v>
      </c>
      <c r="I4436" s="193">
        <f>+H4436*(1+I$18)</f>
        <v>61019.719199999992</v>
      </c>
      <c r="J4436" s="194">
        <f>+I4436*(1-J$18)</f>
        <v>61019.719199999992</v>
      </c>
      <c r="K4436" s="191">
        <f>+I4436*C4436</f>
        <v>0</v>
      </c>
      <c r="L4436" s="191">
        <f>+I4436*(1+L$18)</f>
        <v>85427.606879999978</v>
      </c>
      <c r="M4436" s="195" t="str">
        <f>HYPERLINK(CONCATENATE("https://buscador.neorep.com.ar/",TRIM(A4436),"/"),"FOTO")</f>
        <v>FOTO</v>
      </c>
      <c r="N4436" s="196"/>
    </row>
    <row r="4437" spans="1:15" ht="20.100000000000001" customHeight="1" thickBot="1">
      <c r="A4437" s="219" t="s">
        <v>7871</v>
      </c>
      <c r="B4437" s="34"/>
      <c r="C4437" s="240"/>
      <c r="D4437" s="151"/>
      <c r="E4437" s="221"/>
      <c r="F4437" s="222"/>
      <c r="G4437" s="223"/>
      <c r="H4437" s="224"/>
      <c r="I4437" s="224"/>
      <c r="J4437" s="225"/>
      <c r="K4437" s="223"/>
      <c r="L4437" s="223"/>
      <c r="M4437" s="226"/>
      <c r="N4437" s="227"/>
      <c r="O4437" s="228"/>
    </row>
    <row r="4438" spans="1:15" ht="12.75" customHeight="1" thickBot="1">
      <c r="A4438" s="188" t="s">
        <v>7872</v>
      </c>
      <c r="B4438" s="13"/>
      <c r="C4438" s="244"/>
      <c r="D4438" s="238" t="s">
        <v>9122</v>
      </c>
      <c r="E4438" s="189">
        <v>-3.2950321054410314E-2</v>
      </c>
      <c r="F4438" s="190" t="s">
        <v>7873</v>
      </c>
      <c r="G4438" s="191">
        <v>5.7229999999999999</v>
      </c>
      <c r="H4438" s="192">
        <f>+G4438*H$18</f>
        <v>8470.0399999999991</v>
      </c>
      <c r="I4438" s="193">
        <f>+H4438*(1+I$18)</f>
        <v>10248.748399999999</v>
      </c>
      <c r="J4438" s="194">
        <f>+I4438*(1-J$18)</f>
        <v>10248.748399999999</v>
      </c>
      <c r="K4438" s="191">
        <f>+I4438*C4438</f>
        <v>0</v>
      </c>
      <c r="L4438" s="191">
        <f>+I4438*(1+L$18)</f>
        <v>14348.247759999997</v>
      </c>
      <c r="M4438" s="195" t="str">
        <f>HYPERLINK(CONCATENATE("https://buscador.neorep.com.ar/",TRIM(A4438),"/"),"FOTO")</f>
        <v>FOTO</v>
      </c>
      <c r="N4438" s="196"/>
    </row>
    <row r="4439" spans="1:15" ht="20.100000000000001" customHeight="1" thickBot="1">
      <c r="A4439" s="219" t="s">
        <v>7874</v>
      </c>
      <c r="B4439" s="34"/>
      <c r="C4439" s="240"/>
      <c r="D4439" s="151"/>
      <c r="E4439" s="221"/>
      <c r="F4439" s="222"/>
      <c r="G4439" s="223"/>
      <c r="H4439" s="224"/>
      <c r="I4439" s="224"/>
      <c r="J4439" s="225"/>
      <c r="K4439" s="223"/>
      <c r="L4439" s="223"/>
      <c r="M4439" s="226"/>
      <c r="N4439" s="227"/>
      <c r="O4439" s="228"/>
    </row>
    <row r="4440" spans="1:15" ht="12.75" customHeight="1">
      <c r="A4440" s="178" t="s">
        <v>7875</v>
      </c>
      <c r="B4440" s="13" t="s">
        <v>7876</v>
      </c>
      <c r="C4440" s="152"/>
      <c r="D4440" s="238"/>
      <c r="E4440" s="180"/>
      <c r="F4440" s="181" t="s">
        <v>7877</v>
      </c>
      <c r="G4440" s="182">
        <v>13.272</v>
      </c>
      <c r="H4440" s="183">
        <f t="shared" ref="H4440:H4447" si="1185">+G4440*H$18</f>
        <v>19642.560000000001</v>
      </c>
      <c r="I4440" s="184">
        <f t="shared" ref="I4440:I4447" si="1186">+H4440*(1+I$18)</f>
        <v>23767.497600000002</v>
      </c>
      <c r="J4440" s="185">
        <f t="shared" ref="J4440:J4447" si="1187">+I4440*(1-J$18)</f>
        <v>23767.497600000002</v>
      </c>
      <c r="K4440" s="182">
        <f t="shared" ref="K4440:K4447" si="1188">+I4440*C4440</f>
        <v>0</v>
      </c>
      <c r="L4440" s="182">
        <f t="shared" ref="L4440:L4447" si="1189">+I4440*(1+L$18)</f>
        <v>33274.496640000005</v>
      </c>
      <c r="M4440" s="186" t="str">
        <f t="shared" ref="M4440:M4447" si="1190">HYPERLINK(CONCATENATE("https://buscador.neorep.com.ar/",TRIM(A4440),"/"),"FOTO")</f>
        <v>FOTO</v>
      </c>
      <c r="N4440" s="187" t="s">
        <v>951</v>
      </c>
    </row>
    <row r="4441" spans="1:15" ht="12.75" customHeight="1">
      <c r="A4441" s="103" t="s">
        <v>7878</v>
      </c>
      <c r="B4441" s="13" t="s">
        <v>7876</v>
      </c>
      <c r="C4441" s="242"/>
      <c r="D4441" s="238"/>
      <c r="E4441" s="149"/>
      <c r="F4441" s="104" t="s">
        <v>7879</v>
      </c>
      <c r="G4441" s="105">
        <v>56.975000000000001</v>
      </c>
      <c r="H4441" s="106">
        <f t="shared" si="1185"/>
        <v>84323</v>
      </c>
      <c r="I4441" s="107">
        <f t="shared" si="1186"/>
        <v>102030.83</v>
      </c>
      <c r="J4441" s="108">
        <f t="shared" si="1187"/>
        <v>102030.83</v>
      </c>
      <c r="K4441" s="105">
        <f t="shared" si="1188"/>
        <v>0</v>
      </c>
      <c r="L4441" s="105">
        <f t="shared" si="1189"/>
        <v>142843.16199999998</v>
      </c>
      <c r="M4441" s="109" t="str">
        <f t="shared" si="1190"/>
        <v>FOTO</v>
      </c>
      <c r="N4441" s="110"/>
    </row>
    <row r="4442" spans="1:15" ht="12.75" customHeight="1">
      <c r="A4442" s="103" t="s">
        <v>7880</v>
      </c>
      <c r="B4442" s="13" t="s">
        <v>7876</v>
      </c>
      <c r="C4442" s="242"/>
      <c r="D4442" s="238" t="s">
        <v>9122</v>
      </c>
      <c r="E4442" s="149">
        <v>-4.2106130520764617E-2</v>
      </c>
      <c r="F4442" s="104" t="s">
        <v>7881</v>
      </c>
      <c r="G4442" s="105">
        <v>11.625</v>
      </c>
      <c r="H4442" s="106">
        <f t="shared" si="1185"/>
        <v>17205</v>
      </c>
      <c r="I4442" s="107">
        <f t="shared" si="1186"/>
        <v>20818.05</v>
      </c>
      <c r="J4442" s="108">
        <f t="shared" si="1187"/>
        <v>20818.05</v>
      </c>
      <c r="K4442" s="105">
        <f t="shared" si="1188"/>
        <v>0</v>
      </c>
      <c r="L4442" s="105">
        <f t="shared" si="1189"/>
        <v>29145.269999999997</v>
      </c>
      <c r="M4442" s="109" t="str">
        <f t="shared" si="1190"/>
        <v>FOTO</v>
      </c>
      <c r="N4442" s="110" t="s">
        <v>951</v>
      </c>
    </row>
    <row r="4443" spans="1:15" ht="12.75" customHeight="1">
      <c r="A4443" s="103" t="s">
        <v>7882</v>
      </c>
      <c r="B4443" s="13" t="s">
        <v>7876</v>
      </c>
      <c r="C4443" s="242"/>
      <c r="D4443" s="238" t="s">
        <v>9122</v>
      </c>
      <c r="E4443" s="149">
        <v>-5.7831325301204828E-2</v>
      </c>
      <c r="F4443" s="104" t="s">
        <v>7883</v>
      </c>
      <c r="G4443" s="105">
        <v>17.986000000000001</v>
      </c>
      <c r="H4443" s="106">
        <f t="shared" si="1185"/>
        <v>26619.280000000002</v>
      </c>
      <c r="I4443" s="107">
        <f t="shared" si="1186"/>
        <v>32209.328800000003</v>
      </c>
      <c r="J4443" s="108">
        <f t="shared" si="1187"/>
        <v>32209.328800000003</v>
      </c>
      <c r="K4443" s="105">
        <f t="shared" si="1188"/>
        <v>0</v>
      </c>
      <c r="L4443" s="105">
        <f t="shared" si="1189"/>
        <v>45093.060320000004</v>
      </c>
      <c r="M4443" s="109" t="str">
        <f t="shared" si="1190"/>
        <v>FOTO</v>
      </c>
      <c r="N4443" s="110" t="s">
        <v>951</v>
      </c>
    </row>
    <row r="4444" spans="1:15" ht="12.75" customHeight="1">
      <c r="A4444" s="103" t="s">
        <v>7884</v>
      </c>
      <c r="B4444" s="13" t="s">
        <v>7876</v>
      </c>
      <c r="C4444" s="242"/>
      <c r="D4444" s="238" t="s">
        <v>9122</v>
      </c>
      <c r="E4444" s="150">
        <v>-0.19289855072463769</v>
      </c>
      <c r="F4444" s="104" t="s">
        <v>7885</v>
      </c>
      <c r="G4444" s="105">
        <v>11.138</v>
      </c>
      <c r="H4444" s="106">
        <f t="shared" si="1185"/>
        <v>16484.240000000002</v>
      </c>
      <c r="I4444" s="107">
        <f t="shared" si="1186"/>
        <v>19945.930400000001</v>
      </c>
      <c r="J4444" s="108">
        <f t="shared" si="1187"/>
        <v>19945.930400000001</v>
      </c>
      <c r="K4444" s="105">
        <f t="shared" si="1188"/>
        <v>0</v>
      </c>
      <c r="L4444" s="105">
        <f t="shared" si="1189"/>
        <v>27924.30256</v>
      </c>
      <c r="M4444" s="109" t="str">
        <f t="shared" si="1190"/>
        <v>FOTO</v>
      </c>
      <c r="N4444" s="110"/>
      <c r="O4444" s="37"/>
    </row>
    <row r="4445" spans="1:15" ht="12.75" customHeight="1">
      <c r="A4445" s="103" t="s">
        <v>7886</v>
      </c>
      <c r="B4445" s="13" t="s">
        <v>7876</v>
      </c>
      <c r="C4445" s="242"/>
      <c r="D4445" s="238"/>
      <c r="E4445" s="149"/>
      <c r="F4445" s="125" t="s">
        <v>7887</v>
      </c>
      <c r="G4445" s="105">
        <v>13.536</v>
      </c>
      <c r="H4445" s="106">
        <f t="shared" si="1185"/>
        <v>20033.28</v>
      </c>
      <c r="I4445" s="107">
        <f t="shared" si="1186"/>
        <v>24240.268799999998</v>
      </c>
      <c r="J4445" s="108">
        <f t="shared" si="1187"/>
        <v>24240.268799999998</v>
      </c>
      <c r="K4445" s="105">
        <f t="shared" si="1188"/>
        <v>0</v>
      </c>
      <c r="L4445" s="105">
        <f t="shared" si="1189"/>
        <v>33936.376319999996</v>
      </c>
      <c r="M4445" s="109" t="str">
        <f t="shared" si="1190"/>
        <v>FOTO</v>
      </c>
      <c r="N4445" s="110" t="s">
        <v>951</v>
      </c>
    </row>
    <row r="4446" spans="1:15" ht="12.75" customHeight="1">
      <c r="A4446" s="103" t="s">
        <v>7888</v>
      </c>
      <c r="B4446" s="13" t="s">
        <v>7876</v>
      </c>
      <c r="C4446" s="242"/>
      <c r="D4446" s="238"/>
      <c r="E4446" s="149"/>
      <c r="F4446" s="104" t="s">
        <v>7889</v>
      </c>
      <c r="G4446" s="105">
        <v>61.661000000000001</v>
      </c>
      <c r="H4446" s="106">
        <f t="shared" si="1185"/>
        <v>91258.28</v>
      </c>
      <c r="I4446" s="107">
        <f t="shared" si="1186"/>
        <v>110422.51879999999</v>
      </c>
      <c r="J4446" s="108">
        <f t="shared" si="1187"/>
        <v>110422.51879999999</v>
      </c>
      <c r="K4446" s="105">
        <f t="shared" si="1188"/>
        <v>0</v>
      </c>
      <c r="L4446" s="105">
        <f t="shared" si="1189"/>
        <v>154591.52631999998</v>
      </c>
      <c r="M4446" s="109" t="str">
        <f t="shared" si="1190"/>
        <v>FOTO</v>
      </c>
      <c r="N4446" s="110"/>
    </row>
    <row r="4447" spans="1:15" ht="12.75" customHeight="1" thickBot="1">
      <c r="A4447" s="154" t="s">
        <v>7890</v>
      </c>
      <c r="B4447" s="13"/>
      <c r="C4447" s="243"/>
      <c r="D4447" s="238" t="s">
        <v>9122</v>
      </c>
      <c r="E4447" s="155">
        <v>-3.3128078817733941E-2</v>
      </c>
      <c r="F4447" s="156" t="s">
        <v>7891</v>
      </c>
      <c r="G4447" s="157">
        <v>15.702</v>
      </c>
      <c r="H4447" s="158">
        <f t="shared" si="1185"/>
        <v>23238.959999999999</v>
      </c>
      <c r="I4447" s="159">
        <f t="shared" si="1186"/>
        <v>28119.141599999999</v>
      </c>
      <c r="J4447" s="160">
        <f t="shared" si="1187"/>
        <v>28119.141599999999</v>
      </c>
      <c r="K4447" s="157">
        <f t="shared" si="1188"/>
        <v>0</v>
      </c>
      <c r="L4447" s="157">
        <f t="shared" si="1189"/>
        <v>39366.798239999996</v>
      </c>
      <c r="M4447" s="161" t="str">
        <f t="shared" si="1190"/>
        <v>FOTO</v>
      </c>
      <c r="N4447" s="162"/>
      <c r="O4447" s="101" t="s">
        <v>81</v>
      </c>
    </row>
    <row r="4448" spans="1:15" ht="20.100000000000001" customHeight="1" thickBot="1">
      <c r="A4448" s="219" t="s">
        <v>7892</v>
      </c>
      <c r="B4448" s="34"/>
      <c r="C4448" s="240"/>
      <c r="D4448" s="151"/>
      <c r="E4448" s="221"/>
      <c r="F4448" s="222"/>
      <c r="G4448" s="223"/>
      <c r="H4448" s="224"/>
      <c r="I4448" s="224"/>
      <c r="J4448" s="225"/>
      <c r="K4448" s="223"/>
      <c r="L4448" s="223"/>
      <c r="M4448" s="226"/>
      <c r="N4448" s="227"/>
      <c r="O4448" s="228"/>
    </row>
    <row r="4449" spans="1:15" ht="12.75" customHeight="1">
      <c r="A4449" s="178" t="s">
        <v>7893</v>
      </c>
      <c r="B4449" s="13"/>
      <c r="C4449" s="152"/>
      <c r="D4449" s="238" t="s">
        <v>9122</v>
      </c>
      <c r="E4449" s="180">
        <v>-3.2958199356913243E-2</v>
      </c>
      <c r="F4449" s="181" t="s">
        <v>7894</v>
      </c>
      <c r="G4449" s="182">
        <v>12.03</v>
      </c>
      <c r="H4449" s="183">
        <f t="shared" ref="H4449:H4463" si="1191">+G4449*H$18</f>
        <v>17804.399999999998</v>
      </c>
      <c r="I4449" s="184">
        <f t="shared" ref="I4449:I4463" si="1192">+H4449*(1+I$18)</f>
        <v>21543.323999999997</v>
      </c>
      <c r="J4449" s="185">
        <f t="shared" ref="J4449:J4463" si="1193">+I4449*(1-J$18)</f>
        <v>21543.323999999997</v>
      </c>
      <c r="K4449" s="182">
        <f t="shared" ref="K4449:K4463" si="1194">+I4449*C4449</f>
        <v>0</v>
      </c>
      <c r="L4449" s="182">
        <f t="shared" ref="L4449:L4463" si="1195">+I4449*(1+L$18)</f>
        <v>30160.653599999994</v>
      </c>
      <c r="M4449" s="186" t="str">
        <f t="shared" ref="M4449:M4463" si="1196">HYPERLINK(CONCATENATE("https://buscador.neorep.com.ar/",TRIM(A4449),"/"),"FOTO")</f>
        <v>FOTO</v>
      </c>
      <c r="N4449" s="187"/>
      <c r="O4449" s="37"/>
    </row>
    <row r="4450" spans="1:15" ht="12.75" customHeight="1">
      <c r="A4450" s="103" t="s">
        <v>7895</v>
      </c>
      <c r="B4450" s="13"/>
      <c r="C4450" s="242"/>
      <c r="D4450" s="238" t="s">
        <v>9122</v>
      </c>
      <c r="E4450" s="149">
        <v>-3.2222222222222263E-2</v>
      </c>
      <c r="F4450" s="104" t="s">
        <v>7896</v>
      </c>
      <c r="G4450" s="105">
        <v>1.742</v>
      </c>
      <c r="H4450" s="106">
        <f t="shared" si="1191"/>
        <v>2578.16</v>
      </c>
      <c r="I4450" s="107">
        <f t="shared" si="1192"/>
        <v>3119.5735999999997</v>
      </c>
      <c r="J4450" s="108">
        <f t="shared" si="1193"/>
        <v>3119.5735999999997</v>
      </c>
      <c r="K4450" s="105">
        <f t="shared" si="1194"/>
        <v>0</v>
      </c>
      <c r="L4450" s="105">
        <f t="shared" si="1195"/>
        <v>4367.4030399999992</v>
      </c>
      <c r="M4450" s="109" t="str">
        <f t="shared" si="1196"/>
        <v>FOTO</v>
      </c>
      <c r="N4450" s="110" t="s">
        <v>173</v>
      </c>
      <c r="O4450" s="36"/>
    </row>
    <row r="4451" spans="1:15" ht="12.75" customHeight="1">
      <c r="A4451" s="103" t="s">
        <v>7897</v>
      </c>
      <c r="B4451" s="13"/>
      <c r="C4451" s="242"/>
      <c r="D4451" s="238" t="s">
        <v>9122</v>
      </c>
      <c r="E4451" s="149">
        <v>-3.2352941176470584E-2</v>
      </c>
      <c r="F4451" s="104" t="s">
        <v>7898</v>
      </c>
      <c r="G4451" s="105">
        <v>1.974</v>
      </c>
      <c r="H4451" s="106">
        <f t="shared" si="1191"/>
        <v>2921.52</v>
      </c>
      <c r="I4451" s="107">
        <f t="shared" si="1192"/>
        <v>3535.0391999999997</v>
      </c>
      <c r="J4451" s="108">
        <f t="shared" si="1193"/>
        <v>3535.0391999999997</v>
      </c>
      <c r="K4451" s="105">
        <f t="shared" si="1194"/>
        <v>0</v>
      </c>
      <c r="L4451" s="105">
        <f t="shared" si="1195"/>
        <v>4949.0548799999997</v>
      </c>
      <c r="M4451" s="109" t="str">
        <f t="shared" si="1196"/>
        <v>FOTO</v>
      </c>
      <c r="N4451" s="110"/>
    </row>
    <row r="4452" spans="1:15" ht="12.75" customHeight="1">
      <c r="A4452" s="103" t="s">
        <v>7899</v>
      </c>
      <c r="B4452" s="13"/>
      <c r="C4452" s="242"/>
      <c r="D4452" s="238" t="s">
        <v>9122</v>
      </c>
      <c r="E4452" s="149">
        <v>-3.2222222222222263E-2</v>
      </c>
      <c r="F4452" s="104" t="s">
        <v>7900</v>
      </c>
      <c r="G4452" s="105">
        <v>1.742</v>
      </c>
      <c r="H4452" s="106">
        <f t="shared" si="1191"/>
        <v>2578.16</v>
      </c>
      <c r="I4452" s="107">
        <f t="shared" si="1192"/>
        <v>3119.5735999999997</v>
      </c>
      <c r="J4452" s="108">
        <f t="shared" si="1193"/>
        <v>3119.5735999999997</v>
      </c>
      <c r="K4452" s="105">
        <f t="shared" si="1194"/>
        <v>0</v>
      </c>
      <c r="L4452" s="105">
        <f t="shared" si="1195"/>
        <v>4367.4030399999992</v>
      </c>
      <c r="M4452" s="109" t="str">
        <f t="shared" si="1196"/>
        <v>FOTO</v>
      </c>
      <c r="N4452" s="110"/>
    </row>
    <row r="4453" spans="1:15" ht="12.75" customHeight="1">
      <c r="A4453" s="103" t="s">
        <v>7901</v>
      </c>
      <c r="B4453" s="13"/>
      <c r="C4453" s="242"/>
      <c r="D4453" s="238" t="s">
        <v>9122</v>
      </c>
      <c r="E4453" s="149">
        <v>-3.2528856243441706E-2</v>
      </c>
      <c r="F4453" s="104" t="s">
        <v>7902</v>
      </c>
      <c r="G4453" s="105">
        <v>5.532</v>
      </c>
      <c r="H4453" s="106">
        <f t="shared" si="1191"/>
        <v>8187.36</v>
      </c>
      <c r="I4453" s="107">
        <f t="shared" si="1192"/>
        <v>9906.7055999999993</v>
      </c>
      <c r="J4453" s="108">
        <f t="shared" si="1193"/>
        <v>9906.7055999999993</v>
      </c>
      <c r="K4453" s="105">
        <f t="shared" si="1194"/>
        <v>0</v>
      </c>
      <c r="L4453" s="105">
        <f t="shared" si="1195"/>
        <v>13869.387839999998</v>
      </c>
      <c r="M4453" s="109" t="str">
        <f t="shared" si="1196"/>
        <v>FOTO</v>
      </c>
      <c r="N4453" s="110" t="s">
        <v>110</v>
      </c>
    </row>
    <row r="4454" spans="1:15" ht="12.75" customHeight="1">
      <c r="A4454" s="103" t="s">
        <v>7903</v>
      </c>
      <c r="B4454" s="13"/>
      <c r="C4454" s="242"/>
      <c r="D4454" s="238" t="s">
        <v>9122</v>
      </c>
      <c r="E4454" s="149">
        <v>-6.2424242424242382E-2</v>
      </c>
      <c r="F4454" s="104" t="s">
        <v>7904</v>
      </c>
      <c r="G4454" s="105">
        <v>6.1879999999999997</v>
      </c>
      <c r="H4454" s="106">
        <f t="shared" si="1191"/>
        <v>9158.24</v>
      </c>
      <c r="I4454" s="107">
        <f t="shared" si="1192"/>
        <v>11081.4704</v>
      </c>
      <c r="J4454" s="108">
        <f t="shared" si="1193"/>
        <v>11081.4704</v>
      </c>
      <c r="K4454" s="105">
        <f t="shared" si="1194"/>
        <v>0</v>
      </c>
      <c r="L4454" s="105">
        <f t="shared" si="1195"/>
        <v>15514.058559999999</v>
      </c>
      <c r="M4454" s="109" t="str">
        <f t="shared" si="1196"/>
        <v>FOTO</v>
      </c>
      <c r="N4454" s="110"/>
      <c r="O4454" s="36"/>
    </row>
    <row r="4455" spans="1:15" ht="12.75" customHeight="1">
      <c r="A4455" s="103" t="s">
        <v>7905</v>
      </c>
      <c r="B4455" s="13"/>
      <c r="C4455" s="242"/>
      <c r="D4455" s="238" t="s">
        <v>9122</v>
      </c>
      <c r="E4455" s="149">
        <v>-3.3482142857142905E-2</v>
      </c>
      <c r="F4455" s="104" t="s">
        <v>7906</v>
      </c>
      <c r="G4455" s="105">
        <v>2.165</v>
      </c>
      <c r="H4455" s="106">
        <f t="shared" si="1191"/>
        <v>3204.2000000000003</v>
      </c>
      <c r="I4455" s="107">
        <f t="shared" si="1192"/>
        <v>3877.0820000000003</v>
      </c>
      <c r="J4455" s="108">
        <f t="shared" si="1193"/>
        <v>3877.0820000000003</v>
      </c>
      <c r="K4455" s="105">
        <f t="shared" si="1194"/>
        <v>0</v>
      </c>
      <c r="L4455" s="105">
        <f t="shared" si="1195"/>
        <v>5427.9148000000005</v>
      </c>
      <c r="M4455" s="109" t="str">
        <f t="shared" si="1196"/>
        <v>FOTO</v>
      </c>
      <c r="N4455" s="110"/>
      <c r="O4455" s="36"/>
    </row>
    <row r="4456" spans="1:15" ht="12.75" customHeight="1">
      <c r="A4456" s="103" t="s">
        <v>7907</v>
      </c>
      <c r="B4456" s="13"/>
      <c r="C4456" s="242"/>
      <c r="D4456" s="238" t="s">
        <v>9122</v>
      </c>
      <c r="E4456" s="149">
        <v>-3.3250000000000002E-2</v>
      </c>
      <c r="F4456" s="104" t="s">
        <v>7908</v>
      </c>
      <c r="G4456" s="105">
        <v>3.867</v>
      </c>
      <c r="H4456" s="106">
        <f t="shared" si="1191"/>
        <v>5723.16</v>
      </c>
      <c r="I4456" s="107">
        <f t="shared" si="1192"/>
        <v>6925.0235999999995</v>
      </c>
      <c r="J4456" s="108">
        <f t="shared" si="1193"/>
        <v>6925.0235999999995</v>
      </c>
      <c r="K4456" s="105">
        <f t="shared" si="1194"/>
        <v>0</v>
      </c>
      <c r="L4456" s="105">
        <f t="shared" si="1195"/>
        <v>9695.0330399999984</v>
      </c>
      <c r="M4456" s="109" t="str">
        <f t="shared" si="1196"/>
        <v>FOTO</v>
      </c>
      <c r="N4456" s="110"/>
    </row>
    <row r="4457" spans="1:15" ht="12.75" customHeight="1">
      <c r="A4457" s="103" t="s">
        <v>7909</v>
      </c>
      <c r="B4457" s="13"/>
      <c r="C4457" s="242"/>
      <c r="D4457" s="238" t="s">
        <v>9122</v>
      </c>
      <c r="E4457" s="149">
        <v>-3.261904761904777E-2</v>
      </c>
      <c r="F4457" s="104" t="s">
        <v>7910</v>
      </c>
      <c r="G4457" s="105">
        <v>4.0629999999999997</v>
      </c>
      <c r="H4457" s="106">
        <f t="shared" si="1191"/>
        <v>6013.24</v>
      </c>
      <c r="I4457" s="107">
        <f t="shared" si="1192"/>
        <v>7276.0203999999994</v>
      </c>
      <c r="J4457" s="108">
        <f t="shared" si="1193"/>
        <v>7276.0203999999994</v>
      </c>
      <c r="K4457" s="105">
        <f t="shared" si="1194"/>
        <v>0</v>
      </c>
      <c r="L4457" s="105">
        <f t="shared" si="1195"/>
        <v>10186.428559999998</v>
      </c>
      <c r="M4457" s="109" t="str">
        <f t="shared" si="1196"/>
        <v>FOTO</v>
      </c>
      <c r="N4457" s="110"/>
    </row>
    <row r="4458" spans="1:15" ht="12.75" customHeight="1">
      <c r="A4458" s="103" t="s">
        <v>7911</v>
      </c>
      <c r="B4458" s="13"/>
      <c r="C4458" s="242"/>
      <c r="D4458" s="238" t="s">
        <v>9122</v>
      </c>
      <c r="E4458" s="149">
        <v>-3.0688294607628341E-2</v>
      </c>
      <c r="F4458" s="104" t="s">
        <v>7912</v>
      </c>
      <c r="G4458" s="105">
        <v>2.2109999999999999</v>
      </c>
      <c r="H4458" s="106">
        <f t="shared" si="1191"/>
        <v>3272.2799999999997</v>
      </c>
      <c r="I4458" s="107">
        <f t="shared" si="1192"/>
        <v>3959.4587999999994</v>
      </c>
      <c r="J4458" s="108">
        <f t="shared" si="1193"/>
        <v>3959.4587999999994</v>
      </c>
      <c r="K4458" s="105">
        <f t="shared" si="1194"/>
        <v>0</v>
      </c>
      <c r="L4458" s="105">
        <f t="shared" si="1195"/>
        <v>5543.2423199999985</v>
      </c>
      <c r="M4458" s="109" t="str">
        <f t="shared" si="1196"/>
        <v>FOTO</v>
      </c>
      <c r="N4458" s="110"/>
    </row>
    <row r="4459" spans="1:15" ht="12.75" customHeight="1">
      <c r="A4459" s="103" t="s">
        <v>7913</v>
      </c>
      <c r="B4459" s="13"/>
      <c r="C4459" s="242"/>
      <c r="D4459" s="238" t="s">
        <v>9122</v>
      </c>
      <c r="E4459" s="149">
        <v>-3.3333333333333326E-2</v>
      </c>
      <c r="F4459" s="104" t="s">
        <v>7914</v>
      </c>
      <c r="G4459" s="105">
        <v>1.3919999999999999</v>
      </c>
      <c r="H4459" s="106">
        <f t="shared" si="1191"/>
        <v>2060.16</v>
      </c>
      <c r="I4459" s="107">
        <f t="shared" si="1192"/>
        <v>2492.7936</v>
      </c>
      <c r="J4459" s="108">
        <f t="shared" si="1193"/>
        <v>2492.7936</v>
      </c>
      <c r="K4459" s="105">
        <f t="shared" si="1194"/>
        <v>0</v>
      </c>
      <c r="L4459" s="105">
        <f t="shared" si="1195"/>
        <v>3489.91104</v>
      </c>
      <c r="M4459" s="109" t="str">
        <f t="shared" si="1196"/>
        <v>FOTO</v>
      </c>
      <c r="N4459" s="110"/>
    </row>
    <row r="4460" spans="1:15" ht="12.75" customHeight="1">
      <c r="A4460" s="103" t="s">
        <v>7915</v>
      </c>
      <c r="B4460" s="13"/>
      <c r="C4460" s="242"/>
      <c r="D4460" s="238" t="s">
        <v>9122</v>
      </c>
      <c r="E4460" s="149">
        <v>-3.3214285714285752E-2</v>
      </c>
      <c r="F4460" s="104" t="s">
        <v>9553</v>
      </c>
      <c r="G4460" s="105">
        <v>5.4139999999999997</v>
      </c>
      <c r="H4460" s="106">
        <f t="shared" si="1191"/>
        <v>8012.7199999999993</v>
      </c>
      <c r="I4460" s="107">
        <f t="shared" si="1192"/>
        <v>9695.3911999999982</v>
      </c>
      <c r="J4460" s="108">
        <f t="shared" si="1193"/>
        <v>9695.3911999999982</v>
      </c>
      <c r="K4460" s="105">
        <f t="shared" si="1194"/>
        <v>0</v>
      </c>
      <c r="L4460" s="105">
        <f t="shared" si="1195"/>
        <v>13573.547679999996</v>
      </c>
      <c r="M4460" s="109" t="str">
        <f t="shared" si="1196"/>
        <v>FOTO</v>
      </c>
      <c r="N4460" s="110"/>
    </row>
    <row r="4461" spans="1:15" ht="12.75" customHeight="1">
      <c r="A4461" s="103" t="s">
        <v>7916</v>
      </c>
      <c r="B4461" s="13"/>
      <c r="C4461" s="242"/>
      <c r="D4461" s="238" t="s">
        <v>9122</v>
      </c>
      <c r="E4461" s="149">
        <v>-3.2826086956521672E-2</v>
      </c>
      <c r="F4461" s="104" t="s">
        <v>7917</v>
      </c>
      <c r="G4461" s="105">
        <v>4.4489999999999998</v>
      </c>
      <c r="H4461" s="106">
        <f t="shared" si="1191"/>
        <v>6584.5199999999995</v>
      </c>
      <c r="I4461" s="107">
        <f t="shared" si="1192"/>
        <v>7967.2691999999988</v>
      </c>
      <c r="J4461" s="108">
        <f t="shared" si="1193"/>
        <v>7967.2691999999988</v>
      </c>
      <c r="K4461" s="105">
        <f t="shared" si="1194"/>
        <v>0</v>
      </c>
      <c r="L4461" s="105">
        <f t="shared" si="1195"/>
        <v>11154.176879999997</v>
      </c>
      <c r="M4461" s="109" t="str">
        <f t="shared" si="1196"/>
        <v>FOTO</v>
      </c>
      <c r="N4461" s="110" t="s">
        <v>110</v>
      </c>
    </row>
    <row r="4462" spans="1:15" ht="12.75" customHeight="1">
      <c r="A4462" s="103" t="s">
        <v>7918</v>
      </c>
      <c r="B4462" s="13"/>
      <c r="C4462" s="242"/>
      <c r="D4462" s="238" t="s">
        <v>9122</v>
      </c>
      <c r="E4462" s="149">
        <v>-5.0920245398773045E-2</v>
      </c>
      <c r="F4462" s="104" t="s">
        <v>7919</v>
      </c>
      <c r="G4462" s="105">
        <v>7.7350000000000003</v>
      </c>
      <c r="H4462" s="106">
        <f t="shared" si="1191"/>
        <v>11447.800000000001</v>
      </c>
      <c r="I4462" s="107">
        <f t="shared" si="1192"/>
        <v>13851.838000000002</v>
      </c>
      <c r="J4462" s="108">
        <f t="shared" si="1193"/>
        <v>13851.838000000002</v>
      </c>
      <c r="K4462" s="105">
        <f t="shared" si="1194"/>
        <v>0</v>
      </c>
      <c r="L4462" s="105">
        <f t="shared" si="1195"/>
        <v>19392.573200000003</v>
      </c>
      <c r="M4462" s="109" t="str">
        <f t="shared" si="1196"/>
        <v>FOTO</v>
      </c>
      <c r="N4462" s="110"/>
      <c r="O4462" s="36"/>
    </row>
    <row r="4463" spans="1:15" ht="12.75" customHeight="1" thickBot="1">
      <c r="A4463" s="154" t="s">
        <v>7920</v>
      </c>
      <c r="B4463" s="13"/>
      <c r="C4463" s="243"/>
      <c r="D4463" s="238" t="s">
        <v>9122</v>
      </c>
      <c r="E4463" s="155">
        <v>-3.2342986084994307E-2</v>
      </c>
      <c r="F4463" s="156" t="s">
        <v>7921</v>
      </c>
      <c r="G4463" s="157">
        <v>5.1459999999999999</v>
      </c>
      <c r="H4463" s="158">
        <f t="shared" si="1191"/>
        <v>7616.08</v>
      </c>
      <c r="I4463" s="159">
        <f t="shared" si="1192"/>
        <v>9215.4567999999999</v>
      </c>
      <c r="J4463" s="160">
        <f t="shared" si="1193"/>
        <v>9215.4567999999999</v>
      </c>
      <c r="K4463" s="157">
        <f t="shared" si="1194"/>
        <v>0</v>
      </c>
      <c r="L4463" s="157">
        <f t="shared" si="1195"/>
        <v>12901.639519999999</v>
      </c>
      <c r="M4463" s="161" t="str">
        <f t="shared" si="1196"/>
        <v>FOTO</v>
      </c>
      <c r="N4463" s="162"/>
    </row>
    <row r="4464" spans="1:15" ht="20.100000000000001" customHeight="1" thickBot="1">
      <c r="A4464" s="219" t="s">
        <v>7922</v>
      </c>
      <c r="B4464" s="34"/>
      <c r="C4464" s="240"/>
      <c r="D4464" s="151"/>
      <c r="E4464" s="221"/>
      <c r="F4464" s="222"/>
      <c r="G4464" s="223"/>
      <c r="H4464" s="224"/>
      <c r="I4464" s="224"/>
      <c r="J4464" s="225"/>
      <c r="K4464" s="223"/>
      <c r="L4464" s="223"/>
      <c r="M4464" s="226"/>
      <c r="N4464" s="227"/>
      <c r="O4464" s="228"/>
    </row>
    <row r="4465" spans="1:15" ht="12.75" customHeight="1">
      <c r="A4465" s="178" t="s">
        <v>7923</v>
      </c>
      <c r="B4465" s="13"/>
      <c r="C4465" s="152"/>
      <c r="D4465" s="238" t="s">
        <v>9122</v>
      </c>
      <c r="E4465" s="180">
        <v>-2.9758214507129566E-2</v>
      </c>
      <c r="F4465" s="181" t="s">
        <v>7924</v>
      </c>
      <c r="G4465" s="182">
        <v>1.5649999999999999</v>
      </c>
      <c r="H4465" s="183">
        <f t="shared" ref="H4465:H4478" si="1197">+G4465*H$18</f>
        <v>2316.1999999999998</v>
      </c>
      <c r="I4465" s="184">
        <f t="shared" ref="I4465:I4478" si="1198">+H4465*(1+I$18)</f>
        <v>2802.6019999999999</v>
      </c>
      <c r="J4465" s="185">
        <f t="shared" ref="J4465:J4478" si="1199">+I4465*(1-J$18)</f>
        <v>2802.6019999999999</v>
      </c>
      <c r="K4465" s="182">
        <f t="shared" ref="K4465:K4478" si="1200">+I4465*C4465</f>
        <v>0</v>
      </c>
      <c r="L4465" s="182">
        <f t="shared" ref="L4465:L4478" si="1201">+I4465*(1+L$18)</f>
        <v>3923.6427999999996</v>
      </c>
      <c r="M4465" s="186" t="str">
        <f t="shared" ref="M4465:M4478" si="1202">HYPERLINK(CONCATENATE("https://buscador.neorep.com.ar/",TRIM(A4465),"/"),"FOTO")</f>
        <v>FOTO</v>
      </c>
      <c r="N4465" s="187"/>
    </row>
    <row r="4466" spans="1:15" ht="12.75" customHeight="1">
      <c r="A4466" s="111" t="s">
        <v>7925</v>
      </c>
      <c r="B4466" s="13"/>
      <c r="C4466" s="242"/>
      <c r="D4466" s="238" t="s">
        <v>9122</v>
      </c>
      <c r="E4466" s="149">
        <v>-3.1648800408371591E-2</v>
      </c>
      <c r="F4466" s="104" t="s">
        <v>7926</v>
      </c>
      <c r="G4466" s="105">
        <v>1.897</v>
      </c>
      <c r="H4466" s="106">
        <f t="shared" si="1197"/>
        <v>2807.56</v>
      </c>
      <c r="I4466" s="107">
        <f t="shared" si="1198"/>
        <v>3397.1475999999998</v>
      </c>
      <c r="J4466" s="108">
        <f t="shared" si="1199"/>
        <v>3397.1475999999998</v>
      </c>
      <c r="K4466" s="105">
        <f t="shared" si="1200"/>
        <v>0</v>
      </c>
      <c r="L4466" s="105">
        <f t="shared" si="1201"/>
        <v>4756.0066399999996</v>
      </c>
      <c r="M4466" s="109" t="str">
        <f t="shared" si="1202"/>
        <v>FOTO</v>
      </c>
      <c r="N4466" s="110"/>
    </row>
    <row r="4467" spans="1:15" ht="12.75" customHeight="1">
      <c r="A4467" s="103" t="s">
        <v>7927</v>
      </c>
      <c r="B4467" s="13"/>
      <c r="C4467" s="242"/>
      <c r="D4467" s="238" t="s">
        <v>9122</v>
      </c>
      <c r="E4467" s="149">
        <v>-3.3857315598548987E-2</v>
      </c>
      <c r="F4467" s="104" t="s">
        <v>7928</v>
      </c>
      <c r="G4467" s="105">
        <v>2.3969999999999998</v>
      </c>
      <c r="H4467" s="106">
        <f t="shared" si="1197"/>
        <v>3547.5599999999995</v>
      </c>
      <c r="I4467" s="107">
        <f t="shared" si="1198"/>
        <v>4292.547599999999</v>
      </c>
      <c r="J4467" s="108">
        <f t="shared" si="1199"/>
        <v>4292.547599999999</v>
      </c>
      <c r="K4467" s="105">
        <f t="shared" si="1200"/>
        <v>0</v>
      </c>
      <c r="L4467" s="105">
        <f t="shared" si="1201"/>
        <v>6009.5666399999982</v>
      </c>
      <c r="M4467" s="109" t="str">
        <f t="shared" si="1202"/>
        <v>FOTO</v>
      </c>
      <c r="N4467" s="110"/>
    </row>
    <row r="4468" spans="1:15" ht="12.75" customHeight="1">
      <c r="A4468" s="103" t="s">
        <v>7929</v>
      </c>
      <c r="B4468" s="13"/>
      <c r="C4468" s="242"/>
      <c r="D4468" s="238" t="s">
        <v>9122</v>
      </c>
      <c r="E4468" s="149">
        <v>-3.214285714285714E-2</v>
      </c>
      <c r="F4468" s="104" t="s">
        <v>7930</v>
      </c>
      <c r="G4468" s="105">
        <v>1.355</v>
      </c>
      <c r="H4468" s="106">
        <f t="shared" si="1197"/>
        <v>2005.3999999999999</v>
      </c>
      <c r="I4468" s="107">
        <f t="shared" si="1198"/>
        <v>2426.5339999999997</v>
      </c>
      <c r="J4468" s="108">
        <f t="shared" si="1199"/>
        <v>2426.5339999999997</v>
      </c>
      <c r="K4468" s="105">
        <f t="shared" si="1200"/>
        <v>0</v>
      </c>
      <c r="L4468" s="105">
        <f t="shared" si="1201"/>
        <v>3397.1475999999993</v>
      </c>
      <c r="M4468" s="109" t="str">
        <f t="shared" si="1202"/>
        <v>FOTO</v>
      </c>
      <c r="N4468" s="110"/>
    </row>
    <row r="4469" spans="1:15" ht="12.75" customHeight="1">
      <c r="A4469" s="103" t="s">
        <v>7931</v>
      </c>
      <c r="B4469" s="13"/>
      <c r="C4469" s="242"/>
      <c r="D4469" s="238" t="s">
        <v>9122</v>
      </c>
      <c r="E4469" s="149">
        <v>-3.301697634006151E-2</v>
      </c>
      <c r="F4469" s="104" t="s">
        <v>7932</v>
      </c>
      <c r="G4469" s="105">
        <v>7.234</v>
      </c>
      <c r="H4469" s="106">
        <f t="shared" si="1197"/>
        <v>10706.32</v>
      </c>
      <c r="I4469" s="107">
        <f t="shared" si="1198"/>
        <v>12954.647199999999</v>
      </c>
      <c r="J4469" s="108">
        <f t="shared" si="1199"/>
        <v>12954.647199999999</v>
      </c>
      <c r="K4469" s="105">
        <f t="shared" si="1200"/>
        <v>0</v>
      </c>
      <c r="L4469" s="105">
        <f t="shared" si="1201"/>
        <v>18136.506079999999</v>
      </c>
      <c r="M4469" s="109" t="str">
        <f t="shared" si="1202"/>
        <v>FOTO</v>
      </c>
      <c r="N4469" s="110"/>
    </row>
    <row r="4470" spans="1:15" ht="12.75" customHeight="1">
      <c r="A4470" s="103" t="s">
        <v>7933</v>
      </c>
      <c r="B4470" s="13"/>
      <c r="C4470" s="242"/>
      <c r="D4470" s="238" t="s">
        <v>9122</v>
      </c>
      <c r="E4470" s="149">
        <v>-3.3049339949442924E-2</v>
      </c>
      <c r="F4470" s="104" t="s">
        <v>7934</v>
      </c>
      <c r="G4470" s="105">
        <v>10.327999999999999</v>
      </c>
      <c r="H4470" s="106">
        <f t="shared" si="1197"/>
        <v>15285.439999999999</v>
      </c>
      <c r="I4470" s="107">
        <f t="shared" si="1198"/>
        <v>18495.382399999999</v>
      </c>
      <c r="J4470" s="108">
        <f t="shared" si="1199"/>
        <v>18495.382399999999</v>
      </c>
      <c r="K4470" s="105">
        <f t="shared" si="1200"/>
        <v>0</v>
      </c>
      <c r="L4470" s="105">
        <f t="shared" si="1201"/>
        <v>25893.535359999998</v>
      </c>
      <c r="M4470" s="109" t="str">
        <f t="shared" si="1202"/>
        <v>FOTO</v>
      </c>
      <c r="N4470" s="110"/>
    </row>
    <row r="4471" spans="1:15" ht="12.75" customHeight="1">
      <c r="A4471" s="103" t="s">
        <v>7935</v>
      </c>
      <c r="B4471" s="13"/>
      <c r="C4471" s="242"/>
      <c r="D4471" s="238" t="s">
        <v>9122</v>
      </c>
      <c r="E4471" s="149">
        <v>-3.3181818181818312E-2</v>
      </c>
      <c r="F4471" s="104" t="s">
        <v>7936</v>
      </c>
      <c r="G4471" s="105">
        <v>4.2539999999999996</v>
      </c>
      <c r="H4471" s="106">
        <f t="shared" si="1197"/>
        <v>6295.9199999999992</v>
      </c>
      <c r="I4471" s="107">
        <f t="shared" si="1198"/>
        <v>7618.0631999999987</v>
      </c>
      <c r="J4471" s="108">
        <f t="shared" si="1199"/>
        <v>7618.0631999999987</v>
      </c>
      <c r="K4471" s="105">
        <f t="shared" si="1200"/>
        <v>0</v>
      </c>
      <c r="L4471" s="105">
        <f t="shared" si="1201"/>
        <v>10665.288479999997</v>
      </c>
      <c r="M4471" s="109" t="str">
        <f t="shared" si="1202"/>
        <v>FOTO</v>
      </c>
      <c r="N4471" s="110"/>
    </row>
    <row r="4472" spans="1:15" ht="12.75" customHeight="1">
      <c r="A4472" s="103" t="s">
        <v>7937</v>
      </c>
      <c r="B4472" s="13"/>
      <c r="C4472" s="242"/>
      <c r="D4472" s="238" t="s">
        <v>9122</v>
      </c>
      <c r="E4472" s="149">
        <v>-3.1774580335731328E-2</v>
      </c>
      <c r="F4472" s="104" t="s">
        <v>7938</v>
      </c>
      <c r="G4472" s="105">
        <v>1.615</v>
      </c>
      <c r="H4472" s="106">
        <f t="shared" si="1197"/>
        <v>2390.1999999999998</v>
      </c>
      <c r="I4472" s="107">
        <f t="shared" si="1198"/>
        <v>2892.1419999999998</v>
      </c>
      <c r="J4472" s="108">
        <f t="shared" si="1199"/>
        <v>2892.1419999999998</v>
      </c>
      <c r="K4472" s="105">
        <f t="shared" si="1200"/>
        <v>0</v>
      </c>
      <c r="L4472" s="105">
        <f t="shared" si="1201"/>
        <v>4048.9987999999994</v>
      </c>
      <c r="M4472" s="109" t="str">
        <f t="shared" si="1202"/>
        <v>FOTO</v>
      </c>
      <c r="N4472" s="110"/>
    </row>
    <row r="4473" spans="1:15" ht="12.75" customHeight="1">
      <c r="A4473" s="103" t="s">
        <v>7939</v>
      </c>
      <c r="B4473" s="13"/>
      <c r="C4473" s="242"/>
      <c r="D4473" s="238" t="s">
        <v>9122</v>
      </c>
      <c r="E4473" s="149">
        <v>-3.312499999999996E-2</v>
      </c>
      <c r="F4473" s="104" t="s">
        <v>7940</v>
      </c>
      <c r="G4473" s="105">
        <v>15.47</v>
      </c>
      <c r="H4473" s="106">
        <f t="shared" si="1197"/>
        <v>22895.600000000002</v>
      </c>
      <c r="I4473" s="107">
        <f t="shared" si="1198"/>
        <v>27703.676000000003</v>
      </c>
      <c r="J4473" s="108">
        <f t="shared" si="1199"/>
        <v>27703.676000000003</v>
      </c>
      <c r="K4473" s="105">
        <f t="shared" si="1200"/>
        <v>0</v>
      </c>
      <c r="L4473" s="105">
        <f t="shared" si="1201"/>
        <v>38785.146400000005</v>
      </c>
      <c r="M4473" s="109" t="str">
        <f t="shared" si="1202"/>
        <v>FOTO</v>
      </c>
      <c r="N4473" s="110"/>
    </row>
    <row r="4474" spans="1:15" ht="12.75" customHeight="1">
      <c r="A4474" s="103" t="s">
        <v>7941</v>
      </c>
      <c r="B4474" s="13"/>
      <c r="C4474" s="242"/>
      <c r="D4474" s="238" t="s">
        <v>9122</v>
      </c>
      <c r="E4474" s="149">
        <v>-3.0360531309297945E-2</v>
      </c>
      <c r="F4474" s="104" t="s">
        <v>7942</v>
      </c>
      <c r="G4474" s="105">
        <v>1.5329999999999999</v>
      </c>
      <c r="H4474" s="106">
        <f t="shared" si="1197"/>
        <v>2268.8399999999997</v>
      </c>
      <c r="I4474" s="107">
        <f t="shared" si="1198"/>
        <v>2745.2963999999997</v>
      </c>
      <c r="J4474" s="108">
        <f t="shared" si="1199"/>
        <v>2745.2963999999997</v>
      </c>
      <c r="K4474" s="105">
        <f t="shared" si="1200"/>
        <v>0</v>
      </c>
      <c r="L4474" s="105">
        <f t="shared" si="1201"/>
        <v>3843.4149599999992</v>
      </c>
      <c r="M4474" s="109" t="str">
        <f t="shared" si="1202"/>
        <v>FOTO</v>
      </c>
      <c r="N4474" s="110"/>
    </row>
    <row r="4475" spans="1:15" ht="12.75" customHeight="1">
      <c r="A4475" s="103" t="s">
        <v>7943</v>
      </c>
      <c r="B4475" s="13"/>
      <c r="C4475" s="242"/>
      <c r="D4475" s="238" t="s">
        <v>9122</v>
      </c>
      <c r="E4475" s="149">
        <v>-3.2041728763040345E-2</v>
      </c>
      <c r="F4475" s="104" t="s">
        <v>7944</v>
      </c>
      <c r="G4475" s="105">
        <v>5.1959999999999997</v>
      </c>
      <c r="H4475" s="106">
        <f t="shared" si="1197"/>
        <v>7690.08</v>
      </c>
      <c r="I4475" s="107">
        <f t="shared" si="1198"/>
        <v>9304.996799999999</v>
      </c>
      <c r="J4475" s="108">
        <f t="shared" si="1199"/>
        <v>9304.996799999999</v>
      </c>
      <c r="K4475" s="105">
        <f t="shared" si="1200"/>
        <v>0</v>
      </c>
      <c r="L4475" s="105">
        <f t="shared" si="1201"/>
        <v>13026.995519999999</v>
      </c>
      <c r="M4475" s="109" t="str">
        <f t="shared" si="1202"/>
        <v>FOTO</v>
      </c>
      <c r="N4475" s="110"/>
    </row>
    <row r="4476" spans="1:15" ht="12.75" customHeight="1">
      <c r="A4476" s="103" t="s">
        <v>7945</v>
      </c>
      <c r="B4476" s="13"/>
      <c r="C4476" s="242"/>
      <c r="D4476" s="238" t="s">
        <v>9122</v>
      </c>
      <c r="E4476" s="149">
        <v>-3.3166904422253896E-2</v>
      </c>
      <c r="F4476" s="104" t="s">
        <v>7946</v>
      </c>
      <c r="G4476" s="105">
        <v>2.7109999999999999</v>
      </c>
      <c r="H4476" s="106">
        <f t="shared" si="1197"/>
        <v>4012.2799999999997</v>
      </c>
      <c r="I4476" s="107">
        <f t="shared" si="1198"/>
        <v>4854.8588</v>
      </c>
      <c r="J4476" s="108">
        <f t="shared" si="1199"/>
        <v>4854.8588</v>
      </c>
      <c r="K4476" s="105">
        <f t="shared" si="1200"/>
        <v>0</v>
      </c>
      <c r="L4476" s="105">
        <f t="shared" si="1201"/>
        <v>6796.8023199999998</v>
      </c>
      <c r="M4476" s="109" t="str">
        <f t="shared" si="1202"/>
        <v>FOTO</v>
      </c>
      <c r="N4476" s="110"/>
    </row>
    <row r="4477" spans="1:15" ht="12.75" customHeight="1">
      <c r="A4477" s="103" t="s">
        <v>7947</v>
      </c>
      <c r="B4477" s="13"/>
      <c r="C4477" s="242"/>
      <c r="D4477" s="238" t="s">
        <v>9122</v>
      </c>
      <c r="E4477" s="149">
        <v>-2.3255813953488191E-2</v>
      </c>
      <c r="F4477" s="104" t="s">
        <v>7948</v>
      </c>
      <c r="G4477" s="105">
        <v>0.16800000000000001</v>
      </c>
      <c r="H4477" s="106">
        <f t="shared" si="1197"/>
        <v>248.64000000000001</v>
      </c>
      <c r="I4477" s="107">
        <f t="shared" si="1198"/>
        <v>300.8544</v>
      </c>
      <c r="J4477" s="108">
        <f t="shared" si="1199"/>
        <v>300.8544</v>
      </c>
      <c r="K4477" s="105">
        <f t="shared" si="1200"/>
        <v>0</v>
      </c>
      <c r="L4477" s="105">
        <f t="shared" si="1201"/>
        <v>421.19615999999996</v>
      </c>
      <c r="M4477" s="109" t="str">
        <f t="shared" si="1202"/>
        <v>FOTO</v>
      </c>
      <c r="N4477" s="110"/>
    </row>
    <row r="4478" spans="1:15" ht="12.75" customHeight="1" thickBot="1">
      <c r="A4478" s="154" t="s">
        <v>7949</v>
      </c>
      <c r="B4478" s="13"/>
      <c r="C4478" s="243"/>
      <c r="D4478" s="238" t="s">
        <v>9122</v>
      </c>
      <c r="E4478" s="155">
        <v>-2.8469750889679735E-2</v>
      </c>
      <c r="F4478" s="156" t="s">
        <v>7950</v>
      </c>
      <c r="G4478" s="157">
        <v>0.27300000000000002</v>
      </c>
      <c r="H4478" s="158">
        <f t="shared" si="1197"/>
        <v>404.04</v>
      </c>
      <c r="I4478" s="159">
        <f t="shared" si="1198"/>
        <v>488.88839999999999</v>
      </c>
      <c r="J4478" s="160">
        <f t="shared" si="1199"/>
        <v>488.88839999999999</v>
      </c>
      <c r="K4478" s="157">
        <f t="shared" si="1200"/>
        <v>0</v>
      </c>
      <c r="L4478" s="157">
        <f t="shared" si="1201"/>
        <v>684.44376</v>
      </c>
      <c r="M4478" s="161" t="str">
        <f t="shared" si="1202"/>
        <v>FOTO</v>
      </c>
      <c r="N4478" s="162"/>
    </row>
    <row r="4479" spans="1:15" ht="20.100000000000001" customHeight="1" thickBot="1">
      <c r="A4479" s="219" t="s">
        <v>7951</v>
      </c>
      <c r="B4479" s="34"/>
      <c r="C4479" s="240"/>
      <c r="D4479" s="151"/>
      <c r="E4479" s="221"/>
      <c r="F4479" s="222"/>
      <c r="G4479" s="223"/>
      <c r="H4479" s="224"/>
      <c r="I4479" s="224"/>
      <c r="J4479" s="225"/>
      <c r="K4479" s="223"/>
      <c r="L4479" s="223"/>
      <c r="M4479" s="226"/>
      <c r="N4479" s="227"/>
      <c r="O4479" s="228"/>
    </row>
    <row r="4480" spans="1:15" ht="12.75" customHeight="1">
      <c r="A4480" s="178" t="s">
        <v>7952</v>
      </c>
      <c r="B4480" s="13"/>
      <c r="C4480" s="152"/>
      <c r="D4480" s="238" t="s">
        <v>9122</v>
      </c>
      <c r="E4480" s="180">
        <v>-3.2272727272727342E-2</v>
      </c>
      <c r="F4480" s="181" t="s">
        <v>7953</v>
      </c>
      <c r="G4480" s="182">
        <v>2.129</v>
      </c>
      <c r="H4480" s="183">
        <f t="shared" ref="H4480:H4488" si="1203">+G4480*H$18</f>
        <v>3150.92</v>
      </c>
      <c r="I4480" s="184">
        <f t="shared" ref="I4480:I4488" si="1204">+H4480*(1+I$18)</f>
        <v>3812.6131999999998</v>
      </c>
      <c r="J4480" s="185">
        <f t="shared" ref="J4480:J4488" si="1205">+I4480*(1-J$18)</f>
        <v>3812.6131999999998</v>
      </c>
      <c r="K4480" s="182">
        <f t="shared" ref="K4480:K4488" si="1206">+I4480*C4480</f>
        <v>0</v>
      </c>
      <c r="L4480" s="182">
        <f t="shared" ref="L4480:L4488" si="1207">+I4480*(1+L$18)</f>
        <v>5337.6584799999991</v>
      </c>
      <c r="M4480" s="186" t="str">
        <f t="shared" ref="M4480:M4488" si="1208">HYPERLINK(CONCATENATE("https://buscador.neorep.com.ar/",TRIM(A4480),"/"),"FOTO")</f>
        <v>FOTO</v>
      </c>
      <c r="N4480" s="187"/>
    </row>
    <row r="4481" spans="1:15" ht="12.75" customHeight="1">
      <c r="A4481" s="103" t="s">
        <v>7954</v>
      </c>
      <c r="B4481" s="13"/>
      <c r="C4481" s="242"/>
      <c r="D4481" s="238" t="s">
        <v>9122</v>
      </c>
      <c r="E4481" s="149">
        <v>-3.2525510204081676E-2</v>
      </c>
      <c r="F4481" s="104" t="s">
        <v>7955</v>
      </c>
      <c r="G4481" s="105">
        <v>3.0339999999999998</v>
      </c>
      <c r="H4481" s="106">
        <f t="shared" si="1203"/>
        <v>4490.32</v>
      </c>
      <c r="I4481" s="107">
        <f t="shared" si="1204"/>
        <v>5433.2871999999998</v>
      </c>
      <c r="J4481" s="108">
        <f t="shared" si="1205"/>
        <v>5433.2871999999998</v>
      </c>
      <c r="K4481" s="105">
        <f t="shared" si="1206"/>
        <v>0</v>
      </c>
      <c r="L4481" s="105">
        <f t="shared" si="1207"/>
        <v>7606.6020799999988</v>
      </c>
      <c r="M4481" s="109" t="str">
        <f t="shared" si="1208"/>
        <v>FOTO</v>
      </c>
      <c r="N4481" s="110"/>
    </row>
    <row r="4482" spans="1:15" ht="12.75" customHeight="1">
      <c r="A4482" s="103" t="s">
        <v>7956</v>
      </c>
      <c r="B4482" s="13"/>
      <c r="C4482" s="242"/>
      <c r="D4482" s="238" t="s">
        <v>9122</v>
      </c>
      <c r="E4482" s="149">
        <v>-3.3125000000000071E-2</v>
      </c>
      <c r="F4482" s="104" t="s">
        <v>7957</v>
      </c>
      <c r="G4482" s="105">
        <v>23.204999999999998</v>
      </c>
      <c r="H4482" s="106">
        <f t="shared" si="1203"/>
        <v>34343.399999999994</v>
      </c>
      <c r="I4482" s="107">
        <f t="shared" si="1204"/>
        <v>41555.513999999988</v>
      </c>
      <c r="J4482" s="108">
        <f t="shared" si="1205"/>
        <v>41555.513999999988</v>
      </c>
      <c r="K4482" s="105">
        <f t="shared" si="1206"/>
        <v>0</v>
      </c>
      <c r="L4482" s="105">
        <f t="shared" si="1207"/>
        <v>58177.719599999982</v>
      </c>
      <c r="M4482" s="109" t="str">
        <f t="shared" si="1208"/>
        <v>FOTO</v>
      </c>
      <c r="N4482" s="110"/>
    </row>
    <row r="4483" spans="1:15" ht="12.75" customHeight="1">
      <c r="A4483" s="103" t="s">
        <v>7958</v>
      </c>
      <c r="B4483" s="13"/>
      <c r="C4483" s="242"/>
      <c r="D4483" s="238" t="s">
        <v>9122</v>
      </c>
      <c r="E4483" s="149">
        <v>-3.3160377358490534E-2</v>
      </c>
      <c r="F4483" s="104" t="s">
        <v>7959</v>
      </c>
      <c r="G4483" s="105">
        <v>20.497</v>
      </c>
      <c r="H4483" s="106">
        <f t="shared" si="1203"/>
        <v>30335.56</v>
      </c>
      <c r="I4483" s="107">
        <f t="shared" si="1204"/>
        <v>36706.027600000001</v>
      </c>
      <c r="J4483" s="108">
        <f t="shared" si="1205"/>
        <v>36706.027600000001</v>
      </c>
      <c r="K4483" s="105">
        <f t="shared" si="1206"/>
        <v>0</v>
      </c>
      <c r="L4483" s="105">
        <f t="shared" si="1207"/>
        <v>51388.43864</v>
      </c>
      <c r="M4483" s="109" t="str">
        <f t="shared" si="1208"/>
        <v>FOTO</v>
      </c>
      <c r="N4483" s="110"/>
    </row>
    <row r="4484" spans="1:15" ht="12.75" customHeight="1">
      <c r="A4484" s="103" t="s">
        <v>7960</v>
      </c>
      <c r="B4484" s="13"/>
      <c r="C4484" s="242"/>
      <c r="D4484" s="238" t="s">
        <v>9122</v>
      </c>
      <c r="E4484" s="149">
        <v>-3.3035340131303159E-2</v>
      </c>
      <c r="F4484" s="104" t="s">
        <v>7961</v>
      </c>
      <c r="G4484" s="105">
        <v>13.845000000000001</v>
      </c>
      <c r="H4484" s="106">
        <f t="shared" si="1203"/>
        <v>20490.600000000002</v>
      </c>
      <c r="I4484" s="107">
        <f t="shared" si="1204"/>
        <v>24793.626</v>
      </c>
      <c r="J4484" s="108">
        <f t="shared" si="1205"/>
        <v>24793.626</v>
      </c>
      <c r="K4484" s="105">
        <f t="shared" si="1206"/>
        <v>0</v>
      </c>
      <c r="L4484" s="105">
        <f t="shared" si="1207"/>
        <v>34711.076399999998</v>
      </c>
      <c r="M4484" s="109" t="str">
        <f t="shared" si="1208"/>
        <v>FOTO</v>
      </c>
      <c r="N4484" s="110"/>
    </row>
    <row r="4485" spans="1:15" ht="12.75" customHeight="1">
      <c r="A4485" s="103" t="s">
        <v>7962</v>
      </c>
      <c r="B4485" s="13"/>
      <c r="C4485" s="242"/>
      <c r="D4485" s="238"/>
      <c r="E4485" s="149"/>
      <c r="F4485" s="104" t="s">
        <v>7963</v>
      </c>
      <c r="G4485" s="105">
        <v>23.204999999999998</v>
      </c>
      <c r="H4485" s="106">
        <f t="shared" si="1203"/>
        <v>34343.399999999994</v>
      </c>
      <c r="I4485" s="107">
        <f t="shared" si="1204"/>
        <v>41555.513999999988</v>
      </c>
      <c r="J4485" s="108">
        <f t="shared" si="1205"/>
        <v>41555.513999999988</v>
      </c>
      <c r="K4485" s="105">
        <f t="shared" si="1206"/>
        <v>0</v>
      </c>
      <c r="L4485" s="105">
        <f t="shared" si="1207"/>
        <v>58177.719599999982</v>
      </c>
      <c r="M4485" s="109" t="str">
        <f t="shared" si="1208"/>
        <v>FOTO</v>
      </c>
      <c r="N4485" s="110"/>
    </row>
    <row r="4486" spans="1:15" ht="12.75" customHeight="1">
      <c r="A4486" s="103" t="s">
        <v>7964</v>
      </c>
      <c r="B4486" s="13"/>
      <c r="C4486" s="242"/>
      <c r="D4486" s="238" t="s">
        <v>9122</v>
      </c>
      <c r="E4486" s="149">
        <v>-3.310912497312557E-2</v>
      </c>
      <c r="F4486" s="104" t="s">
        <v>7965</v>
      </c>
      <c r="G4486" s="105">
        <v>31.481000000000002</v>
      </c>
      <c r="H4486" s="106">
        <f t="shared" si="1203"/>
        <v>46591.880000000005</v>
      </c>
      <c r="I4486" s="107">
        <f t="shared" si="1204"/>
        <v>56376.174800000001</v>
      </c>
      <c r="J4486" s="108">
        <f t="shared" si="1205"/>
        <v>56376.174800000001</v>
      </c>
      <c r="K4486" s="105">
        <f t="shared" si="1206"/>
        <v>0</v>
      </c>
      <c r="L4486" s="105">
        <f t="shared" si="1207"/>
        <v>78926.644719999997</v>
      </c>
      <c r="M4486" s="109" t="str">
        <f t="shared" si="1208"/>
        <v>FOTO</v>
      </c>
      <c r="N4486" s="110"/>
    </row>
    <row r="4487" spans="1:15" ht="12.75" customHeight="1">
      <c r="A4487" s="103" t="s">
        <v>7966</v>
      </c>
      <c r="B4487" s="13"/>
      <c r="C4487" s="242"/>
      <c r="D4487" s="238" t="s">
        <v>9122</v>
      </c>
      <c r="E4487" s="149">
        <v>-3.3126614987080139E-2</v>
      </c>
      <c r="F4487" s="104" t="s">
        <v>7967</v>
      </c>
      <c r="G4487" s="105">
        <v>18.709</v>
      </c>
      <c r="H4487" s="106">
        <f t="shared" si="1203"/>
        <v>27689.32</v>
      </c>
      <c r="I4487" s="107">
        <f t="shared" si="1204"/>
        <v>33504.0772</v>
      </c>
      <c r="J4487" s="108">
        <f t="shared" si="1205"/>
        <v>33504.0772</v>
      </c>
      <c r="K4487" s="105">
        <f t="shared" si="1206"/>
        <v>0</v>
      </c>
      <c r="L4487" s="105">
        <f t="shared" si="1207"/>
        <v>46905.708079999997</v>
      </c>
      <c r="M4487" s="109" t="str">
        <f t="shared" si="1208"/>
        <v>FOTO</v>
      </c>
      <c r="N4487" s="110"/>
    </row>
    <row r="4488" spans="1:15" ht="12.75" customHeight="1" thickBot="1">
      <c r="A4488" s="154" t="s">
        <v>7968</v>
      </c>
      <c r="B4488" s="13"/>
      <c r="C4488" s="243"/>
      <c r="D4488" s="238" t="s">
        <v>9122</v>
      </c>
      <c r="E4488" s="155">
        <v>-3.297714607086244E-2</v>
      </c>
      <c r="F4488" s="156" t="s">
        <v>7969</v>
      </c>
      <c r="G4488" s="157">
        <v>18.914000000000001</v>
      </c>
      <c r="H4488" s="158">
        <f t="shared" si="1203"/>
        <v>27992.720000000001</v>
      </c>
      <c r="I4488" s="159">
        <f t="shared" si="1204"/>
        <v>33871.191200000001</v>
      </c>
      <c r="J4488" s="160">
        <f t="shared" si="1205"/>
        <v>33871.191200000001</v>
      </c>
      <c r="K4488" s="157">
        <f t="shared" si="1206"/>
        <v>0</v>
      </c>
      <c r="L4488" s="157">
        <f t="shared" si="1207"/>
        <v>47419.667679999999</v>
      </c>
      <c r="M4488" s="161" t="str">
        <f t="shared" si="1208"/>
        <v>FOTO</v>
      </c>
      <c r="N4488" s="162"/>
    </row>
    <row r="4489" spans="1:15" ht="20.100000000000001" customHeight="1" thickBot="1">
      <c r="A4489" s="219" t="s">
        <v>7970</v>
      </c>
      <c r="B4489" s="34"/>
      <c r="C4489" s="240"/>
      <c r="D4489" s="151"/>
      <c r="E4489" s="221"/>
      <c r="F4489" s="222"/>
      <c r="G4489" s="223"/>
      <c r="H4489" s="224"/>
      <c r="I4489" s="224"/>
      <c r="J4489" s="225"/>
      <c r="K4489" s="223"/>
      <c r="L4489" s="223"/>
      <c r="M4489" s="226"/>
      <c r="N4489" s="227"/>
      <c r="O4489" s="228"/>
    </row>
    <row r="4490" spans="1:15" ht="12.75" customHeight="1">
      <c r="A4490" s="178" t="s">
        <v>7971</v>
      </c>
      <c r="B4490" s="13"/>
      <c r="C4490" s="152"/>
      <c r="D4490" s="238" t="s">
        <v>9122</v>
      </c>
      <c r="E4490" s="180">
        <v>-0.13459009206488393</v>
      </c>
      <c r="F4490" s="181" t="s">
        <v>7972</v>
      </c>
      <c r="G4490" s="182">
        <v>1.974</v>
      </c>
      <c r="H4490" s="183">
        <f>+G4490*H$18</f>
        <v>2921.52</v>
      </c>
      <c r="I4490" s="184">
        <f>+H4490*(1+I$18)</f>
        <v>3535.0391999999997</v>
      </c>
      <c r="J4490" s="185">
        <f>+I4490*(1-J$18)</f>
        <v>3535.0391999999997</v>
      </c>
      <c r="K4490" s="182">
        <f>+I4490*C4490</f>
        <v>0</v>
      </c>
      <c r="L4490" s="182">
        <f>+I4490*(1+L$18)</f>
        <v>4949.0548799999997</v>
      </c>
      <c r="M4490" s="186" t="str">
        <f>HYPERLINK(CONCATENATE("https://buscador.neorep.com.ar/",TRIM(A4490),"/"),"FOTO")</f>
        <v>FOTO</v>
      </c>
      <c r="N4490" s="187" t="s">
        <v>110</v>
      </c>
    </row>
    <row r="4491" spans="1:15" ht="12.75" customHeight="1">
      <c r="A4491" s="103" t="s">
        <v>7973</v>
      </c>
      <c r="B4491" s="13"/>
      <c r="C4491" s="242"/>
      <c r="D4491" s="238" t="s">
        <v>9122</v>
      </c>
      <c r="E4491" s="149">
        <v>-3.312499999999996E-2</v>
      </c>
      <c r="F4491" s="104" t="s">
        <v>7974</v>
      </c>
      <c r="G4491" s="105">
        <v>7.7350000000000003</v>
      </c>
      <c r="H4491" s="106">
        <f>+G4491*H$18</f>
        <v>11447.800000000001</v>
      </c>
      <c r="I4491" s="107">
        <f>+H4491*(1+I$18)</f>
        <v>13851.838000000002</v>
      </c>
      <c r="J4491" s="108">
        <f>+I4491*(1-J$18)</f>
        <v>13851.838000000002</v>
      </c>
      <c r="K4491" s="105">
        <f>+I4491*C4491</f>
        <v>0</v>
      </c>
      <c r="L4491" s="105">
        <f>+I4491*(1+L$18)</f>
        <v>19392.573200000003</v>
      </c>
      <c r="M4491" s="109" t="str">
        <f>HYPERLINK(CONCATENATE("https://buscador.neorep.com.ar/",TRIM(A4491),"/"),"FOTO")</f>
        <v>FOTO</v>
      </c>
      <c r="N4491" s="110"/>
    </row>
    <row r="4492" spans="1:15" ht="12.75" customHeight="1" thickBot="1">
      <c r="A4492" s="154" t="s">
        <v>7975</v>
      </c>
      <c r="B4492" s="13"/>
      <c r="C4492" s="243"/>
      <c r="D4492" s="238" t="s">
        <v>9122</v>
      </c>
      <c r="E4492" s="155">
        <v>-3.2905235960179358E-2</v>
      </c>
      <c r="F4492" s="156" t="s">
        <v>7976</v>
      </c>
      <c r="G4492" s="157">
        <v>12.726000000000001</v>
      </c>
      <c r="H4492" s="158">
        <f>+G4492*H$18</f>
        <v>18834.48</v>
      </c>
      <c r="I4492" s="159">
        <f>+H4492*(1+I$18)</f>
        <v>22789.720799999999</v>
      </c>
      <c r="J4492" s="160">
        <f>+I4492*(1-J$18)</f>
        <v>22789.720799999999</v>
      </c>
      <c r="K4492" s="157">
        <f>+I4492*C4492</f>
        <v>0</v>
      </c>
      <c r="L4492" s="157">
        <f>+I4492*(1+L$18)</f>
        <v>31905.609119999997</v>
      </c>
      <c r="M4492" s="161" t="str">
        <f>HYPERLINK(CONCATENATE("https://buscador.neorep.com.ar/",TRIM(A4492),"/"),"FOTO")</f>
        <v>FOTO</v>
      </c>
      <c r="N4492" s="162"/>
    </row>
    <row r="4493" spans="1:15" ht="20.100000000000001" customHeight="1" thickBot="1">
      <c r="A4493" s="219" t="s">
        <v>7977</v>
      </c>
      <c r="B4493" s="34"/>
      <c r="C4493" s="240"/>
      <c r="D4493" s="151"/>
      <c r="E4493" s="221"/>
      <c r="F4493" s="222"/>
      <c r="G4493" s="223"/>
      <c r="H4493" s="224"/>
      <c r="I4493" s="224"/>
      <c r="J4493" s="225"/>
      <c r="K4493" s="223"/>
      <c r="L4493" s="223"/>
      <c r="M4493" s="226"/>
      <c r="N4493" s="227"/>
      <c r="O4493" s="228"/>
    </row>
    <row r="4494" spans="1:15" ht="12.75" customHeight="1">
      <c r="A4494" s="178" t="s">
        <v>7978</v>
      </c>
      <c r="B4494" s="13"/>
      <c r="C4494" s="152"/>
      <c r="D4494" s="238" t="s">
        <v>9122</v>
      </c>
      <c r="E4494" s="180">
        <v>-3.3250795896710317E-2</v>
      </c>
      <c r="F4494" s="181" t="s">
        <v>7979</v>
      </c>
      <c r="G4494" s="182">
        <v>8.1989999999999998</v>
      </c>
      <c r="H4494" s="183">
        <f>+G4494*H$18</f>
        <v>12134.52</v>
      </c>
      <c r="I4494" s="184">
        <f>+H4494*(1+I$18)</f>
        <v>14682.769200000001</v>
      </c>
      <c r="J4494" s="185">
        <f>+I4494*(1-J$18)</f>
        <v>14682.769200000001</v>
      </c>
      <c r="K4494" s="182">
        <f>+I4494*C4494</f>
        <v>0</v>
      </c>
      <c r="L4494" s="182">
        <f>+I4494*(1+L$18)</f>
        <v>20555.87688</v>
      </c>
      <c r="M4494" s="186" t="str">
        <f>HYPERLINK(CONCATENATE("https://buscador.neorep.com.ar/",TRIM(A4494),"/"),"FOTO")</f>
        <v>FOTO</v>
      </c>
      <c r="N4494" s="187"/>
    </row>
    <row r="4495" spans="1:15" ht="12.75" customHeight="1">
      <c r="A4495" s="103" t="s">
        <v>7980</v>
      </c>
      <c r="B4495" s="13"/>
      <c r="C4495" s="242"/>
      <c r="D4495" s="238" t="s">
        <v>9122</v>
      </c>
      <c r="E4495" s="149">
        <v>-3.3064610351676516E-2</v>
      </c>
      <c r="F4495" s="104" t="s">
        <v>7981</v>
      </c>
      <c r="G4495" s="105">
        <v>8.2759999999999998</v>
      </c>
      <c r="H4495" s="106">
        <f>+G4495*H$18</f>
        <v>12248.48</v>
      </c>
      <c r="I4495" s="107">
        <f>+H4495*(1+I$18)</f>
        <v>14820.6608</v>
      </c>
      <c r="J4495" s="108">
        <f>+I4495*(1-J$18)</f>
        <v>14820.6608</v>
      </c>
      <c r="K4495" s="105">
        <f>+I4495*C4495</f>
        <v>0</v>
      </c>
      <c r="L4495" s="105">
        <f>+I4495*(1+L$18)</f>
        <v>20748.92512</v>
      </c>
      <c r="M4495" s="109" t="str">
        <f>HYPERLINK(CONCATENATE("https://buscador.neorep.com.ar/",TRIM(A4495),"/"),"FOTO")</f>
        <v>FOTO</v>
      </c>
      <c r="N4495" s="110"/>
    </row>
    <row r="4496" spans="1:15" ht="12.75" customHeight="1" thickBot="1">
      <c r="A4496" s="154" t="s">
        <v>7982</v>
      </c>
      <c r="B4496" s="13"/>
      <c r="C4496" s="243"/>
      <c r="D4496" s="238"/>
      <c r="E4496" s="155"/>
      <c r="F4496" s="156" t="s">
        <v>7983</v>
      </c>
      <c r="G4496" s="157">
        <v>6.4290000000000003</v>
      </c>
      <c r="H4496" s="158">
        <f>+G4496*H$18</f>
        <v>9514.92</v>
      </c>
      <c r="I4496" s="159">
        <f>+H4496*(1+I$18)</f>
        <v>11513.0532</v>
      </c>
      <c r="J4496" s="160">
        <f>+I4496*(1-J$18)</f>
        <v>11513.0532</v>
      </c>
      <c r="K4496" s="157">
        <f>+I4496*C4496</f>
        <v>0</v>
      </c>
      <c r="L4496" s="157">
        <f>+I4496*(1+L$18)</f>
        <v>16118.27448</v>
      </c>
      <c r="M4496" s="161" t="str">
        <f>HYPERLINK(CONCATENATE("https://buscador.neorep.com.ar/",TRIM(A4496),"/"),"FOTO")</f>
        <v>FOTO</v>
      </c>
      <c r="N4496" s="162"/>
    </row>
    <row r="4497" spans="1:15" ht="20.100000000000001" customHeight="1" thickBot="1">
      <c r="A4497" s="219" t="s">
        <v>7984</v>
      </c>
      <c r="B4497" s="34"/>
      <c r="C4497" s="240"/>
      <c r="D4497" s="151"/>
      <c r="E4497" s="221"/>
      <c r="F4497" s="222"/>
      <c r="G4497" s="223"/>
      <c r="H4497" s="224"/>
      <c r="I4497" s="224"/>
      <c r="J4497" s="225"/>
      <c r="K4497" s="223"/>
      <c r="L4497" s="223"/>
      <c r="M4497" s="226"/>
      <c r="N4497" s="227"/>
      <c r="O4497" s="228"/>
    </row>
    <row r="4498" spans="1:15" ht="12.75" customHeight="1">
      <c r="A4498" s="178" t="s">
        <v>7985</v>
      </c>
      <c r="B4498" s="13"/>
      <c r="C4498" s="152"/>
      <c r="D4498" s="238" t="s">
        <v>9122</v>
      </c>
      <c r="E4498" s="180">
        <v>-3.3637674195098444E-2</v>
      </c>
      <c r="F4498" s="181" t="s">
        <v>7986</v>
      </c>
      <c r="G4498" s="182">
        <v>2.0110000000000001</v>
      </c>
      <c r="H4498" s="183">
        <f t="shared" ref="H4498:H4505" si="1209">+G4498*H$18</f>
        <v>2976.28</v>
      </c>
      <c r="I4498" s="184">
        <f t="shared" ref="I4498:I4505" si="1210">+H4498*(1+I$18)</f>
        <v>3601.2988</v>
      </c>
      <c r="J4498" s="185">
        <f t="shared" ref="J4498:J4505" si="1211">+I4498*(1-J$18)</f>
        <v>3601.2988</v>
      </c>
      <c r="K4498" s="182">
        <f t="shared" ref="K4498:K4505" si="1212">+I4498*C4498</f>
        <v>0</v>
      </c>
      <c r="L4498" s="182">
        <f t="shared" ref="L4498:L4505" si="1213">+I4498*(1+L$18)</f>
        <v>5041.8183199999994</v>
      </c>
      <c r="M4498" s="186" t="str">
        <f t="shared" ref="M4498:M4505" si="1214">HYPERLINK(CONCATENATE("https://buscador.neorep.com.ar/",TRIM(A4498),"/"),"FOTO")</f>
        <v>FOTO</v>
      </c>
      <c r="N4498" s="187" t="s">
        <v>110</v>
      </c>
    </row>
    <row r="4499" spans="1:15" ht="12.75" customHeight="1">
      <c r="A4499" s="103" t="s">
        <v>7987</v>
      </c>
      <c r="B4499" s="13"/>
      <c r="C4499" s="242"/>
      <c r="D4499" s="238" t="s">
        <v>9122</v>
      </c>
      <c r="E4499" s="149">
        <v>-9.6601073345259469E-2</v>
      </c>
      <c r="F4499" s="104" t="s">
        <v>7988</v>
      </c>
      <c r="G4499" s="105">
        <v>0.505</v>
      </c>
      <c r="H4499" s="106">
        <f t="shared" si="1209"/>
        <v>747.4</v>
      </c>
      <c r="I4499" s="107">
        <f t="shared" si="1210"/>
        <v>904.35399999999993</v>
      </c>
      <c r="J4499" s="108">
        <f t="shared" si="1211"/>
        <v>904.35399999999993</v>
      </c>
      <c r="K4499" s="105">
        <f t="shared" si="1212"/>
        <v>0</v>
      </c>
      <c r="L4499" s="105">
        <f t="shared" si="1213"/>
        <v>1266.0955999999999</v>
      </c>
      <c r="M4499" s="109" t="str">
        <f t="shared" si="1214"/>
        <v>FOTO</v>
      </c>
      <c r="N4499" s="110"/>
    </row>
    <row r="4500" spans="1:15" ht="12.75" customHeight="1">
      <c r="A4500" s="103" t="s">
        <v>7989</v>
      </c>
      <c r="B4500" s="13"/>
      <c r="C4500" s="242"/>
      <c r="D4500" s="238" t="s">
        <v>9122</v>
      </c>
      <c r="E4500" s="149">
        <v>-3.2200357781753119E-2</v>
      </c>
      <c r="F4500" s="104" t="s">
        <v>7990</v>
      </c>
      <c r="G4500" s="105">
        <v>0.54100000000000004</v>
      </c>
      <c r="H4500" s="106">
        <f t="shared" si="1209"/>
        <v>800.68000000000006</v>
      </c>
      <c r="I4500" s="107">
        <f t="shared" si="1210"/>
        <v>968.82280000000003</v>
      </c>
      <c r="J4500" s="108">
        <f t="shared" si="1211"/>
        <v>968.82280000000003</v>
      </c>
      <c r="K4500" s="105">
        <f t="shared" si="1212"/>
        <v>0</v>
      </c>
      <c r="L4500" s="105">
        <f t="shared" si="1213"/>
        <v>1356.3519200000001</v>
      </c>
      <c r="M4500" s="109" t="str">
        <f t="shared" si="1214"/>
        <v>FOTO</v>
      </c>
      <c r="N4500" s="110" t="s">
        <v>458</v>
      </c>
    </row>
    <row r="4501" spans="1:15" ht="12.75" customHeight="1">
      <c r="A4501" s="103" t="s">
        <v>7991</v>
      </c>
      <c r="B4501" s="13"/>
      <c r="C4501" s="242"/>
      <c r="D4501" s="238" t="s">
        <v>9122</v>
      </c>
      <c r="E4501" s="149">
        <v>-3.4375000000000044E-2</v>
      </c>
      <c r="F4501" s="104" t="s">
        <v>7992</v>
      </c>
      <c r="G4501" s="105">
        <v>0.61799999999999999</v>
      </c>
      <c r="H4501" s="106">
        <f t="shared" si="1209"/>
        <v>914.64</v>
      </c>
      <c r="I4501" s="107">
        <f t="shared" si="1210"/>
        <v>1106.7143999999998</v>
      </c>
      <c r="J4501" s="108">
        <f t="shared" si="1211"/>
        <v>1106.7143999999998</v>
      </c>
      <c r="K4501" s="105">
        <f t="shared" si="1212"/>
        <v>0</v>
      </c>
      <c r="L4501" s="105">
        <f t="shared" si="1213"/>
        <v>1549.4001599999997</v>
      </c>
      <c r="M4501" s="109" t="str">
        <f t="shared" si="1214"/>
        <v>FOTO</v>
      </c>
      <c r="N4501" s="110" t="s">
        <v>218</v>
      </c>
    </row>
    <row r="4502" spans="1:15" ht="12.75" customHeight="1">
      <c r="A4502" s="103" t="s">
        <v>7993</v>
      </c>
      <c r="B4502" s="13"/>
      <c r="C4502" s="242"/>
      <c r="D4502" s="238" t="s">
        <v>9122</v>
      </c>
      <c r="E4502" s="149">
        <v>-3.2272727272727342E-2</v>
      </c>
      <c r="F4502" s="104" t="s">
        <v>7994</v>
      </c>
      <c r="G4502" s="105">
        <v>2.129</v>
      </c>
      <c r="H4502" s="106">
        <f t="shared" si="1209"/>
        <v>3150.92</v>
      </c>
      <c r="I4502" s="107">
        <f t="shared" si="1210"/>
        <v>3812.6131999999998</v>
      </c>
      <c r="J4502" s="108">
        <f t="shared" si="1211"/>
        <v>3812.6131999999998</v>
      </c>
      <c r="K4502" s="105">
        <f t="shared" si="1212"/>
        <v>0</v>
      </c>
      <c r="L4502" s="105">
        <f t="shared" si="1213"/>
        <v>5337.6584799999991</v>
      </c>
      <c r="M4502" s="109" t="str">
        <f t="shared" si="1214"/>
        <v>FOTO</v>
      </c>
      <c r="N4502" s="110"/>
    </row>
    <row r="4503" spans="1:15" ht="12.75" customHeight="1">
      <c r="A4503" s="111" t="s">
        <v>7995</v>
      </c>
      <c r="B4503" s="10"/>
      <c r="C4503" s="242"/>
      <c r="D4503" s="238" t="s">
        <v>9122</v>
      </c>
      <c r="E4503" s="150">
        <v>-0.35525706345530339</v>
      </c>
      <c r="F4503" s="122" t="s">
        <v>7996</v>
      </c>
      <c r="G4503" s="105">
        <v>1.3919999999999999</v>
      </c>
      <c r="H4503" s="106">
        <f t="shared" si="1209"/>
        <v>2060.16</v>
      </c>
      <c r="I4503" s="107">
        <f t="shared" si="1210"/>
        <v>2492.7936</v>
      </c>
      <c r="J4503" s="108">
        <f t="shared" si="1211"/>
        <v>2492.7936</v>
      </c>
      <c r="K4503" s="105">
        <f t="shared" si="1212"/>
        <v>0</v>
      </c>
      <c r="L4503" s="105">
        <f t="shared" si="1213"/>
        <v>3489.91104</v>
      </c>
      <c r="M4503" s="109" t="str">
        <f t="shared" si="1214"/>
        <v>FOTO</v>
      </c>
      <c r="N4503" s="110"/>
    </row>
    <row r="4504" spans="1:15" ht="12.75" customHeight="1">
      <c r="A4504" s="103" t="s">
        <v>7997</v>
      </c>
      <c r="B4504" s="13"/>
      <c r="C4504" s="242"/>
      <c r="D4504" s="238" t="s">
        <v>9122</v>
      </c>
      <c r="E4504" s="150">
        <v>-0.43893591293833134</v>
      </c>
      <c r="F4504" s="104" t="s">
        <v>7998</v>
      </c>
      <c r="G4504" s="105">
        <v>1.3919999999999999</v>
      </c>
      <c r="H4504" s="106">
        <f t="shared" si="1209"/>
        <v>2060.16</v>
      </c>
      <c r="I4504" s="107">
        <f t="shared" si="1210"/>
        <v>2492.7936</v>
      </c>
      <c r="J4504" s="108">
        <f t="shared" si="1211"/>
        <v>2492.7936</v>
      </c>
      <c r="K4504" s="105">
        <f t="shared" si="1212"/>
        <v>0</v>
      </c>
      <c r="L4504" s="105">
        <f t="shared" si="1213"/>
        <v>3489.91104</v>
      </c>
      <c r="M4504" s="109" t="str">
        <f t="shared" si="1214"/>
        <v>FOTO</v>
      </c>
      <c r="N4504" s="110"/>
    </row>
    <row r="4505" spans="1:15" ht="12.75" customHeight="1" thickBot="1">
      <c r="A4505" s="154" t="s">
        <v>7999</v>
      </c>
      <c r="B4505" s="13"/>
      <c r="C4505" s="243"/>
      <c r="D4505" s="238" t="s">
        <v>9122</v>
      </c>
      <c r="E4505" s="155">
        <v>-3.4348165495706295E-2</v>
      </c>
      <c r="F4505" s="156" t="s">
        <v>8000</v>
      </c>
      <c r="G4505" s="157">
        <v>1.2370000000000001</v>
      </c>
      <c r="H4505" s="158">
        <f t="shared" si="1209"/>
        <v>1830.7600000000002</v>
      </c>
      <c r="I4505" s="159">
        <f t="shared" si="1210"/>
        <v>2215.2196000000004</v>
      </c>
      <c r="J4505" s="160">
        <f t="shared" si="1211"/>
        <v>2215.2196000000004</v>
      </c>
      <c r="K4505" s="157">
        <f t="shared" si="1212"/>
        <v>0</v>
      </c>
      <c r="L4505" s="157">
        <f t="shared" si="1213"/>
        <v>3101.3074400000005</v>
      </c>
      <c r="M4505" s="161" t="str">
        <f t="shared" si="1214"/>
        <v>FOTO</v>
      </c>
      <c r="N4505" s="162"/>
    </row>
    <row r="4506" spans="1:15" ht="20.100000000000001" customHeight="1" thickBot="1">
      <c r="A4506" s="219" t="s">
        <v>8001</v>
      </c>
      <c r="B4506" s="34"/>
      <c r="C4506" s="240"/>
      <c r="D4506" s="151"/>
      <c r="E4506" s="221"/>
      <c r="F4506" s="222"/>
      <c r="G4506" s="223"/>
      <c r="H4506" s="224"/>
      <c r="I4506" s="224"/>
      <c r="J4506" s="225"/>
      <c r="K4506" s="223"/>
      <c r="L4506" s="223"/>
      <c r="M4506" s="226"/>
      <c r="N4506" s="227"/>
      <c r="O4506" s="228"/>
    </row>
    <row r="4507" spans="1:15" ht="12.75" customHeight="1">
      <c r="A4507" s="178" t="s">
        <v>8002</v>
      </c>
      <c r="B4507" s="13"/>
      <c r="C4507" s="152"/>
      <c r="D4507" s="238" t="s">
        <v>9122</v>
      </c>
      <c r="E4507" s="180">
        <v>-3.1451612903225734E-2</v>
      </c>
      <c r="F4507" s="181" t="s">
        <v>8003</v>
      </c>
      <c r="G4507" s="182">
        <v>1.2010000000000001</v>
      </c>
      <c r="H4507" s="183">
        <f t="shared" ref="H4507:H4514" si="1215">+G4507*H$18</f>
        <v>1777.48</v>
      </c>
      <c r="I4507" s="184">
        <f t="shared" ref="I4507:I4514" si="1216">+H4507*(1+I$18)</f>
        <v>2150.7507999999998</v>
      </c>
      <c r="J4507" s="185">
        <f t="shared" ref="J4507:J4514" si="1217">+I4507*(1-J$18)</f>
        <v>2150.7507999999998</v>
      </c>
      <c r="K4507" s="182">
        <f t="shared" ref="K4507:K4514" si="1218">+I4507*C4507</f>
        <v>0</v>
      </c>
      <c r="L4507" s="182">
        <f t="shared" ref="L4507:L4514" si="1219">+I4507*(1+L$18)</f>
        <v>3011.0511199999996</v>
      </c>
      <c r="M4507" s="186" t="str">
        <f t="shared" ref="M4507:M4514" si="1220">HYPERLINK(CONCATENATE("https://buscador.neorep.com.ar/",TRIM(A4507),"/"),"FOTO")</f>
        <v>FOTO</v>
      </c>
      <c r="N4507" s="187" t="s">
        <v>444</v>
      </c>
    </row>
    <row r="4508" spans="1:15" ht="12.75" customHeight="1">
      <c r="A4508" s="103" t="s">
        <v>8004</v>
      </c>
      <c r="B4508" s="13"/>
      <c r="C4508" s="242"/>
      <c r="D4508" s="238" t="s">
        <v>9122</v>
      </c>
      <c r="E4508" s="149">
        <v>-3.3908387864366452E-2</v>
      </c>
      <c r="F4508" s="104" t="s">
        <v>8005</v>
      </c>
      <c r="G4508" s="105">
        <v>1.6240000000000001</v>
      </c>
      <c r="H4508" s="106">
        <f t="shared" si="1215"/>
        <v>2403.52</v>
      </c>
      <c r="I4508" s="107">
        <f t="shared" si="1216"/>
        <v>2908.2592</v>
      </c>
      <c r="J4508" s="108">
        <f t="shared" si="1217"/>
        <v>2908.2592</v>
      </c>
      <c r="K4508" s="105">
        <f t="shared" si="1218"/>
        <v>0</v>
      </c>
      <c r="L4508" s="105">
        <f t="shared" si="1219"/>
        <v>4071.5628799999995</v>
      </c>
      <c r="M4508" s="109" t="str">
        <f t="shared" si="1220"/>
        <v>FOTO</v>
      </c>
      <c r="N4508" s="110"/>
    </row>
    <row r="4509" spans="1:15" ht="12.75" customHeight="1">
      <c r="A4509" s="103" t="s">
        <v>8006</v>
      </c>
      <c r="B4509" s="13"/>
      <c r="C4509" s="242"/>
      <c r="D4509" s="238" t="s">
        <v>9122</v>
      </c>
      <c r="E4509" s="149">
        <v>-3.214285714285714E-2</v>
      </c>
      <c r="F4509" s="104" t="s">
        <v>8007</v>
      </c>
      <c r="G4509" s="105">
        <v>1.355</v>
      </c>
      <c r="H4509" s="106">
        <f t="shared" si="1215"/>
        <v>2005.3999999999999</v>
      </c>
      <c r="I4509" s="107">
        <f t="shared" si="1216"/>
        <v>2426.5339999999997</v>
      </c>
      <c r="J4509" s="108">
        <f t="shared" si="1217"/>
        <v>2426.5339999999997</v>
      </c>
      <c r="K4509" s="105">
        <f t="shared" si="1218"/>
        <v>0</v>
      </c>
      <c r="L4509" s="105">
        <f t="shared" si="1219"/>
        <v>3397.1475999999993</v>
      </c>
      <c r="M4509" s="109" t="str">
        <f t="shared" si="1220"/>
        <v>FOTO</v>
      </c>
      <c r="N4509" s="110" t="s">
        <v>444</v>
      </c>
    </row>
    <row r="4510" spans="1:15" ht="12.75" customHeight="1">
      <c r="A4510" s="103" t="s">
        <v>8008</v>
      </c>
      <c r="B4510" s="13"/>
      <c r="C4510" s="242"/>
      <c r="D4510" s="238" t="s">
        <v>9122</v>
      </c>
      <c r="E4510" s="149">
        <v>-3.3125000000000071E-2</v>
      </c>
      <c r="F4510" s="104" t="s">
        <v>8009</v>
      </c>
      <c r="G4510" s="105">
        <v>1.5469999999999999</v>
      </c>
      <c r="H4510" s="106">
        <f t="shared" si="1215"/>
        <v>2289.56</v>
      </c>
      <c r="I4510" s="107">
        <f t="shared" si="1216"/>
        <v>2770.3676</v>
      </c>
      <c r="J4510" s="108">
        <f t="shared" si="1217"/>
        <v>2770.3676</v>
      </c>
      <c r="K4510" s="105">
        <f t="shared" si="1218"/>
        <v>0</v>
      </c>
      <c r="L4510" s="105">
        <f t="shared" si="1219"/>
        <v>3878.5146399999999</v>
      </c>
      <c r="M4510" s="109" t="str">
        <f t="shared" si="1220"/>
        <v>FOTO</v>
      </c>
      <c r="N4510" s="110"/>
    </row>
    <row r="4511" spans="1:15" ht="12.75" customHeight="1">
      <c r="A4511" s="103" t="s">
        <v>8010</v>
      </c>
      <c r="B4511" s="13"/>
      <c r="C4511" s="242"/>
      <c r="D4511" s="238" t="s">
        <v>9122</v>
      </c>
      <c r="E4511" s="149">
        <v>-3.2325338894681921E-2</v>
      </c>
      <c r="F4511" s="104" t="s">
        <v>8011</v>
      </c>
      <c r="G4511" s="105">
        <v>0.92800000000000005</v>
      </c>
      <c r="H4511" s="106">
        <f t="shared" si="1215"/>
        <v>1373.44</v>
      </c>
      <c r="I4511" s="107">
        <f t="shared" si="1216"/>
        <v>1661.8624</v>
      </c>
      <c r="J4511" s="108">
        <f t="shared" si="1217"/>
        <v>1661.8624</v>
      </c>
      <c r="K4511" s="105">
        <f t="shared" si="1218"/>
        <v>0</v>
      </c>
      <c r="L4511" s="105">
        <f t="shared" si="1219"/>
        <v>2326.60736</v>
      </c>
      <c r="M4511" s="109" t="str">
        <f t="shared" si="1220"/>
        <v>FOTO</v>
      </c>
      <c r="N4511" s="110"/>
    </row>
    <row r="4512" spans="1:15" ht="12.75" customHeight="1">
      <c r="A4512" s="103" t="s">
        <v>8012</v>
      </c>
      <c r="B4512" s="13"/>
      <c r="C4512" s="242"/>
      <c r="D4512" s="238" t="s">
        <v>9122</v>
      </c>
      <c r="E4512" s="149">
        <v>-3.3653846153846256E-2</v>
      </c>
      <c r="F4512" s="104" t="s">
        <v>8013</v>
      </c>
      <c r="G4512" s="105">
        <v>1.0049999999999999</v>
      </c>
      <c r="H4512" s="106">
        <f t="shared" si="1215"/>
        <v>1487.3999999999999</v>
      </c>
      <c r="I4512" s="107">
        <f t="shared" si="1216"/>
        <v>1799.7539999999997</v>
      </c>
      <c r="J4512" s="108">
        <f t="shared" si="1217"/>
        <v>1799.7539999999997</v>
      </c>
      <c r="K4512" s="105">
        <f t="shared" si="1218"/>
        <v>0</v>
      </c>
      <c r="L4512" s="105">
        <f t="shared" si="1219"/>
        <v>2519.6555999999996</v>
      </c>
      <c r="M4512" s="109" t="str">
        <f t="shared" si="1220"/>
        <v>FOTO</v>
      </c>
      <c r="N4512" s="110"/>
    </row>
    <row r="4513" spans="1:15" ht="12.75" customHeight="1">
      <c r="A4513" s="103" t="s">
        <v>8014</v>
      </c>
      <c r="B4513" s="13"/>
      <c r="C4513" s="242"/>
      <c r="D4513" s="238" t="s">
        <v>9122</v>
      </c>
      <c r="E4513" s="149">
        <v>-3.5650623885917998E-2</v>
      </c>
      <c r="F4513" s="104" t="s">
        <v>8015</v>
      </c>
      <c r="G4513" s="105">
        <v>1.0820000000000001</v>
      </c>
      <c r="H4513" s="106">
        <f t="shared" si="1215"/>
        <v>1601.3600000000001</v>
      </c>
      <c r="I4513" s="107">
        <f t="shared" si="1216"/>
        <v>1937.6456000000001</v>
      </c>
      <c r="J4513" s="108">
        <f t="shared" si="1217"/>
        <v>1937.6456000000001</v>
      </c>
      <c r="K4513" s="105">
        <f t="shared" si="1218"/>
        <v>0</v>
      </c>
      <c r="L4513" s="105">
        <f t="shared" si="1219"/>
        <v>2712.7038400000001</v>
      </c>
      <c r="M4513" s="109" t="str">
        <f t="shared" si="1220"/>
        <v>FOTO</v>
      </c>
      <c r="N4513" s="110"/>
      <c r="O4513" s="36"/>
    </row>
    <row r="4514" spans="1:15" ht="12.75" customHeight="1" thickBot="1">
      <c r="A4514" s="154" t="s">
        <v>8016</v>
      </c>
      <c r="B4514" s="13"/>
      <c r="C4514" s="243"/>
      <c r="D4514" s="238" t="s">
        <v>9122</v>
      </c>
      <c r="E4514" s="155">
        <v>-3.3333333333333326E-2</v>
      </c>
      <c r="F4514" s="156" t="s">
        <v>8017</v>
      </c>
      <c r="G4514" s="157">
        <v>1.1599999999999999</v>
      </c>
      <c r="H4514" s="158">
        <f t="shared" si="1215"/>
        <v>1716.8</v>
      </c>
      <c r="I4514" s="159">
        <f t="shared" si="1216"/>
        <v>2077.328</v>
      </c>
      <c r="J4514" s="160">
        <f t="shared" si="1217"/>
        <v>2077.328</v>
      </c>
      <c r="K4514" s="157">
        <f t="shared" si="1218"/>
        <v>0</v>
      </c>
      <c r="L4514" s="157">
        <f t="shared" si="1219"/>
        <v>2908.2592</v>
      </c>
      <c r="M4514" s="161" t="str">
        <f t="shared" si="1220"/>
        <v>FOTO</v>
      </c>
      <c r="N4514" s="162"/>
    </row>
    <row r="4515" spans="1:15" ht="20.100000000000001" customHeight="1" thickBot="1">
      <c r="A4515" s="219" t="s">
        <v>8018</v>
      </c>
      <c r="B4515" s="34"/>
      <c r="C4515" s="240"/>
      <c r="D4515" s="151"/>
      <c r="E4515" s="221"/>
      <c r="F4515" s="222"/>
      <c r="G4515" s="223"/>
      <c r="H4515" s="224"/>
      <c r="I4515" s="224"/>
      <c r="J4515" s="225"/>
      <c r="K4515" s="223"/>
      <c r="L4515" s="223"/>
      <c r="M4515" s="226"/>
      <c r="N4515" s="227"/>
      <c r="O4515" s="228"/>
    </row>
    <row r="4516" spans="1:15" ht="12.75" customHeight="1">
      <c r="A4516" s="178" t="s">
        <v>8019</v>
      </c>
      <c r="B4516" s="13"/>
      <c r="C4516" s="152"/>
      <c r="D4516" s="238" t="s">
        <v>9122</v>
      </c>
      <c r="E4516" s="200">
        <v>-0.37954545454545452</v>
      </c>
      <c r="F4516" s="181" t="s">
        <v>8020</v>
      </c>
      <c r="G4516" s="182">
        <v>0.27300000000000002</v>
      </c>
      <c r="H4516" s="183">
        <f t="shared" ref="H4516:H4530" si="1221">+G4516*H$18</f>
        <v>404.04</v>
      </c>
      <c r="I4516" s="184">
        <f t="shared" ref="I4516:I4530" si="1222">+H4516*(1+I$18)</f>
        <v>488.88839999999999</v>
      </c>
      <c r="J4516" s="185">
        <f t="shared" ref="J4516:J4530" si="1223">+I4516*(1-J$18)</f>
        <v>488.88839999999999</v>
      </c>
      <c r="K4516" s="182">
        <f t="shared" ref="K4516:K4530" si="1224">+I4516*C4516</f>
        <v>0</v>
      </c>
      <c r="L4516" s="182">
        <f t="shared" ref="L4516:L4530" si="1225">+I4516*(1+L$18)</f>
        <v>684.44376</v>
      </c>
      <c r="M4516" s="186" t="str">
        <f t="shared" ref="M4516:M4530" si="1226">HYPERLINK(CONCATENATE("https://buscador.neorep.com.ar/",TRIM(A4516),"/"),"FOTO")</f>
        <v>FOTO</v>
      </c>
      <c r="N4516" s="187"/>
    </row>
    <row r="4517" spans="1:15" ht="12.75" customHeight="1">
      <c r="A4517" s="103" t="s">
        <v>9209</v>
      </c>
      <c r="B4517" s="13"/>
      <c r="C4517" s="242"/>
      <c r="D4517" s="238"/>
      <c r="E4517" s="149"/>
      <c r="F4517" s="104" t="s">
        <v>9210</v>
      </c>
      <c r="G4517" s="105">
        <v>0.27</v>
      </c>
      <c r="H4517" s="106">
        <f t="shared" si="1221"/>
        <v>399.6</v>
      </c>
      <c r="I4517" s="107">
        <f t="shared" si="1222"/>
        <v>483.51600000000002</v>
      </c>
      <c r="J4517" s="108">
        <f t="shared" si="1223"/>
        <v>483.51600000000002</v>
      </c>
      <c r="K4517" s="105">
        <f t="shared" si="1224"/>
        <v>0</v>
      </c>
      <c r="L4517" s="105">
        <f t="shared" si="1225"/>
        <v>676.92240000000004</v>
      </c>
      <c r="M4517" s="109" t="str">
        <f t="shared" si="1226"/>
        <v>FOTO</v>
      </c>
      <c r="N4517" s="110"/>
      <c r="O4517" s="101" t="s">
        <v>81</v>
      </c>
    </row>
    <row r="4518" spans="1:15" ht="12.75" customHeight="1">
      <c r="A4518" s="103" t="s">
        <v>8021</v>
      </c>
      <c r="B4518" s="13"/>
      <c r="C4518" s="242"/>
      <c r="D4518" s="238" t="s">
        <v>9122</v>
      </c>
      <c r="E4518" s="149">
        <v>-0.10360777058279369</v>
      </c>
      <c r="F4518" s="104" t="s">
        <v>8022</v>
      </c>
      <c r="G4518" s="105">
        <v>0.96899999999999997</v>
      </c>
      <c r="H4518" s="106">
        <f t="shared" si="1221"/>
        <v>1434.12</v>
      </c>
      <c r="I4518" s="107">
        <f t="shared" si="1222"/>
        <v>1735.2851999999998</v>
      </c>
      <c r="J4518" s="108">
        <f t="shared" si="1223"/>
        <v>1735.2851999999998</v>
      </c>
      <c r="K4518" s="105">
        <f t="shared" si="1224"/>
        <v>0</v>
      </c>
      <c r="L4518" s="105">
        <f t="shared" si="1225"/>
        <v>2429.3992799999996</v>
      </c>
      <c r="M4518" s="109" t="str">
        <f t="shared" si="1226"/>
        <v>FOTO</v>
      </c>
      <c r="N4518" s="110"/>
    </row>
    <row r="4519" spans="1:15" ht="12.75" customHeight="1">
      <c r="A4519" s="103" t="s">
        <v>8025</v>
      </c>
      <c r="B4519" s="13"/>
      <c r="C4519" s="242"/>
      <c r="D4519" s="238" t="s">
        <v>9122</v>
      </c>
      <c r="E4519" s="149">
        <v>-3.2305433186490484E-2</v>
      </c>
      <c r="F4519" s="104" t="s">
        <v>8026</v>
      </c>
      <c r="G4519" s="105">
        <v>0.65900000000000003</v>
      </c>
      <c r="H4519" s="106">
        <f t="shared" si="1221"/>
        <v>975.32</v>
      </c>
      <c r="I4519" s="107">
        <f t="shared" si="1222"/>
        <v>1180.1372000000001</v>
      </c>
      <c r="J4519" s="108">
        <f t="shared" si="1223"/>
        <v>1180.1372000000001</v>
      </c>
      <c r="K4519" s="105">
        <f t="shared" si="1224"/>
        <v>0</v>
      </c>
      <c r="L4519" s="105">
        <f t="shared" si="1225"/>
        <v>1652.19208</v>
      </c>
      <c r="M4519" s="109" t="str">
        <f t="shared" si="1226"/>
        <v>FOTO</v>
      </c>
      <c r="N4519" s="110"/>
    </row>
    <row r="4520" spans="1:15" ht="12.75" customHeight="1">
      <c r="A4520" s="103" t="s">
        <v>8023</v>
      </c>
      <c r="B4520" s="13"/>
      <c r="C4520" s="242"/>
      <c r="D4520" s="238" t="s">
        <v>9122</v>
      </c>
      <c r="E4520" s="149">
        <v>-3.1818181818181857E-2</v>
      </c>
      <c r="F4520" s="104" t="s">
        <v>9293</v>
      </c>
      <c r="G4520" s="105">
        <v>1.278</v>
      </c>
      <c r="H4520" s="106">
        <f t="shared" si="1221"/>
        <v>1891.44</v>
      </c>
      <c r="I4520" s="107">
        <f t="shared" si="1222"/>
        <v>2288.6424000000002</v>
      </c>
      <c r="J4520" s="108">
        <f t="shared" si="1223"/>
        <v>2288.6424000000002</v>
      </c>
      <c r="K4520" s="105">
        <f t="shared" si="1224"/>
        <v>0</v>
      </c>
      <c r="L4520" s="105">
        <f t="shared" si="1225"/>
        <v>3204.0993600000002</v>
      </c>
      <c r="M4520" s="109" t="str">
        <f t="shared" si="1226"/>
        <v>FOTO</v>
      </c>
      <c r="N4520" s="110"/>
      <c r="O4520" s="101" t="s">
        <v>81</v>
      </c>
    </row>
    <row r="4521" spans="1:15" ht="12.75" customHeight="1">
      <c r="A4521" s="111" t="s">
        <v>8027</v>
      </c>
      <c r="B4521" s="16"/>
      <c r="C4521" s="242"/>
      <c r="D4521" s="238" t="s">
        <v>9122</v>
      </c>
      <c r="E4521" s="149">
        <v>-0.1392757660167131</v>
      </c>
      <c r="F4521" s="123" t="s">
        <v>8028</v>
      </c>
      <c r="G4521" s="105">
        <v>0.309</v>
      </c>
      <c r="H4521" s="106">
        <f t="shared" si="1221"/>
        <v>457.32</v>
      </c>
      <c r="I4521" s="107">
        <f t="shared" si="1222"/>
        <v>553.35719999999992</v>
      </c>
      <c r="J4521" s="108">
        <f t="shared" si="1223"/>
        <v>553.35719999999992</v>
      </c>
      <c r="K4521" s="105">
        <f t="shared" si="1224"/>
        <v>0</v>
      </c>
      <c r="L4521" s="105">
        <f t="shared" si="1225"/>
        <v>774.70007999999984</v>
      </c>
      <c r="M4521" s="109" t="str">
        <f t="shared" si="1226"/>
        <v>FOTO</v>
      </c>
      <c r="N4521" s="110"/>
    </row>
    <row r="4522" spans="1:15" ht="12.75" customHeight="1">
      <c r="A4522" s="103" t="s">
        <v>8029</v>
      </c>
      <c r="B4522" s="13"/>
      <c r="C4522" s="242"/>
      <c r="D4522" s="238" t="s">
        <v>9122</v>
      </c>
      <c r="E4522" s="149">
        <v>-3.0640668523676862E-2</v>
      </c>
      <c r="F4522" s="104" t="s">
        <v>8030</v>
      </c>
      <c r="G4522" s="105">
        <v>0.69599999999999995</v>
      </c>
      <c r="H4522" s="106">
        <f t="shared" si="1221"/>
        <v>1030.08</v>
      </c>
      <c r="I4522" s="107">
        <f t="shared" si="1222"/>
        <v>1246.3968</v>
      </c>
      <c r="J4522" s="108">
        <f t="shared" si="1223"/>
        <v>1246.3968</v>
      </c>
      <c r="K4522" s="105">
        <f t="shared" si="1224"/>
        <v>0</v>
      </c>
      <c r="L4522" s="105">
        <f t="shared" si="1225"/>
        <v>1744.95552</v>
      </c>
      <c r="M4522" s="109" t="str">
        <f t="shared" si="1226"/>
        <v>FOTO</v>
      </c>
      <c r="N4522" s="110"/>
    </row>
    <row r="4523" spans="1:15" ht="12.75" customHeight="1">
      <c r="A4523" s="103" t="s">
        <v>8031</v>
      </c>
      <c r="B4523" s="13"/>
      <c r="C4523" s="242"/>
      <c r="D4523" s="238" t="s">
        <v>9122</v>
      </c>
      <c r="E4523" s="149">
        <v>-3.5812672176308569E-2</v>
      </c>
      <c r="F4523" s="104" t="s">
        <v>8032</v>
      </c>
      <c r="G4523" s="105">
        <v>0.35</v>
      </c>
      <c r="H4523" s="106">
        <f t="shared" si="1221"/>
        <v>518</v>
      </c>
      <c r="I4523" s="107">
        <f t="shared" si="1222"/>
        <v>626.78</v>
      </c>
      <c r="J4523" s="108">
        <f t="shared" si="1223"/>
        <v>626.78</v>
      </c>
      <c r="K4523" s="105">
        <f t="shared" si="1224"/>
        <v>0</v>
      </c>
      <c r="L4523" s="105">
        <f t="shared" si="1225"/>
        <v>877.49199999999996</v>
      </c>
      <c r="M4523" s="109" t="str">
        <f t="shared" si="1226"/>
        <v>FOTO</v>
      </c>
      <c r="N4523" s="110"/>
      <c r="O4523" s="37"/>
    </row>
    <row r="4524" spans="1:15" ht="12.75" customHeight="1">
      <c r="A4524" s="103" t="s">
        <v>8033</v>
      </c>
      <c r="B4524" s="13"/>
      <c r="C4524" s="242"/>
      <c r="D4524" s="238" t="s">
        <v>9122</v>
      </c>
      <c r="E4524" s="149">
        <v>-3.2200357781753119E-2</v>
      </c>
      <c r="F4524" s="104" t="s">
        <v>8034</v>
      </c>
      <c r="G4524" s="105">
        <v>0.54100000000000004</v>
      </c>
      <c r="H4524" s="106">
        <f t="shared" si="1221"/>
        <v>800.68000000000006</v>
      </c>
      <c r="I4524" s="107">
        <f t="shared" si="1222"/>
        <v>968.82280000000003</v>
      </c>
      <c r="J4524" s="108">
        <f t="shared" si="1223"/>
        <v>968.82280000000003</v>
      </c>
      <c r="K4524" s="105">
        <f t="shared" si="1224"/>
        <v>0</v>
      </c>
      <c r="L4524" s="105">
        <f t="shared" si="1225"/>
        <v>1356.3519200000001</v>
      </c>
      <c r="M4524" s="109" t="str">
        <f t="shared" si="1226"/>
        <v>FOTO</v>
      </c>
      <c r="N4524" s="110" t="s">
        <v>215</v>
      </c>
    </row>
    <row r="4525" spans="1:15" ht="12.75" customHeight="1">
      <c r="A4525" s="103" t="s">
        <v>8035</v>
      </c>
      <c r="B4525" s="13"/>
      <c r="C4525" s="242"/>
      <c r="D4525" s="238" t="s">
        <v>9122</v>
      </c>
      <c r="E4525" s="149">
        <v>-2.8985507246376829E-2</v>
      </c>
      <c r="F4525" s="104" t="s">
        <v>8036</v>
      </c>
      <c r="G4525" s="105">
        <v>0.73699999999999999</v>
      </c>
      <c r="H4525" s="106">
        <f t="shared" si="1221"/>
        <v>1090.76</v>
      </c>
      <c r="I4525" s="107">
        <f t="shared" si="1222"/>
        <v>1319.8196</v>
      </c>
      <c r="J4525" s="108">
        <f t="shared" si="1223"/>
        <v>1319.8196</v>
      </c>
      <c r="K4525" s="105">
        <f t="shared" si="1224"/>
        <v>0</v>
      </c>
      <c r="L4525" s="105">
        <f t="shared" si="1225"/>
        <v>1847.7474399999999</v>
      </c>
      <c r="M4525" s="109" t="str">
        <f t="shared" si="1226"/>
        <v>FOTO</v>
      </c>
      <c r="N4525" s="110"/>
    </row>
    <row r="4526" spans="1:15" ht="12.75" customHeight="1">
      <c r="A4526" s="103" t="s">
        <v>8037</v>
      </c>
      <c r="B4526" s="13"/>
      <c r="C4526" s="242"/>
      <c r="D4526" s="238" t="s">
        <v>9122</v>
      </c>
      <c r="E4526" s="149">
        <v>-1.4440433212996373E-2</v>
      </c>
      <c r="F4526" s="104" t="s">
        <v>8038</v>
      </c>
      <c r="G4526" s="105">
        <v>0.27300000000000002</v>
      </c>
      <c r="H4526" s="106">
        <f t="shared" si="1221"/>
        <v>404.04</v>
      </c>
      <c r="I4526" s="107">
        <f t="shared" si="1222"/>
        <v>488.88839999999999</v>
      </c>
      <c r="J4526" s="108">
        <f t="shared" si="1223"/>
        <v>488.88839999999999</v>
      </c>
      <c r="K4526" s="105">
        <f t="shared" si="1224"/>
        <v>0</v>
      </c>
      <c r="L4526" s="105">
        <f t="shared" si="1225"/>
        <v>684.44376</v>
      </c>
      <c r="M4526" s="109" t="str">
        <f t="shared" si="1226"/>
        <v>FOTO</v>
      </c>
      <c r="N4526" s="110" t="s">
        <v>215</v>
      </c>
    </row>
    <row r="4527" spans="1:15" ht="12.75" customHeight="1">
      <c r="A4527" s="111" t="s">
        <v>8039</v>
      </c>
      <c r="B4527" s="17"/>
      <c r="C4527" s="242"/>
      <c r="D4527" s="238" t="s">
        <v>9122</v>
      </c>
      <c r="E4527" s="150">
        <v>-0.42000000000000004</v>
      </c>
      <c r="F4527" s="147" t="s">
        <v>8040</v>
      </c>
      <c r="G4527" s="105">
        <v>0.69599999999999995</v>
      </c>
      <c r="H4527" s="106">
        <f t="shared" si="1221"/>
        <v>1030.08</v>
      </c>
      <c r="I4527" s="107">
        <f t="shared" si="1222"/>
        <v>1246.3968</v>
      </c>
      <c r="J4527" s="108">
        <f t="shared" si="1223"/>
        <v>1246.3968</v>
      </c>
      <c r="K4527" s="105">
        <f t="shared" si="1224"/>
        <v>0</v>
      </c>
      <c r="L4527" s="105">
        <f t="shared" si="1225"/>
        <v>1744.95552</v>
      </c>
      <c r="M4527" s="109" t="str">
        <f t="shared" si="1226"/>
        <v>FOTO</v>
      </c>
      <c r="N4527" s="110"/>
    </row>
    <row r="4528" spans="1:15" ht="12.75" customHeight="1">
      <c r="A4528" s="103" t="s">
        <v>8041</v>
      </c>
      <c r="B4528" s="13"/>
      <c r="C4528" s="242"/>
      <c r="D4528" s="238" t="s">
        <v>9122</v>
      </c>
      <c r="E4528" s="149">
        <v>-3.3750000000000058E-2</v>
      </c>
      <c r="F4528" s="104" t="s">
        <v>8042</v>
      </c>
      <c r="G4528" s="105">
        <v>0.77300000000000002</v>
      </c>
      <c r="H4528" s="106">
        <f t="shared" si="1221"/>
        <v>1144.04</v>
      </c>
      <c r="I4528" s="107">
        <f t="shared" si="1222"/>
        <v>1384.2883999999999</v>
      </c>
      <c r="J4528" s="108">
        <f t="shared" si="1223"/>
        <v>1384.2883999999999</v>
      </c>
      <c r="K4528" s="105">
        <f t="shared" si="1224"/>
        <v>0</v>
      </c>
      <c r="L4528" s="105">
        <f t="shared" si="1225"/>
        <v>1938.0037599999998</v>
      </c>
      <c r="M4528" s="109" t="str">
        <f t="shared" si="1226"/>
        <v>FOTO</v>
      </c>
      <c r="N4528" s="110"/>
    </row>
    <row r="4529" spans="1:15" ht="12.75" customHeight="1">
      <c r="A4529" s="103" t="s">
        <v>8043</v>
      </c>
      <c r="B4529" s="13"/>
      <c r="C4529" s="242"/>
      <c r="D4529" s="238" t="s">
        <v>9122</v>
      </c>
      <c r="E4529" s="150">
        <v>-0.44722719141323797</v>
      </c>
      <c r="F4529" s="104" t="s">
        <v>8044</v>
      </c>
      <c r="G4529" s="105">
        <v>0.309</v>
      </c>
      <c r="H4529" s="106">
        <f t="shared" si="1221"/>
        <v>457.32</v>
      </c>
      <c r="I4529" s="107">
        <f t="shared" si="1222"/>
        <v>553.35719999999992</v>
      </c>
      <c r="J4529" s="108">
        <f t="shared" si="1223"/>
        <v>553.35719999999992</v>
      </c>
      <c r="K4529" s="105">
        <f t="shared" si="1224"/>
        <v>0</v>
      </c>
      <c r="L4529" s="105">
        <f t="shared" si="1225"/>
        <v>774.70007999999984</v>
      </c>
      <c r="M4529" s="109" t="str">
        <f t="shared" si="1226"/>
        <v>FOTO</v>
      </c>
      <c r="N4529" s="110"/>
    </row>
    <row r="4530" spans="1:15" ht="12.75" customHeight="1" thickBot="1">
      <c r="A4530" s="154" t="s">
        <v>8024</v>
      </c>
      <c r="B4530" s="13"/>
      <c r="C4530" s="243"/>
      <c r="D4530" s="238" t="s">
        <v>9122</v>
      </c>
      <c r="E4530" s="155">
        <v>-3.2305433186490484E-2</v>
      </c>
      <c r="F4530" s="156" t="s">
        <v>9294</v>
      </c>
      <c r="G4530" s="157">
        <v>0.65900000000000003</v>
      </c>
      <c r="H4530" s="158">
        <f t="shared" si="1221"/>
        <v>975.32</v>
      </c>
      <c r="I4530" s="159">
        <f t="shared" si="1222"/>
        <v>1180.1372000000001</v>
      </c>
      <c r="J4530" s="160">
        <f t="shared" si="1223"/>
        <v>1180.1372000000001</v>
      </c>
      <c r="K4530" s="157">
        <f t="shared" si="1224"/>
        <v>0</v>
      </c>
      <c r="L4530" s="157">
        <f t="shared" si="1225"/>
        <v>1652.19208</v>
      </c>
      <c r="M4530" s="161" t="str">
        <f t="shared" si="1226"/>
        <v>FOTO</v>
      </c>
      <c r="N4530" s="162"/>
    </row>
    <row r="4531" spans="1:15" ht="20.100000000000001" customHeight="1" thickBot="1">
      <c r="A4531" s="219" t="s">
        <v>8045</v>
      </c>
      <c r="B4531" s="34"/>
      <c r="C4531" s="240"/>
      <c r="D4531" s="151"/>
      <c r="E4531" s="221"/>
      <c r="F4531" s="222"/>
      <c r="G4531" s="223"/>
      <c r="H4531" s="224"/>
      <c r="I4531" s="224"/>
      <c r="J4531" s="225"/>
      <c r="K4531" s="223"/>
      <c r="L4531" s="223"/>
      <c r="M4531" s="226"/>
      <c r="N4531" s="227"/>
      <c r="O4531" s="228"/>
    </row>
    <row r="4532" spans="1:15" ht="12.75" customHeight="1">
      <c r="A4532" s="178" t="s">
        <v>8046</v>
      </c>
      <c r="B4532" s="13"/>
      <c r="C4532" s="152"/>
      <c r="D4532" s="238" t="s">
        <v>9122</v>
      </c>
      <c r="E4532" s="180">
        <v>-3.2307692307692371E-2</v>
      </c>
      <c r="F4532" s="181" t="s">
        <v>8047</v>
      </c>
      <c r="G4532" s="182">
        <v>2.516</v>
      </c>
      <c r="H4532" s="183">
        <f>+G4532*H$18</f>
        <v>3723.68</v>
      </c>
      <c r="I4532" s="184">
        <f>+H4532*(1+I$18)</f>
        <v>4505.6527999999998</v>
      </c>
      <c r="J4532" s="185">
        <f>+I4532*(1-J$18)</f>
        <v>4505.6527999999998</v>
      </c>
      <c r="K4532" s="182">
        <f>+I4532*C4532</f>
        <v>0</v>
      </c>
      <c r="L4532" s="182">
        <f>+I4532*(1+L$18)</f>
        <v>6307.9139199999991</v>
      </c>
      <c r="M4532" s="186" t="str">
        <f>HYPERLINK(CONCATENATE("https://buscador.neorep.com.ar/",TRIM(A4532),"/"),"FOTO")</f>
        <v>FOTO</v>
      </c>
      <c r="N4532" s="187"/>
    </row>
    <row r="4533" spans="1:15" ht="12.75" customHeight="1">
      <c r="A4533" s="103" t="s">
        <v>8048</v>
      </c>
      <c r="B4533" s="13"/>
      <c r="C4533" s="242"/>
      <c r="D4533" s="238" t="s">
        <v>9122</v>
      </c>
      <c r="E4533" s="149">
        <v>-3.2307692307692371E-2</v>
      </c>
      <c r="F4533" s="104" t="s">
        <v>8049</v>
      </c>
      <c r="G4533" s="105">
        <v>2.516</v>
      </c>
      <c r="H4533" s="106">
        <f>+G4533*H$18</f>
        <v>3723.68</v>
      </c>
      <c r="I4533" s="107">
        <f>+H4533*(1+I$18)</f>
        <v>4505.6527999999998</v>
      </c>
      <c r="J4533" s="108">
        <f>+I4533*(1-J$18)</f>
        <v>4505.6527999999998</v>
      </c>
      <c r="K4533" s="105">
        <f>+I4533*C4533</f>
        <v>0</v>
      </c>
      <c r="L4533" s="105">
        <f>+I4533*(1+L$18)</f>
        <v>6307.9139199999991</v>
      </c>
      <c r="M4533" s="109" t="str">
        <f>HYPERLINK(CONCATENATE("https://buscador.neorep.com.ar/",TRIM(A4533),"/"),"FOTO")</f>
        <v>FOTO</v>
      </c>
      <c r="N4533" s="110"/>
    </row>
    <row r="4534" spans="1:15" ht="12.75" customHeight="1">
      <c r="A4534" s="103" t="s">
        <v>8050</v>
      </c>
      <c r="B4534" s="13"/>
      <c r="C4534" s="242"/>
      <c r="D4534" s="238" t="s">
        <v>9122</v>
      </c>
      <c r="E4534" s="149">
        <v>-3.3908387864366452E-2</v>
      </c>
      <c r="F4534" s="104" t="s">
        <v>8051</v>
      </c>
      <c r="G4534" s="105">
        <v>1.6240000000000001</v>
      </c>
      <c r="H4534" s="106">
        <f>+G4534*H$18</f>
        <v>2403.52</v>
      </c>
      <c r="I4534" s="107">
        <f>+H4534*(1+I$18)</f>
        <v>2908.2592</v>
      </c>
      <c r="J4534" s="108">
        <f>+I4534*(1-J$18)</f>
        <v>2908.2592</v>
      </c>
      <c r="K4534" s="105">
        <f>+I4534*C4534</f>
        <v>0</v>
      </c>
      <c r="L4534" s="105">
        <f>+I4534*(1+L$18)</f>
        <v>4071.5628799999995</v>
      </c>
      <c r="M4534" s="109" t="str">
        <f>HYPERLINK(CONCATENATE("https://buscador.neorep.com.ar/",TRIM(A4534),"/"),"FOTO")</f>
        <v>FOTO</v>
      </c>
      <c r="N4534" s="110"/>
      <c r="O4534" s="37"/>
    </row>
    <row r="4535" spans="1:15" ht="12.75" customHeight="1" thickBot="1">
      <c r="A4535" s="154" t="s">
        <v>8052</v>
      </c>
      <c r="B4535" s="13"/>
      <c r="C4535" s="243"/>
      <c r="D4535" s="238" t="s">
        <v>9122</v>
      </c>
      <c r="E4535" s="155">
        <v>-3.2307692307692371E-2</v>
      </c>
      <c r="F4535" s="156" t="s">
        <v>8053</v>
      </c>
      <c r="G4535" s="157">
        <v>2.516</v>
      </c>
      <c r="H4535" s="158">
        <f>+G4535*H$18</f>
        <v>3723.68</v>
      </c>
      <c r="I4535" s="159">
        <f>+H4535*(1+I$18)</f>
        <v>4505.6527999999998</v>
      </c>
      <c r="J4535" s="160">
        <f>+I4535*(1-J$18)</f>
        <v>4505.6527999999998</v>
      </c>
      <c r="K4535" s="157">
        <f>+I4535*C4535</f>
        <v>0</v>
      </c>
      <c r="L4535" s="157">
        <f>+I4535*(1+L$18)</f>
        <v>6307.9139199999991</v>
      </c>
      <c r="M4535" s="161" t="str">
        <f>HYPERLINK(CONCATENATE("https://buscador.neorep.com.ar/",TRIM(A4535),"/"),"FOTO")</f>
        <v>FOTO</v>
      </c>
      <c r="N4535" s="162"/>
    </row>
    <row r="4536" spans="1:15" ht="20.100000000000001" customHeight="1" thickBot="1">
      <c r="A4536" s="219" t="s">
        <v>8054</v>
      </c>
      <c r="B4536" s="34"/>
      <c r="C4536" s="240"/>
      <c r="D4536" s="151"/>
      <c r="E4536" s="221"/>
      <c r="F4536" s="222"/>
      <c r="G4536" s="223"/>
      <c r="H4536" s="224"/>
      <c r="I4536" s="224"/>
      <c r="J4536" s="225"/>
      <c r="K4536" s="223"/>
      <c r="L4536" s="223"/>
      <c r="M4536" s="226"/>
      <c r="N4536" s="227"/>
      <c r="O4536" s="228"/>
    </row>
    <row r="4537" spans="1:15" ht="12.75" customHeight="1">
      <c r="A4537" s="178" t="s">
        <v>8055</v>
      </c>
      <c r="B4537" s="13" t="s">
        <v>8056</v>
      </c>
      <c r="C4537" s="152"/>
      <c r="D4537" s="238" t="s">
        <v>9122</v>
      </c>
      <c r="E4537" s="180">
        <v>-6.6984221494492457E-2</v>
      </c>
      <c r="F4537" s="181" t="s">
        <v>8057</v>
      </c>
      <c r="G4537" s="182">
        <v>3.1339999999999999</v>
      </c>
      <c r="H4537" s="183">
        <f t="shared" ref="H4537:H4566" si="1227">+G4537*H$18</f>
        <v>4638.32</v>
      </c>
      <c r="I4537" s="184">
        <f t="shared" ref="I4537:I4566" si="1228">+H4537*(1+I$18)</f>
        <v>5612.3671999999997</v>
      </c>
      <c r="J4537" s="185">
        <f t="shared" ref="J4537:J4566" si="1229">+I4537*(1-J$18)</f>
        <v>5612.3671999999997</v>
      </c>
      <c r="K4537" s="182">
        <f t="shared" ref="K4537:K4566" si="1230">+I4537*C4537</f>
        <v>0</v>
      </c>
      <c r="L4537" s="182">
        <f t="shared" ref="L4537:L4566" si="1231">+I4537*(1+L$18)</f>
        <v>7857.3140799999992</v>
      </c>
      <c r="M4537" s="186" t="str">
        <f t="shared" ref="M4537:M4566" si="1232">HYPERLINK(CONCATENATE("https://buscador.neorep.com.ar/",TRIM(A4537),"/"),"FOTO")</f>
        <v>FOTO</v>
      </c>
      <c r="N4537" s="187"/>
    </row>
    <row r="4538" spans="1:15" ht="12.75" customHeight="1">
      <c r="A4538" s="103" t="s">
        <v>8058</v>
      </c>
      <c r="B4538" s="13"/>
      <c r="C4538" s="242"/>
      <c r="D4538" s="238" t="s">
        <v>9122</v>
      </c>
      <c r="E4538" s="149">
        <v>-3.3499999999999974E-2</v>
      </c>
      <c r="F4538" s="104" t="s">
        <v>9148</v>
      </c>
      <c r="G4538" s="105">
        <v>1.9330000000000001</v>
      </c>
      <c r="H4538" s="106">
        <f t="shared" si="1227"/>
        <v>2860.84</v>
      </c>
      <c r="I4538" s="107">
        <f t="shared" si="1228"/>
        <v>3461.6163999999999</v>
      </c>
      <c r="J4538" s="108">
        <f t="shared" si="1229"/>
        <v>3461.6163999999999</v>
      </c>
      <c r="K4538" s="105">
        <f t="shared" si="1230"/>
        <v>0</v>
      </c>
      <c r="L4538" s="105">
        <f t="shared" si="1231"/>
        <v>4846.2629599999991</v>
      </c>
      <c r="M4538" s="109" t="str">
        <f t="shared" si="1232"/>
        <v>FOTO</v>
      </c>
      <c r="N4538" s="110" t="s">
        <v>458</v>
      </c>
      <c r="O4538" s="36"/>
    </row>
    <row r="4539" spans="1:15" ht="12.75" customHeight="1">
      <c r="A4539" s="103" t="s">
        <v>8059</v>
      </c>
      <c r="B4539" s="13" t="s">
        <v>8056</v>
      </c>
      <c r="C4539" s="242"/>
      <c r="D4539" s="238" t="s">
        <v>9122</v>
      </c>
      <c r="E4539" s="149">
        <v>-5.4722222222222228E-2</v>
      </c>
      <c r="F4539" s="104" t="s">
        <v>8060</v>
      </c>
      <c r="G4539" s="105">
        <v>3.403</v>
      </c>
      <c r="H4539" s="106">
        <f t="shared" si="1227"/>
        <v>5036.4399999999996</v>
      </c>
      <c r="I4539" s="107">
        <f t="shared" si="1228"/>
        <v>6094.0923999999995</v>
      </c>
      <c r="J4539" s="108">
        <f t="shared" si="1229"/>
        <v>6094.0923999999995</v>
      </c>
      <c r="K4539" s="105">
        <f t="shared" si="1230"/>
        <v>0</v>
      </c>
      <c r="L4539" s="105">
        <f t="shared" si="1231"/>
        <v>8531.7293599999994</v>
      </c>
      <c r="M4539" s="109" t="str">
        <f t="shared" si="1232"/>
        <v>FOTO</v>
      </c>
      <c r="N4539" s="110"/>
    </row>
    <row r="4540" spans="1:15" ht="12.75" customHeight="1">
      <c r="A4540" s="103" t="s">
        <v>8061</v>
      </c>
      <c r="B4540" s="13" t="s">
        <v>8056</v>
      </c>
      <c r="C4540" s="242"/>
      <c r="D4540" s="238" t="s">
        <v>9122</v>
      </c>
      <c r="E4540" s="149">
        <v>-3.3125000000000071E-2</v>
      </c>
      <c r="F4540" s="104" t="s">
        <v>8062</v>
      </c>
      <c r="G4540" s="105">
        <v>1.5469999999999999</v>
      </c>
      <c r="H4540" s="106">
        <f t="shared" si="1227"/>
        <v>2289.56</v>
      </c>
      <c r="I4540" s="107">
        <f t="shared" si="1228"/>
        <v>2770.3676</v>
      </c>
      <c r="J4540" s="108">
        <f t="shared" si="1229"/>
        <v>2770.3676</v>
      </c>
      <c r="K4540" s="105">
        <f t="shared" si="1230"/>
        <v>0</v>
      </c>
      <c r="L4540" s="105">
        <f t="shared" si="1231"/>
        <v>3878.5146399999999</v>
      </c>
      <c r="M4540" s="109" t="str">
        <f t="shared" si="1232"/>
        <v>FOTO</v>
      </c>
      <c r="N4540" s="110" t="s">
        <v>218</v>
      </c>
    </row>
    <row r="4541" spans="1:15" ht="12.75" customHeight="1">
      <c r="A4541" s="103" t="s">
        <v>8063</v>
      </c>
      <c r="B4541" s="13" t="s">
        <v>8056</v>
      </c>
      <c r="C4541" s="242"/>
      <c r="D4541" s="238" t="s">
        <v>9122</v>
      </c>
      <c r="E4541" s="149">
        <v>-0.13432835820895539</v>
      </c>
      <c r="F4541" s="104" t="s">
        <v>8064</v>
      </c>
      <c r="G4541" s="105">
        <v>1.1599999999999999</v>
      </c>
      <c r="H4541" s="106">
        <f t="shared" si="1227"/>
        <v>1716.8</v>
      </c>
      <c r="I4541" s="107">
        <f t="shared" si="1228"/>
        <v>2077.328</v>
      </c>
      <c r="J4541" s="108">
        <f t="shared" si="1229"/>
        <v>2077.328</v>
      </c>
      <c r="K4541" s="105">
        <f t="shared" si="1230"/>
        <v>0</v>
      </c>
      <c r="L4541" s="105">
        <f t="shared" si="1231"/>
        <v>2908.2592</v>
      </c>
      <c r="M4541" s="109" t="str">
        <f t="shared" si="1232"/>
        <v>FOTO</v>
      </c>
      <c r="N4541" s="110" t="s">
        <v>458</v>
      </c>
    </row>
    <row r="4542" spans="1:15" ht="12.75" customHeight="1">
      <c r="A4542" s="103" t="s">
        <v>8065</v>
      </c>
      <c r="B4542" s="13" t="s">
        <v>8056</v>
      </c>
      <c r="C4542" s="242"/>
      <c r="D4542" s="238" t="s">
        <v>9122</v>
      </c>
      <c r="E4542" s="149">
        <v>-3.1430404105195597E-2</v>
      </c>
      <c r="F4542" s="104" t="s">
        <v>8066</v>
      </c>
      <c r="G4542" s="105">
        <v>1.51</v>
      </c>
      <c r="H4542" s="106">
        <f t="shared" si="1227"/>
        <v>2234.8000000000002</v>
      </c>
      <c r="I4542" s="107">
        <f t="shared" si="1228"/>
        <v>2704.1080000000002</v>
      </c>
      <c r="J4542" s="108">
        <f t="shared" si="1229"/>
        <v>2704.1080000000002</v>
      </c>
      <c r="K4542" s="105">
        <f t="shared" si="1230"/>
        <v>0</v>
      </c>
      <c r="L4542" s="105">
        <f t="shared" si="1231"/>
        <v>3785.7512000000002</v>
      </c>
      <c r="M4542" s="109" t="str">
        <f t="shared" si="1232"/>
        <v>FOTO</v>
      </c>
      <c r="N4542" s="110"/>
    </row>
    <row r="4543" spans="1:15" ht="12.75" customHeight="1">
      <c r="A4543" s="103" t="s">
        <v>8067</v>
      </c>
      <c r="B4543" s="13" t="s">
        <v>8056</v>
      </c>
      <c r="C4543" s="242"/>
      <c r="D4543" s="238" t="s">
        <v>9122</v>
      </c>
      <c r="E4543" s="149">
        <v>-3.2222222222222263E-2</v>
      </c>
      <c r="F4543" s="104" t="s">
        <v>8068</v>
      </c>
      <c r="G4543" s="105">
        <v>1.742</v>
      </c>
      <c r="H4543" s="106">
        <f t="shared" si="1227"/>
        <v>2578.16</v>
      </c>
      <c r="I4543" s="107">
        <f t="shared" si="1228"/>
        <v>3119.5735999999997</v>
      </c>
      <c r="J4543" s="108">
        <f t="shared" si="1229"/>
        <v>3119.5735999999997</v>
      </c>
      <c r="K4543" s="105">
        <f t="shared" si="1230"/>
        <v>0</v>
      </c>
      <c r="L4543" s="105">
        <f t="shared" si="1231"/>
        <v>4367.4030399999992</v>
      </c>
      <c r="M4543" s="109" t="str">
        <f t="shared" si="1232"/>
        <v>FOTO</v>
      </c>
      <c r="N4543" s="110" t="s">
        <v>218</v>
      </c>
    </row>
    <row r="4544" spans="1:15" ht="12.75" customHeight="1">
      <c r="A4544" s="103" t="s">
        <v>8069</v>
      </c>
      <c r="B4544" s="13" t="s">
        <v>8056</v>
      </c>
      <c r="C4544" s="242"/>
      <c r="D4544" s="238" t="s">
        <v>9122</v>
      </c>
      <c r="E4544" s="149">
        <v>-3.2713277742142388E-2</v>
      </c>
      <c r="F4544" s="104" t="s">
        <v>8070</v>
      </c>
      <c r="G4544" s="105">
        <v>3.016</v>
      </c>
      <c r="H4544" s="106">
        <f t="shared" si="1227"/>
        <v>4463.68</v>
      </c>
      <c r="I4544" s="107">
        <f t="shared" si="1228"/>
        <v>5401.0528000000004</v>
      </c>
      <c r="J4544" s="108">
        <f t="shared" si="1229"/>
        <v>5401.0528000000004</v>
      </c>
      <c r="K4544" s="105">
        <f t="shared" si="1230"/>
        <v>0</v>
      </c>
      <c r="L4544" s="105">
        <f t="shared" si="1231"/>
        <v>7561.4739200000004</v>
      </c>
      <c r="M4544" s="109" t="str">
        <f t="shared" si="1232"/>
        <v>FOTO</v>
      </c>
      <c r="N4544" s="110"/>
    </row>
    <row r="4545" spans="1:14" ht="12.75" customHeight="1">
      <c r="A4545" s="103" t="s">
        <v>8071</v>
      </c>
      <c r="B4545" s="13" t="s">
        <v>8056</v>
      </c>
      <c r="C4545" s="242"/>
      <c r="D4545" s="238" t="s">
        <v>9122</v>
      </c>
      <c r="E4545" s="149">
        <v>-3.3152173913043592E-2</v>
      </c>
      <c r="F4545" s="104" t="s">
        <v>8072</v>
      </c>
      <c r="G4545" s="105">
        <v>1.7789999999999999</v>
      </c>
      <c r="H4545" s="106">
        <f t="shared" si="1227"/>
        <v>2632.92</v>
      </c>
      <c r="I4545" s="107">
        <f t="shared" si="1228"/>
        <v>3185.8332</v>
      </c>
      <c r="J4545" s="108">
        <f t="shared" si="1229"/>
        <v>3185.8332</v>
      </c>
      <c r="K4545" s="105">
        <f t="shared" si="1230"/>
        <v>0</v>
      </c>
      <c r="L4545" s="105">
        <f t="shared" si="1231"/>
        <v>4460.1664799999999</v>
      </c>
      <c r="M4545" s="109" t="str">
        <f t="shared" si="1232"/>
        <v>FOTO</v>
      </c>
      <c r="N4545" s="110"/>
    </row>
    <row r="4546" spans="1:14" ht="12.75" customHeight="1">
      <c r="A4546" s="103" t="s">
        <v>8073</v>
      </c>
      <c r="B4546" s="13" t="s">
        <v>8056</v>
      </c>
      <c r="C4546" s="242"/>
      <c r="D4546" s="238" t="s">
        <v>9122</v>
      </c>
      <c r="E4546" s="149">
        <v>-0.10172516359309935</v>
      </c>
      <c r="F4546" s="104" t="s">
        <v>8074</v>
      </c>
      <c r="G4546" s="105">
        <v>1.51</v>
      </c>
      <c r="H4546" s="106">
        <f t="shared" si="1227"/>
        <v>2234.8000000000002</v>
      </c>
      <c r="I4546" s="107">
        <f t="shared" si="1228"/>
        <v>2704.1080000000002</v>
      </c>
      <c r="J4546" s="108">
        <f t="shared" si="1229"/>
        <v>2704.1080000000002</v>
      </c>
      <c r="K4546" s="105">
        <f t="shared" si="1230"/>
        <v>0</v>
      </c>
      <c r="L4546" s="105">
        <f t="shared" si="1231"/>
        <v>3785.7512000000002</v>
      </c>
      <c r="M4546" s="109" t="str">
        <f t="shared" si="1232"/>
        <v>FOTO</v>
      </c>
      <c r="N4546" s="110" t="s">
        <v>458</v>
      </c>
    </row>
    <row r="4547" spans="1:14" ht="12.75" customHeight="1">
      <c r="A4547" s="103" t="s">
        <v>8075</v>
      </c>
      <c r="B4547" s="13" t="s">
        <v>8056</v>
      </c>
      <c r="C4547" s="242"/>
      <c r="D4547" s="238" t="s">
        <v>9122</v>
      </c>
      <c r="E4547" s="149">
        <v>-3.2317073170731625E-2</v>
      </c>
      <c r="F4547" s="104" t="s">
        <v>8076</v>
      </c>
      <c r="G4547" s="105">
        <v>1.587</v>
      </c>
      <c r="H4547" s="106">
        <f t="shared" si="1227"/>
        <v>2348.7599999999998</v>
      </c>
      <c r="I4547" s="107">
        <f t="shared" si="1228"/>
        <v>2841.9995999999996</v>
      </c>
      <c r="J4547" s="108">
        <f t="shared" si="1229"/>
        <v>2841.9995999999996</v>
      </c>
      <c r="K4547" s="105">
        <f t="shared" si="1230"/>
        <v>0</v>
      </c>
      <c r="L4547" s="105">
        <f t="shared" si="1231"/>
        <v>3978.7994399999993</v>
      </c>
      <c r="M4547" s="109" t="str">
        <f t="shared" si="1232"/>
        <v>FOTO</v>
      </c>
      <c r="N4547" s="110"/>
    </row>
    <row r="4548" spans="1:14" ht="12.75" customHeight="1">
      <c r="A4548" s="103" t="s">
        <v>8077</v>
      </c>
      <c r="B4548" s="13" t="s">
        <v>8056</v>
      </c>
      <c r="C4548" s="242"/>
      <c r="D4548" s="238" t="s">
        <v>9122</v>
      </c>
      <c r="E4548" s="149">
        <v>-3.2279314888010502E-2</v>
      </c>
      <c r="F4548" s="104" t="s">
        <v>8078</v>
      </c>
      <c r="G4548" s="105">
        <v>1.4690000000000001</v>
      </c>
      <c r="H4548" s="106">
        <f t="shared" si="1227"/>
        <v>2174.1200000000003</v>
      </c>
      <c r="I4548" s="107">
        <f t="shared" si="1228"/>
        <v>2630.6852000000003</v>
      </c>
      <c r="J4548" s="108">
        <f t="shared" si="1229"/>
        <v>2630.6852000000003</v>
      </c>
      <c r="K4548" s="105">
        <f t="shared" si="1230"/>
        <v>0</v>
      </c>
      <c r="L4548" s="105">
        <f t="shared" si="1231"/>
        <v>3682.95928</v>
      </c>
      <c r="M4548" s="109" t="str">
        <f t="shared" si="1232"/>
        <v>FOTO</v>
      </c>
      <c r="N4548" s="110"/>
    </row>
    <row r="4549" spans="1:14" ht="12.75" customHeight="1">
      <c r="A4549" s="103" t="s">
        <v>8079</v>
      </c>
      <c r="B4549" s="13" t="s">
        <v>8056</v>
      </c>
      <c r="C4549" s="242"/>
      <c r="D4549" s="238" t="s">
        <v>9122</v>
      </c>
      <c r="E4549" s="149">
        <v>-8.1875000000000031E-2</v>
      </c>
      <c r="F4549" s="104" t="s">
        <v>8080</v>
      </c>
      <c r="G4549" s="105">
        <v>1.4690000000000001</v>
      </c>
      <c r="H4549" s="106">
        <f t="shared" si="1227"/>
        <v>2174.1200000000003</v>
      </c>
      <c r="I4549" s="107">
        <f t="shared" si="1228"/>
        <v>2630.6852000000003</v>
      </c>
      <c r="J4549" s="108">
        <f t="shared" si="1229"/>
        <v>2630.6852000000003</v>
      </c>
      <c r="K4549" s="105">
        <f t="shared" si="1230"/>
        <v>0</v>
      </c>
      <c r="L4549" s="105">
        <f t="shared" si="1231"/>
        <v>3682.95928</v>
      </c>
      <c r="M4549" s="109" t="str">
        <f t="shared" si="1232"/>
        <v>FOTO</v>
      </c>
      <c r="N4549" s="110"/>
    </row>
    <row r="4550" spans="1:14" ht="12.75" customHeight="1">
      <c r="A4550" s="103" t="s">
        <v>8081</v>
      </c>
      <c r="B4550" s="13" t="s">
        <v>8056</v>
      </c>
      <c r="C4550" s="242"/>
      <c r="D4550" s="238" t="s">
        <v>9122</v>
      </c>
      <c r="E4550" s="150">
        <v>-0.19343065693430661</v>
      </c>
      <c r="F4550" s="104" t="s">
        <v>8082</v>
      </c>
      <c r="G4550" s="105">
        <v>1.5469999999999999</v>
      </c>
      <c r="H4550" s="106">
        <f t="shared" si="1227"/>
        <v>2289.56</v>
      </c>
      <c r="I4550" s="107">
        <f t="shared" si="1228"/>
        <v>2770.3676</v>
      </c>
      <c r="J4550" s="108">
        <f t="shared" si="1229"/>
        <v>2770.3676</v>
      </c>
      <c r="K4550" s="105">
        <f t="shared" si="1230"/>
        <v>0</v>
      </c>
      <c r="L4550" s="105">
        <f t="shared" si="1231"/>
        <v>3878.5146399999999</v>
      </c>
      <c r="M4550" s="109" t="str">
        <f t="shared" si="1232"/>
        <v>FOTO</v>
      </c>
      <c r="N4550" s="110" t="s">
        <v>458</v>
      </c>
    </row>
    <row r="4551" spans="1:14" ht="12.75" customHeight="1">
      <c r="A4551" s="103" t="s">
        <v>8083</v>
      </c>
      <c r="B4551" s="13" t="s">
        <v>8056</v>
      </c>
      <c r="C4551" s="242"/>
      <c r="D4551" s="238" t="s">
        <v>9122</v>
      </c>
      <c r="E4551" s="149">
        <v>-5.6250000000000022E-2</v>
      </c>
      <c r="F4551" s="104" t="s">
        <v>8084</v>
      </c>
      <c r="G4551" s="105">
        <v>1.51</v>
      </c>
      <c r="H4551" s="106">
        <f t="shared" si="1227"/>
        <v>2234.8000000000002</v>
      </c>
      <c r="I4551" s="107">
        <f t="shared" si="1228"/>
        <v>2704.1080000000002</v>
      </c>
      <c r="J4551" s="108">
        <f t="shared" si="1229"/>
        <v>2704.1080000000002</v>
      </c>
      <c r="K4551" s="105">
        <f t="shared" si="1230"/>
        <v>0</v>
      </c>
      <c r="L4551" s="105">
        <f t="shared" si="1231"/>
        <v>3785.7512000000002</v>
      </c>
      <c r="M4551" s="109" t="str">
        <f t="shared" si="1232"/>
        <v>FOTO</v>
      </c>
      <c r="N4551" s="110" t="s">
        <v>5391</v>
      </c>
    </row>
    <row r="4552" spans="1:14" ht="12.75" customHeight="1">
      <c r="A4552" s="103" t="s">
        <v>8085</v>
      </c>
      <c r="B4552" s="13" t="s">
        <v>8056</v>
      </c>
      <c r="C4552" s="242"/>
      <c r="D4552" s="238" t="s">
        <v>9122</v>
      </c>
      <c r="E4552" s="149">
        <v>-3.3125000000000071E-2</v>
      </c>
      <c r="F4552" s="104" t="s">
        <v>8086</v>
      </c>
      <c r="G4552" s="105">
        <v>1.5469999999999999</v>
      </c>
      <c r="H4552" s="106">
        <f t="shared" si="1227"/>
        <v>2289.56</v>
      </c>
      <c r="I4552" s="107">
        <f t="shared" si="1228"/>
        <v>2770.3676</v>
      </c>
      <c r="J4552" s="108">
        <f t="shared" si="1229"/>
        <v>2770.3676</v>
      </c>
      <c r="K4552" s="105">
        <f t="shared" si="1230"/>
        <v>0</v>
      </c>
      <c r="L4552" s="105">
        <f t="shared" si="1231"/>
        <v>3878.5146399999999</v>
      </c>
      <c r="M4552" s="109" t="str">
        <f t="shared" si="1232"/>
        <v>FOTO</v>
      </c>
      <c r="N4552" s="110"/>
    </row>
    <row r="4553" spans="1:14" ht="12.75" customHeight="1">
      <c r="A4553" s="103" t="s">
        <v>8087</v>
      </c>
      <c r="B4553" s="13" t="s">
        <v>8056</v>
      </c>
      <c r="C4553" s="242"/>
      <c r="D4553" s="238" t="s">
        <v>9122</v>
      </c>
      <c r="E4553" s="149">
        <v>-7.9714455681142216E-2</v>
      </c>
      <c r="F4553" s="104" t="s">
        <v>8088</v>
      </c>
      <c r="G4553" s="105">
        <v>1.5469999999999999</v>
      </c>
      <c r="H4553" s="106">
        <f t="shared" si="1227"/>
        <v>2289.56</v>
      </c>
      <c r="I4553" s="107">
        <f t="shared" si="1228"/>
        <v>2770.3676</v>
      </c>
      <c r="J4553" s="108">
        <f t="shared" si="1229"/>
        <v>2770.3676</v>
      </c>
      <c r="K4553" s="105">
        <f t="shared" si="1230"/>
        <v>0</v>
      </c>
      <c r="L4553" s="105">
        <f t="shared" si="1231"/>
        <v>3878.5146399999999</v>
      </c>
      <c r="M4553" s="109" t="str">
        <f t="shared" si="1232"/>
        <v>FOTO</v>
      </c>
      <c r="N4553" s="110" t="s">
        <v>458</v>
      </c>
    </row>
    <row r="4554" spans="1:14" ht="12.75" customHeight="1">
      <c r="A4554" s="103" t="s">
        <v>8089</v>
      </c>
      <c r="B4554" s="13" t="s">
        <v>8056</v>
      </c>
      <c r="C4554" s="242"/>
      <c r="D4554" s="238" t="s">
        <v>9122</v>
      </c>
      <c r="E4554" s="149">
        <v>-5.3260869565217472E-2</v>
      </c>
      <c r="F4554" s="104" t="s">
        <v>8090</v>
      </c>
      <c r="G4554" s="105">
        <v>1.742</v>
      </c>
      <c r="H4554" s="106">
        <f t="shared" si="1227"/>
        <v>2578.16</v>
      </c>
      <c r="I4554" s="107">
        <f t="shared" si="1228"/>
        <v>3119.5735999999997</v>
      </c>
      <c r="J4554" s="108">
        <f t="shared" si="1229"/>
        <v>3119.5735999999997</v>
      </c>
      <c r="K4554" s="105">
        <f t="shared" si="1230"/>
        <v>0</v>
      </c>
      <c r="L4554" s="105">
        <f t="shared" si="1231"/>
        <v>4367.4030399999992</v>
      </c>
      <c r="M4554" s="109" t="str">
        <f t="shared" si="1232"/>
        <v>FOTO</v>
      </c>
      <c r="N4554" s="110" t="s">
        <v>458</v>
      </c>
    </row>
    <row r="4555" spans="1:14" ht="12.75" customHeight="1">
      <c r="A4555" s="103" t="s">
        <v>8091</v>
      </c>
      <c r="B4555" s="13" t="s">
        <v>8056</v>
      </c>
      <c r="C4555" s="242"/>
      <c r="D4555" s="238" t="s">
        <v>9122</v>
      </c>
      <c r="E4555" s="149">
        <v>-3.3152173913043592E-2</v>
      </c>
      <c r="F4555" s="104" t="s">
        <v>8092</v>
      </c>
      <c r="G4555" s="105">
        <v>1.7789999999999999</v>
      </c>
      <c r="H4555" s="106">
        <f t="shared" si="1227"/>
        <v>2632.92</v>
      </c>
      <c r="I4555" s="107">
        <f t="shared" si="1228"/>
        <v>3185.8332</v>
      </c>
      <c r="J4555" s="108">
        <f t="shared" si="1229"/>
        <v>3185.8332</v>
      </c>
      <c r="K4555" s="105">
        <f t="shared" si="1230"/>
        <v>0</v>
      </c>
      <c r="L4555" s="105">
        <f t="shared" si="1231"/>
        <v>4460.1664799999999</v>
      </c>
      <c r="M4555" s="109" t="str">
        <f t="shared" si="1232"/>
        <v>FOTO</v>
      </c>
      <c r="N4555" s="110"/>
    </row>
    <row r="4556" spans="1:14" ht="12.75" customHeight="1">
      <c r="A4556" s="103" t="s">
        <v>8093</v>
      </c>
      <c r="B4556" s="13" t="s">
        <v>8056</v>
      </c>
      <c r="C4556" s="242"/>
      <c r="D4556" s="238" t="s">
        <v>9122</v>
      </c>
      <c r="E4556" s="149">
        <v>-5.6707317073170671E-2</v>
      </c>
      <c r="F4556" s="104" t="s">
        <v>8094</v>
      </c>
      <c r="G4556" s="105">
        <v>1.5469999999999999</v>
      </c>
      <c r="H4556" s="106">
        <f t="shared" si="1227"/>
        <v>2289.56</v>
      </c>
      <c r="I4556" s="107">
        <f t="shared" si="1228"/>
        <v>2770.3676</v>
      </c>
      <c r="J4556" s="108">
        <f t="shared" si="1229"/>
        <v>2770.3676</v>
      </c>
      <c r="K4556" s="105">
        <f t="shared" si="1230"/>
        <v>0</v>
      </c>
      <c r="L4556" s="105">
        <f t="shared" si="1231"/>
        <v>3878.5146399999999</v>
      </c>
      <c r="M4556" s="109" t="str">
        <f t="shared" si="1232"/>
        <v>FOTO</v>
      </c>
      <c r="N4556" s="110"/>
    </row>
    <row r="4557" spans="1:14" ht="12.75" customHeight="1">
      <c r="A4557" s="103" t="s">
        <v>8095</v>
      </c>
      <c r="B4557" s="13" t="s">
        <v>8056</v>
      </c>
      <c r="C4557" s="242"/>
      <c r="D4557" s="238" t="s">
        <v>9122</v>
      </c>
      <c r="E4557" s="149">
        <v>-3.3499999999999974E-2</v>
      </c>
      <c r="F4557" s="104" t="s">
        <v>8096</v>
      </c>
      <c r="G4557" s="105">
        <v>1.9330000000000001</v>
      </c>
      <c r="H4557" s="106">
        <f t="shared" si="1227"/>
        <v>2860.84</v>
      </c>
      <c r="I4557" s="107">
        <f t="shared" si="1228"/>
        <v>3461.6163999999999</v>
      </c>
      <c r="J4557" s="108">
        <f t="shared" si="1229"/>
        <v>3461.6163999999999</v>
      </c>
      <c r="K4557" s="105">
        <f t="shared" si="1230"/>
        <v>0</v>
      </c>
      <c r="L4557" s="105">
        <f t="shared" si="1231"/>
        <v>4846.2629599999991</v>
      </c>
      <c r="M4557" s="109" t="str">
        <f t="shared" si="1232"/>
        <v>FOTO</v>
      </c>
      <c r="N4557" s="110"/>
    </row>
    <row r="4558" spans="1:14" ht="12.75" customHeight="1">
      <c r="A4558" s="103" t="s">
        <v>8097</v>
      </c>
      <c r="B4558" s="13" t="s">
        <v>8056</v>
      </c>
      <c r="C4558" s="242"/>
      <c r="D4558" s="238" t="s">
        <v>9122</v>
      </c>
      <c r="E4558" s="149">
        <v>-3.3908387864366452E-2</v>
      </c>
      <c r="F4558" s="104" t="s">
        <v>8098</v>
      </c>
      <c r="G4558" s="105">
        <v>1.6240000000000001</v>
      </c>
      <c r="H4558" s="106">
        <f t="shared" si="1227"/>
        <v>2403.52</v>
      </c>
      <c r="I4558" s="107">
        <f t="shared" si="1228"/>
        <v>2908.2592</v>
      </c>
      <c r="J4558" s="108">
        <f t="shared" si="1229"/>
        <v>2908.2592</v>
      </c>
      <c r="K4558" s="105">
        <f t="shared" si="1230"/>
        <v>0</v>
      </c>
      <c r="L4558" s="105">
        <f t="shared" si="1231"/>
        <v>4071.5628799999995</v>
      </c>
      <c r="M4558" s="109" t="str">
        <f t="shared" si="1232"/>
        <v>FOTO</v>
      </c>
      <c r="N4558" s="110" t="s">
        <v>218</v>
      </c>
    </row>
    <row r="4559" spans="1:14" ht="12.75" customHeight="1">
      <c r="A4559" s="103" t="s">
        <v>8099</v>
      </c>
      <c r="B4559" s="13" t="s">
        <v>8056</v>
      </c>
      <c r="C4559" s="242"/>
      <c r="D4559" s="238" t="s">
        <v>9122</v>
      </c>
      <c r="E4559" s="149">
        <v>-3.3125000000000071E-2</v>
      </c>
      <c r="F4559" s="104" t="s">
        <v>8100</v>
      </c>
      <c r="G4559" s="105">
        <v>1.5469999999999999</v>
      </c>
      <c r="H4559" s="106">
        <f t="shared" si="1227"/>
        <v>2289.56</v>
      </c>
      <c r="I4559" s="107">
        <f t="shared" si="1228"/>
        <v>2770.3676</v>
      </c>
      <c r="J4559" s="108">
        <f t="shared" si="1229"/>
        <v>2770.3676</v>
      </c>
      <c r="K4559" s="105">
        <f t="shared" si="1230"/>
        <v>0</v>
      </c>
      <c r="L4559" s="105">
        <f t="shared" si="1231"/>
        <v>3878.5146399999999</v>
      </c>
      <c r="M4559" s="109" t="str">
        <f t="shared" si="1232"/>
        <v>FOTO</v>
      </c>
      <c r="N4559" s="110"/>
    </row>
    <row r="4560" spans="1:14" ht="12.75" customHeight="1">
      <c r="A4560" s="103" t="s">
        <v>8101</v>
      </c>
      <c r="B4560" s="13" t="s">
        <v>8056</v>
      </c>
      <c r="C4560" s="242"/>
      <c r="D4560" s="238" t="s">
        <v>9122</v>
      </c>
      <c r="E4560" s="149">
        <v>-3.2973280272882266E-2</v>
      </c>
      <c r="F4560" s="104" t="s">
        <v>8102</v>
      </c>
      <c r="G4560" s="105">
        <v>1.7010000000000001</v>
      </c>
      <c r="H4560" s="106">
        <f t="shared" si="1227"/>
        <v>2517.48</v>
      </c>
      <c r="I4560" s="107">
        <f t="shared" si="1228"/>
        <v>3046.1507999999999</v>
      </c>
      <c r="J4560" s="108">
        <f t="shared" si="1229"/>
        <v>3046.1507999999999</v>
      </c>
      <c r="K4560" s="105">
        <f t="shared" si="1230"/>
        <v>0</v>
      </c>
      <c r="L4560" s="105">
        <f t="shared" si="1231"/>
        <v>4264.6111199999996</v>
      </c>
      <c r="M4560" s="109" t="str">
        <f t="shared" si="1232"/>
        <v>FOTO</v>
      </c>
      <c r="N4560" s="110" t="s">
        <v>6968</v>
      </c>
    </row>
    <row r="4561" spans="1:15" ht="12.75" customHeight="1">
      <c r="A4561" s="103" t="s">
        <v>8103</v>
      </c>
      <c r="B4561" s="13" t="s">
        <v>8056</v>
      </c>
      <c r="C4561" s="242"/>
      <c r="D4561" s="238" t="s">
        <v>9122</v>
      </c>
      <c r="E4561" s="149">
        <v>-3.1430404105195597E-2</v>
      </c>
      <c r="F4561" s="104" t="s">
        <v>8104</v>
      </c>
      <c r="G4561" s="105">
        <v>1.51</v>
      </c>
      <c r="H4561" s="106">
        <f t="shared" si="1227"/>
        <v>2234.8000000000002</v>
      </c>
      <c r="I4561" s="107">
        <f t="shared" si="1228"/>
        <v>2704.1080000000002</v>
      </c>
      <c r="J4561" s="108">
        <f t="shared" si="1229"/>
        <v>2704.1080000000002</v>
      </c>
      <c r="K4561" s="105">
        <f t="shared" si="1230"/>
        <v>0</v>
      </c>
      <c r="L4561" s="105">
        <f t="shared" si="1231"/>
        <v>3785.7512000000002</v>
      </c>
      <c r="M4561" s="109" t="str">
        <f t="shared" si="1232"/>
        <v>FOTO</v>
      </c>
      <c r="N4561" s="110"/>
    </row>
    <row r="4562" spans="1:15" ht="12.75" customHeight="1">
      <c r="A4562" s="103" t="s">
        <v>8105</v>
      </c>
      <c r="B4562" s="13" t="s">
        <v>8056</v>
      </c>
      <c r="C4562" s="242"/>
      <c r="D4562" s="238" t="s">
        <v>9122</v>
      </c>
      <c r="E4562" s="149">
        <v>-3.2410533423362642E-2</v>
      </c>
      <c r="F4562" s="104" t="s">
        <v>8106</v>
      </c>
      <c r="G4562" s="105">
        <v>1.4330000000000001</v>
      </c>
      <c r="H4562" s="106">
        <f t="shared" si="1227"/>
        <v>2120.84</v>
      </c>
      <c r="I4562" s="107">
        <f t="shared" si="1228"/>
        <v>2566.2164000000002</v>
      </c>
      <c r="J4562" s="108">
        <f t="shared" si="1229"/>
        <v>2566.2164000000002</v>
      </c>
      <c r="K4562" s="105">
        <f t="shared" si="1230"/>
        <v>0</v>
      </c>
      <c r="L4562" s="105">
        <f t="shared" si="1231"/>
        <v>3592.7029600000001</v>
      </c>
      <c r="M4562" s="109" t="str">
        <f t="shared" si="1232"/>
        <v>FOTO</v>
      </c>
      <c r="N4562" s="110" t="s">
        <v>218</v>
      </c>
    </row>
    <row r="4563" spans="1:15" ht="12.75" customHeight="1">
      <c r="A4563" s="103" t="s">
        <v>8107</v>
      </c>
      <c r="B4563" s="13" t="s">
        <v>8056</v>
      </c>
      <c r="C4563" s="242"/>
      <c r="D4563" s="238" t="s">
        <v>9122</v>
      </c>
      <c r="E4563" s="149">
        <v>-8.3003952569170036E-2</v>
      </c>
      <c r="F4563" s="104" t="s">
        <v>8108</v>
      </c>
      <c r="G4563" s="105">
        <v>1.3919999999999999</v>
      </c>
      <c r="H4563" s="106">
        <f t="shared" si="1227"/>
        <v>2060.16</v>
      </c>
      <c r="I4563" s="107">
        <f t="shared" si="1228"/>
        <v>2492.7936</v>
      </c>
      <c r="J4563" s="108">
        <f t="shared" si="1229"/>
        <v>2492.7936</v>
      </c>
      <c r="K4563" s="105">
        <f t="shared" si="1230"/>
        <v>0</v>
      </c>
      <c r="L4563" s="105">
        <f t="shared" si="1231"/>
        <v>3489.91104</v>
      </c>
      <c r="M4563" s="109" t="str">
        <f t="shared" si="1232"/>
        <v>FOTO</v>
      </c>
      <c r="N4563" s="110" t="s">
        <v>458</v>
      </c>
    </row>
    <row r="4564" spans="1:15" ht="12.75" customHeight="1">
      <c r="A4564" s="103" t="s">
        <v>4635</v>
      </c>
      <c r="B4564" s="14" t="s">
        <v>533</v>
      </c>
      <c r="C4564" s="242"/>
      <c r="D4564" s="238" t="s">
        <v>9122</v>
      </c>
      <c r="E4564" s="149">
        <v>-3.3148148148148149E-2</v>
      </c>
      <c r="F4564" s="104" t="s">
        <v>4636</v>
      </c>
      <c r="G4564" s="105">
        <v>20.884</v>
      </c>
      <c r="H4564" s="106">
        <f t="shared" si="1227"/>
        <v>30908.32</v>
      </c>
      <c r="I4564" s="107">
        <f t="shared" si="1228"/>
        <v>37399.067199999998</v>
      </c>
      <c r="J4564" s="108">
        <f t="shared" si="1229"/>
        <v>37399.067199999998</v>
      </c>
      <c r="K4564" s="105">
        <f t="shared" si="1230"/>
        <v>0</v>
      </c>
      <c r="L4564" s="105">
        <f t="shared" si="1231"/>
        <v>52358.694079999994</v>
      </c>
      <c r="M4564" s="109" t="str">
        <f t="shared" si="1232"/>
        <v>FOTO</v>
      </c>
      <c r="N4564" s="110" t="s">
        <v>4637</v>
      </c>
    </row>
    <row r="4565" spans="1:15" ht="12.75" customHeight="1">
      <c r="A4565" s="103" t="s">
        <v>4639</v>
      </c>
      <c r="B4565" s="14" t="s">
        <v>533</v>
      </c>
      <c r="C4565" s="242"/>
      <c r="D4565" s="238" t="s">
        <v>9122</v>
      </c>
      <c r="E4565" s="149">
        <v>-3.3041237113402011E-2</v>
      </c>
      <c r="F4565" s="125" t="s">
        <v>4640</v>
      </c>
      <c r="G4565" s="105">
        <v>18.759</v>
      </c>
      <c r="H4565" s="106">
        <f t="shared" si="1227"/>
        <v>27763.32</v>
      </c>
      <c r="I4565" s="107">
        <f t="shared" si="1228"/>
        <v>33593.617200000001</v>
      </c>
      <c r="J4565" s="108">
        <f t="shared" si="1229"/>
        <v>33593.617200000001</v>
      </c>
      <c r="K4565" s="105">
        <f t="shared" si="1230"/>
        <v>0</v>
      </c>
      <c r="L4565" s="105">
        <f t="shared" si="1231"/>
        <v>47031.064079999996</v>
      </c>
      <c r="M4565" s="109" t="str">
        <f t="shared" si="1232"/>
        <v>FOTO</v>
      </c>
      <c r="N4565" s="110"/>
    </row>
    <row r="4566" spans="1:15" ht="12.75" customHeight="1" thickBot="1">
      <c r="A4566" s="154" t="s">
        <v>4647</v>
      </c>
      <c r="B4566" s="14" t="s">
        <v>533</v>
      </c>
      <c r="C4566" s="243"/>
      <c r="D4566" s="238" t="s">
        <v>9122</v>
      </c>
      <c r="E4566" s="155">
        <v>-3.312499999999996E-2</v>
      </c>
      <c r="F4566" s="156" t="s">
        <v>4648</v>
      </c>
      <c r="G4566" s="157">
        <v>4.641</v>
      </c>
      <c r="H4566" s="158">
        <f t="shared" si="1227"/>
        <v>6868.68</v>
      </c>
      <c r="I4566" s="159">
        <f t="shared" si="1228"/>
        <v>8311.1028000000006</v>
      </c>
      <c r="J4566" s="160">
        <f t="shared" si="1229"/>
        <v>8311.1028000000006</v>
      </c>
      <c r="K4566" s="157">
        <f t="shared" si="1230"/>
        <v>0</v>
      </c>
      <c r="L4566" s="157">
        <f t="shared" si="1231"/>
        <v>11635.54392</v>
      </c>
      <c r="M4566" s="161" t="str">
        <f t="shared" si="1232"/>
        <v>FOTO</v>
      </c>
      <c r="N4566" s="162"/>
    </row>
    <row r="4567" spans="1:15" ht="20.100000000000001" customHeight="1" thickBot="1">
      <c r="A4567" s="219" t="s">
        <v>8109</v>
      </c>
      <c r="B4567" s="34"/>
      <c r="C4567" s="240"/>
      <c r="D4567" s="151"/>
      <c r="E4567" s="221"/>
      <c r="F4567" s="222"/>
      <c r="G4567" s="223"/>
      <c r="H4567" s="224"/>
      <c r="I4567" s="224"/>
      <c r="J4567" s="225"/>
      <c r="K4567" s="223"/>
      <c r="L4567" s="223"/>
      <c r="M4567" s="226"/>
      <c r="N4567" s="227"/>
      <c r="O4567" s="228"/>
    </row>
    <row r="4568" spans="1:15" ht="12.75" customHeight="1">
      <c r="A4568" s="178" t="s">
        <v>8110</v>
      </c>
      <c r="B4568" s="13"/>
      <c r="C4568" s="152"/>
      <c r="D4568" s="238" t="s">
        <v>9122</v>
      </c>
      <c r="E4568" s="180">
        <v>-2.3316062176165775E-2</v>
      </c>
      <c r="F4568" s="181" t="s">
        <v>8111</v>
      </c>
      <c r="G4568" s="182">
        <v>0.377</v>
      </c>
      <c r="H4568" s="183">
        <f t="shared" ref="H4568:H4582" si="1233">+G4568*H$18</f>
        <v>557.96</v>
      </c>
      <c r="I4568" s="184">
        <f t="shared" ref="I4568:I4582" si="1234">+H4568*(1+I$18)</f>
        <v>675.13160000000005</v>
      </c>
      <c r="J4568" s="185">
        <f t="shared" ref="J4568:J4582" si="1235">+I4568*(1-J$18)</f>
        <v>675.13160000000005</v>
      </c>
      <c r="K4568" s="182">
        <f t="shared" ref="K4568:K4582" si="1236">+I4568*C4568</f>
        <v>0</v>
      </c>
      <c r="L4568" s="182">
        <f t="shared" ref="L4568:L4582" si="1237">+I4568*(1+L$18)</f>
        <v>945.18424000000005</v>
      </c>
      <c r="M4568" s="186" t="str">
        <f t="shared" ref="M4568:M4582" si="1238">HYPERLINK(CONCATENATE("https://buscador.neorep.com.ar/",TRIM(A4568),"/"),"FOTO")</f>
        <v>FOTO</v>
      </c>
      <c r="N4568" s="187"/>
    </row>
    <row r="4569" spans="1:15" ht="12.75" customHeight="1">
      <c r="A4569" s="103" t="s">
        <v>8112</v>
      </c>
      <c r="B4569" s="13"/>
      <c r="C4569" s="242"/>
      <c r="D4569" s="238" t="s">
        <v>9122</v>
      </c>
      <c r="E4569" s="149">
        <v>-3.2200357781753119E-2</v>
      </c>
      <c r="F4569" s="104" t="s">
        <v>8113</v>
      </c>
      <c r="G4569" s="105">
        <v>0.54100000000000004</v>
      </c>
      <c r="H4569" s="106">
        <f t="shared" si="1233"/>
        <v>800.68000000000006</v>
      </c>
      <c r="I4569" s="107">
        <f t="shared" si="1234"/>
        <v>968.82280000000003</v>
      </c>
      <c r="J4569" s="108">
        <f t="shared" si="1235"/>
        <v>968.82280000000003</v>
      </c>
      <c r="K4569" s="105">
        <f t="shared" si="1236"/>
        <v>0</v>
      </c>
      <c r="L4569" s="105">
        <f t="shared" si="1237"/>
        <v>1356.3519200000001</v>
      </c>
      <c r="M4569" s="109" t="str">
        <f t="shared" si="1238"/>
        <v>FOTO</v>
      </c>
      <c r="N4569" s="110"/>
    </row>
    <row r="4570" spans="1:15" ht="12.75" customHeight="1">
      <c r="A4570" s="103" t="s">
        <v>8114</v>
      </c>
      <c r="B4570" s="13"/>
      <c r="C4570" s="242"/>
      <c r="D4570" s="238" t="s">
        <v>9122</v>
      </c>
      <c r="E4570" s="149">
        <v>-2.3316062176165775E-2</v>
      </c>
      <c r="F4570" s="104" t="s">
        <v>8115</v>
      </c>
      <c r="G4570" s="105">
        <v>0.377</v>
      </c>
      <c r="H4570" s="106">
        <f t="shared" si="1233"/>
        <v>557.96</v>
      </c>
      <c r="I4570" s="107">
        <f t="shared" si="1234"/>
        <v>675.13160000000005</v>
      </c>
      <c r="J4570" s="108">
        <f t="shared" si="1235"/>
        <v>675.13160000000005</v>
      </c>
      <c r="K4570" s="105">
        <f t="shared" si="1236"/>
        <v>0</v>
      </c>
      <c r="L4570" s="105">
        <f t="shared" si="1237"/>
        <v>945.18424000000005</v>
      </c>
      <c r="M4570" s="109" t="str">
        <f t="shared" si="1238"/>
        <v>FOTO</v>
      </c>
      <c r="N4570" s="110"/>
    </row>
    <row r="4571" spans="1:15" ht="12.75" customHeight="1">
      <c r="A4571" s="103" t="s">
        <v>8116</v>
      </c>
      <c r="B4571" s="13"/>
      <c r="C4571" s="242"/>
      <c r="D4571" s="238" t="s">
        <v>9122</v>
      </c>
      <c r="E4571" s="149">
        <v>-3.3750000000000058E-2</v>
      </c>
      <c r="F4571" s="104" t="s">
        <v>8117</v>
      </c>
      <c r="G4571" s="105">
        <v>0.77300000000000002</v>
      </c>
      <c r="H4571" s="106">
        <f t="shared" si="1233"/>
        <v>1144.04</v>
      </c>
      <c r="I4571" s="107">
        <f t="shared" si="1234"/>
        <v>1384.2883999999999</v>
      </c>
      <c r="J4571" s="108">
        <f t="shared" si="1235"/>
        <v>1384.2883999999999</v>
      </c>
      <c r="K4571" s="105">
        <f t="shared" si="1236"/>
        <v>0</v>
      </c>
      <c r="L4571" s="105">
        <f t="shared" si="1237"/>
        <v>1938.0037599999998</v>
      </c>
      <c r="M4571" s="109" t="str">
        <f t="shared" si="1238"/>
        <v>FOTO</v>
      </c>
      <c r="N4571" s="110"/>
    </row>
    <row r="4572" spans="1:15" ht="12.75" customHeight="1">
      <c r="A4572" s="103" t="s">
        <v>8118</v>
      </c>
      <c r="B4572" s="13"/>
      <c r="C4572" s="242"/>
      <c r="D4572" s="238" t="s">
        <v>9122</v>
      </c>
      <c r="E4572" s="149">
        <v>-3.2885595182954974E-2</v>
      </c>
      <c r="F4572" s="104" t="s">
        <v>8119</v>
      </c>
      <c r="G4572" s="105">
        <v>2.0880000000000001</v>
      </c>
      <c r="H4572" s="106">
        <f t="shared" si="1233"/>
        <v>3090.2400000000002</v>
      </c>
      <c r="I4572" s="107">
        <f t="shared" si="1234"/>
        <v>3739.1904</v>
      </c>
      <c r="J4572" s="108">
        <f t="shared" si="1235"/>
        <v>3739.1904</v>
      </c>
      <c r="K4572" s="105">
        <f t="shared" si="1236"/>
        <v>0</v>
      </c>
      <c r="L4572" s="105">
        <f t="shared" si="1237"/>
        <v>5234.8665599999995</v>
      </c>
      <c r="M4572" s="109" t="str">
        <f t="shared" si="1238"/>
        <v>FOTO</v>
      </c>
      <c r="N4572" s="110"/>
    </row>
    <row r="4573" spans="1:15" ht="12.75" customHeight="1">
      <c r="A4573" s="103" t="s">
        <v>8120</v>
      </c>
      <c r="B4573" s="13"/>
      <c r="C4573" s="242"/>
      <c r="D4573" s="238" t="s">
        <v>9122</v>
      </c>
      <c r="E4573" s="149">
        <v>-2.9545454545454541E-2</v>
      </c>
      <c r="F4573" s="104" t="s">
        <v>8121</v>
      </c>
      <c r="G4573" s="105">
        <v>0.42699999999999999</v>
      </c>
      <c r="H4573" s="106">
        <f t="shared" si="1233"/>
        <v>631.96</v>
      </c>
      <c r="I4573" s="107">
        <f t="shared" si="1234"/>
        <v>764.67160000000001</v>
      </c>
      <c r="J4573" s="108">
        <f t="shared" si="1235"/>
        <v>764.67160000000001</v>
      </c>
      <c r="K4573" s="105">
        <f t="shared" si="1236"/>
        <v>0</v>
      </c>
      <c r="L4573" s="105">
        <f t="shared" si="1237"/>
        <v>1070.54024</v>
      </c>
      <c r="M4573" s="109" t="str">
        <f t="shared" si="1238"/>
        <v>FOTO</v>
      </c>
      <c r="N4573" s="110"/>
    </row>
    <row r="4574" spans="1:15" ht="12.75" customHeight="1">
      <c r="A4574" s="103" t="s">
        <v>8122</v>
      </c>
      <c r="B4574" s="13"/>
      <c r="C4574" s="242"/>
      <c r="D4574" s="238" t="s">
        <v>9122</v>
      </c>
      <c r="E4574" s="149">
        <v>-3.3333333333333326E-2</v>
      </c>
      <c r="F4574" s="104" t="s">
        <v>8123</v>
      </c>
      <c r="G4574" s="105">
        <v>1.1599999999999999</v>
      </c>
      <c r="H4574" s="106">
        <f t="shared" si="1233"/>
        <v>1716.8</v>
      </c>
      <c r="I4574" s="107">
        <f t="shared" si="1234"/>
        <v>2077.328</v>
      </c>
      <c r="J4574" s="108">
        <f t="shared" si="1235"/>
        <v>2077.328</v>
      </c>
      <c r="K4574" s="105">
        <f t="shared" si="1236"/>
        <v>0</v>
      </c>
      <c r="L4574" s="105">
        <f t="shared" si="1237"/>
        <v>2908.2592</v>
      </c>
      <c r="M4574" s="109" t="str">
        <f t="shared" si="1238"/>
        <v>FOTO</v>
      </c>
      <c r="N4574" s="110"/>
    </row>
    <row r="4575" spans="1:15" ht="12.75" customHeight="1">
      <c r="A4575" s="103" t="s">
        <v>8124</v>
      </c>
      <c r="B4575" s="13"/>
      <c r="C4575" s="242"/>
      <c r="D4575" s="238" t="s">
        <v>9122</v>
      </c>
      <c r="E4575" s="149">
        <v>-3.2352941176470584E-2</v>
      </c>
      <c r="F4575" s="104" t="s">
        <v>8125</v>
      </c>
      <c r="G4575" s="105">
        <v>1.974</v>
      </c>
      <c r="H4575" s="106">
        <f t="shared" si="1233"/>
        <v>2921.52</v>
      </c>
      <c r="I4575" s="107">
        <f t="shared" si="1234"/>
        <v>3535.0391999999997</v>
      </c>
      <c r="J4575" s="108">
        <f t="shared" si="1235"/>
        <v>3535.0391999999997</v>
      </c>
      <c r="K4575" s="105">
        <f t="shared" si="1236"/>
        <v>0</v>
      </c>
      <c r="L4575" s="105">
        <f t="shared" si="1237"/>
        <v>4949.0548799999997</v>
      </c>
      <c r="M4575" s="109" t="str">
        <f t="shared" si="1238"/>
        <v>FOTO</v>
      </c>
      <c r="N4575" s="110" t="s">
        <v>218</v>
      </c>
    </row>
    <row r="4576" spans="1:15" ht="12.75" customHeight="1">
      <c r="A4576" s="103" t="s">
        <v>8126</v>
      </c>
      <c r="B4576" s="13"/>
      <c r="C4576" s="242"/>
      <c r="D4576" s="238" t="s">
        <v>9122</v>
      </c>
      <c r="E4576" s="149">
        <v>-3.3707865168539408E-2</v>
      </c>
      <c r="F4576" s="104" t="s">
        <v>8127</v>
      </c>
      <c r="G4576" s="105">
        <v>1.032</v>
      </c>
      <c r="H4576" s="106">
        <f t="shared" si="1233"/>
        <v>1527.3600000000001</v>
      </c>
      <c r="I4576" s="107">
        <f t="shared" si="1234"/>
        <v>1848.1056000000001</v>
      </c>
      <c r="J4576" s="108">
        <f t="shared" si="1235"/>
        <v>1848.1056000000001</v>
      </c>
      <c r="K4576" s="105">
        <f t="shared" si="1236"/>
        <v>0</v>
      </c>
      <c r="L4576" s="105">
        <f t="shared" si="1237"/>
        <v>2587.3478399999999</v>
      </c>
      <c r="M4576" s="109" t="str">
        <f t="shared" si="1238"/>
        <v>FOTO</v>
      </c>
      <c r="N4576" s="110"/>
    </row>
    <row r="4577" spans="1:15" ht="12.75" customHeight="1">
      <c r="A4577" s="103" t="s">
        <v>8128</v>
      </c>
      <c r="B4577" s="13"/>
      <c r="C4577" s="242"/>
      <c r="D4577" s="238" t="s">
        <v>9122</v>
      </c>
      <c r="E4577" s="149">
        <v>-3.3653846153846256E-2</v>
      </c>
      <c r="F4577" s="104" t="s">
        <v>8129</v>
      </c>
      <c r="G4577" s="105">
        <v>1.0049999999999999</v>
      </c>
      <c r="H4577" s="106">
        <f t="shared" si="1233"/>
        <v>1487.3999999999999</v>
      </c>
      <c r="I4577" s="107">
        <f t="shared" si="1234"/>
        <v>1799.7539999999997</v>
      </c>
      <c r="J4577" s="108">
        <f t="shared" si="1235"/>
        <v>1799.7539999999997</v>
      </c>
      <c r="K4577" s="105">
        <f t="shared" si="1236"/>
        <v>0</v>
      </c>
      <c r="L4577" s="105">
        <f t="shared" si="1237"/>
        <v>2519.6555999999996</v>
      </c>
      <c r="M4577" s="109" t="str">
        <f t="shared" si="1238"/>
        <v>FOTO</v>
      </c>
      <c r="N4577" s="110"/>
    </row>
    <row r="4578" spans="1:15" ht="12.75" customHeight="1">
      <c r="A4578" s="103" t="s">
        <v>8130</v>
      </c>
      <c r="B4578" s="13"/>
      <c r="C4578" s="242"/>
      <c r="D4578" s="238" t="s">
        <v>9122</v>
      </c>
      <c r="E4578" s="150">
        <v>-0.51712406441369918</v>
      </c>
      <c r="F4578" s="104" t="s">
        <v>8131</v>
      </c>
      <c r="G4578" s="105">
        <v>2.129</v>
      </c>
      <c r="H4578" s="106">
        <f t="shared" si="1233"/>
        <v>3150.92</v>
      </c>
      <c r="I4578" s="107">
        <f t="shared" si="1234"/>
        <v>3812.6131999999998</v>
      </c>
      <c r="J4578" s="108">
        <f t="shared" si="1235"/>
        <v>3812.6131999999998</v>
      </c>
      <c r="K4578" s="105">
        <f t="shared" si="1236"/>
        <v>0</v>
      </c>
      <c r="L4578" s="105">
        <f t="shared" si="1237"/>
        <v>5337.6584799999991</v>
      </c>
      <c r="M4578" s="109" t="str">
        <f t="shared" si="1238"/>
        <v>FOTO</v>
      </c>
      <c r="N4578" s="110"/>
    </row>
    <row r="4579" spans="1:15" ht="12.75" customHeight="1">
      <c r="A4579" s="103" t="s">
        <v>8132</v>
      </c>
      <c r="B4579" s="13"/>
      <c r="C4579" s="242"/>
      <c r="D4579" s="238" t="s">
        <v>9122</v>
      </c>
      <c r="E4579" s="149">
        <v>-2.200000000000002E-2</v>
      </c>
      <c r="F4579" s="104" t="s">
        <v>8133</v>
      </c>
      <c r="G4579" s="105">
        <v>1.956</v>
      </c>
      <c r="H4579" s="106">
        <f t="shared" si="1233"/>
        <v>2894.88</v>
      </c>
      <c r="I4579" s="107">
        <f t="shared" si="1234"/>
        <v>3502.8047999999999</v>
      </c>
      <c r="J4579" s="108">
        <f t="shared" si="1235"/>
        <v>3502.8047999999999</v>
      </c>
      <c r="K4579" s="105">
        <f t="shared" si="1236"/>
        <v>0</v>
      </c>
      <c r="L4579" s="105">
        <f t="shared" si="1237"/>
        <v>4903.9267199999995</v>
      </c>
      <c r="M4579" s="109" t="str">
        <f t="shared" si="1238"/>
        <v>FOTO</v>
      </c>
      <c r="N4579" s="110" t="s">
        <v>444</v>
      </c>
    </row>
    <row r="4580" spans="1:15" ht="12.75" customHeight="1">
      <c r="A4580" s="103" t="s">
        <v>8134</v>
      </c>
      <c r="B4580" s="13"/>
      <c r="C4580" s="242"/>
      <c r="D4580" s="238"/>
      <c r="E4580" s="149"/>
      <c r="F4580" s="104" t="s">
        <v>8135</v>
      </c>
      <c r="G4580" s="105">
        <v>2.3660000000000001</v>
      </c>
      <c r="H4580" s="106">
        <f t="shared" si="1233"/>
        <v>3501.6800000000003</v>
      </c>
      <c r="I4580" s="107">
        <f t="shared" si="1234"/>
        <v>4237.0328</v>
      </c>
      <c r="J4580" s="108">
        <f t="shared" si="1235"/>
        <v>4237.0328</v>
      </c>
      <c r="K4580" s="105">
        <f t="shared" si="1236"/>
        <v>0</v>
      </c>
      <c r="L4580" s="105">
        <f t="shared" si="1237"/>
        <v>5931.8459199999998</v>
      </c>
      <c r="M4580" s="109" t="str">
        <f t="shared" si="1238"/>
        <v>FOTO</v>
      </c>
      <c r="N4580" s="110" t="s">
        <v>2451</v>
      </c>
      <c r="O4580" s="36"/>
    </row>
    <row r="4581" spans="1:15" ht="12.75" customHeight="1">
      <c r="A4581" s="103" t="s">
        <v>8136</v>
      </c>
      <c r="B4581" s="13"/>
      <c r="C4581" s="242"/>
      <c r="D4581" s="238" t="s">
        <v>9122</v>
      </c>
      <c r="E4581" s="149">
        <v>-3.0723488602576676E-2</v>
      </c>
      <c r="F4581" s="104" t="s">
        <v>8137</v>
      </c>
      <c r="G4581" s="105">
        <v>1.956</v>
      </c>
      <c r="H4581" s="106">
        <f t="shared" si="1233"/>
        <v>2894.88</v>
      </c>
      <c r="I4581" s="107">
        <f t="shared" si="1234"/>
        <v>3502.8047999999999</v>
      </c>
      <c r="J4581" s="108">
        <f t="shared" si="1235"/>
        <v>3502.8047999999999</v>
      </c>
      <c r="K4581" s="105">
        <f t="shared" si="1236"/>
        <v>0</v>
      </c>
      <c r="L4581" s="105">
        <f t="shared" si="1237"/>
        <v>4903.9267199999995</v>
      </c>
      <c r="M4581" s="109" t="str">
        <f t="shared" si="1238"/>
        <v>FOTO</v>
      </c>
      <c r="N4581" s="110" t="s">
        <v>2451</v>
      </c>
      <c r="O4581" s="36"/>
    </row>
    <row r="4582" spans="1:15" ht="12.75" customHeight="1" thickBot="1">
      <c r="A4582" s="167" t="s">
        <v>8138</v>
      </c>
      <c r="B4582" s="17"/>
      <c r="C4582" s="243"/>
      <c r="D4582" s="238"/>
      <c r="E4582" s="155"/>
      <c r="F4582" s="175" t="s">
        <v>8139</v>
      </c>
      <c r="G4582" s="157">
        <v>3.5030000000000001</v>
      </c>
      <c r="H4582" s="158">
        <f t="shared" si="1233"/>
        <v>5184.4400000000005</v>
      </c>
      <c r="I4582" s="159">
        <f t="shared" si="1234"/>
        <v>6273.1724000000004</v>
      </c>
      <c r="J4582" s="160">
        <f t="shared" si="1235"/>
        <v>6273.1724000000004</v>
      </c>
      <c r="K4582" s="157">
        <f t="shared" si="1236"/>
        <v>0</v>
      </c>
      <c r="L4582" s="157">
        <f t="shared" si="1237"/>
        <v>8782.4413600000007</v>
      </c>
      <c r="M4582" s="161" t="str">
        <f t="shared" si="1238"/>
        <v>FOTO</v>
      </c>
      <c r="N4582" s="162"/>
    </row>
    <row r="4583" spans="1:15" ht="20.100000000000001" customHeight="1" thickBot="1">
      <c r="A4583" s="219" t="s">
        <v>8140</v>
      </c>
      <c r="B4583" s="34"/>
      <c r="C4583" s="240"/>
      <c r="D4583" s="151"/>
      <c r="E4583" s="221"/>
      <c r="F4583" s="222"/>
      <c r="G4583" s="223"/>
      <c r="H4583" s="224"/>
      <c r="I4583" s="224"/>
      <c r="J4583" s="225"/>
      <c r="K4583" s="223"/>
      <c r="L4583" s="223"/>
      <c r="M4583" s="226"/>
      <c r="N4583" s="227"/>
      <c r="O4583" s="228"/>
    </row>
    <row r="4584" spans="1:15" ht="12.75" customHeight="1">
      <c r="A4584" s="178" t="s">
        <v>8141</v>
      </c>
      <c r="B4584" s="13" t="s">
        <v>8142</v>
      </c>
      <c r="C4584" s="152"/>
      <c r="D4584" s="238" t="s">
        <v>9122</v>
      </c>
      <c r="E4584" s="180">
        <v>-3.2279314888010502E-2</v>
      </c>
      <c r="F4584" s="181" t="s">
        <v>8143</v>
      </c>
      <c r="G4584" s="182">
        <v>1.4690000000000001</v>
      </c>
      <c r="H4584" s="183">
        <f t="shared" ref="H4584:H4610" si="1239">+G4584*H$18</f>
        <v>2174.1200000000003</v>
      </c>
      <c r="I4584" s="184">
        <f t="shared" ref="I4584:I4610" si="1240">+H4584*(1+I$18)</f>
        <v>2630.6852000000003</v>
      </c>
      <c r="J4584" s="185">
        <f t="shared" ref="J4584:J4610" si="1241">+I4584*(1-J$18)</f>
        <v>2630.6852000000003</v>
      </c>
      <c r="K4584" s="182">
        <f t="shared" ref="K4584:K4610" si="1242">+I4584*C4584</f>
        <v>0</v>
      </c>
      <c r="L4584" s="182">
        <f t="shared" ref="L4584:L4610" si="1243">+I4584*(1+L$18)</f>
        <v>3682.95928</v>
      </c>
      <c r="M4584" s="186" t="str">
        <f t="shared" ref="M4584:M4610" si="1244">HYPERLINK(CONCATENATE("https://buscador.neorep.com.ar/",TRIM(A4584),"/"),"FOTO")</f>
        <v>FOTO</v>
      </c>
      <c r="N4584" s="187"/>
    </row>
    <row r="4585" spans="1:15" ht="12.75" customHeight="1">
      <c r="A4585" s="103" t="s">
        <v>8144</v>
      </c>
      <c r="B4585" s="13"/>
      <c r="C4585" s="242"/>
      <c r="D4585" s="238" t="s">
        <v>9122</v>
      </c>
      <c r="E4585" s="149">
        <v>-0.12251843448667044</v>
      </c>
      <c r="F4585" s="104" t="s">
        <v>8145</v>
      </c>
      <c r="G4585" s="105">
        <v>1.5469999999999999</v>
      </c>
      <c r="H4585" s="106">
        <f t="shared" si="1239"/>
        <v>2289.56</v>
      </c>
      <c r="I4585" s="107">
        <f t="shared" si="1240"/>
        <v>2770.3676</v>
      </c>
      <c r="J4585" s="108">
        <f t="shared" si="1241"/>
        <v>2770.3676</v>
      </c>
      <c r="K4585" s="105">
        <f t="shared" si="1242"/>
        <v>0</v>
      </c>
      <c r="L4585" s="105">
        <f t="shared" si="1243"/>
        <v>3878.5146399999999</v>
      </c>
      <c r="M4585" s="109" t="str">
        <f t="shared" si="1244"/>
        <v>FOTO</v>
      </c>
      <c r="N4585" s="110"/>
      <c r="O4585" s="36"/>
    </row>
    <row r="4586" spans="1:15" ht="12.75" customHeight="1">
      <c r="A4586" s="103" t="s">
        <v>8146</v>
      </c>
      <c r="B4586" s="13" t="s">
        <v>8142</v>
      </c>
      <c r="C4586" s="242"/>
      <c r="D4586" s="238" t="s">
        <v>9122</v>
      </c>
      <c r="E4586" s="149">
        <v>-3.1000000000000028E-2</v>
      </c>
      <c r="F4586" s="104" t="s">
        <v>8147</v>
      </c>
      <c r="G4586" s="105">
        <v>0.96899999999999997</v>
      </c>
      <c r="H4586" s="106">
        <f t="shared" si="1239"/>
        <v>1434.12</v>
      </c>
      <c r="I4586" s="107">
        <f t="shared" si="1240"/>
        <v>1735.2851999999998</v>
      </c>
      <c r="J4586" s="108">
        <f t="shared" si="1241"/>
        <v>1735.2851999999998</v>
      </c>
      <c r="K4586" s="105">
        <f t="shared" si="1242"/>
        <v>0</v>
      </c>
      <c r="L4586" s="105">
        <f t="shared" si="1243"/>
        <v>2429.3992799999996</v>
      </c>
      <c r="M4586" s="109" t="str">
        <f t="shared" si="1244"/>
        <v>FOTO</v>
      </c>
      <c r="N4586" s="110"/>
    </row>
    <row r="4587" spans="1:15" ht="12.75" customHeight="1">
      <c r="A4587" s="103" t="s">
        <v>8148</v>
      </c>
      <c r="B4587" s="13" t="s">
        <v>8142</v>
      </c>
      <c r="C4587" s="242"/>
      <c r="D4587" s="238" t="s">
        <v>9122</v>
      </c>
      <c r="E4587" s="149">
        <v>-3.2279314888010502E-2</v>
      </c>
      <c r="F4587" s="104" t="s">
        <v>8149</v>
      </c>
      <c r="G4587" s="105">
        <v>1.4690000000000001</v>
      </c>
      <c r="H4587" s="106">
        <f t="shared" si="1239"/>
        <v>2174.1200000000003</v>
      </c>
      <c r="I4587" s="107">
        <f t="shared" si="1240"/>
        <v>2630.6852000000003</v>
      </c>
      <c r="J4587" s="108">
        <f t="shared" si="1241"/>
        <v>2630.6852000000003</v>
      </c>
      <c r="K4587" s="105">
        <f t="shared" si="1242"/>
        <v>0</v>
      </c>
      <c r="L4587" s="105">
        <f t="shared" si="1243"/>
        <v>3682.95928</v>
      </c>
      <c r="M4587" s="109" t="str">
        <f t="shared" si="1244"/>
        <v>FOTO</v>
      </c>
      <c r="N4587" s="110"/>
    </row>
    <row r="4588" spans="1:15" ht="12.75" customHeight="1">
      <c r="A4588" s="103" t="s">
        <v>8150</v>
      </c>
      <c r="B4588" s="13" t="s">
        <v>8142</v>
      </c>
      <c r="C4588" s="242"/>
      <c r="D4588" s="238" t="s">
        <v>9122</v>
      </c>
      <c r="E4588" s="150">
        <v>-0.17142857142857149</v>
      </c>
      <c r="F4588" s="104" t="s">
        <v>8151</v>
      </c>
      <c r="G4588" s="105">
        <v>0.69599999999999995</v>
      </c>
      <c r="H4588" s="106">
        <f t="shared" si="1239"/>
        <v>1030.08</v>
      </c>
      <c r="I4588" s="107">
        <f t="shared" si="1240"/>
        <v>1246.3968</v>
      </c>
      <c r="J4588" s="108">
        <f t="shared" si="1241"/>
        <v>1246.3968</v>
      </c>
      <c r="K4588" s="105">
        <f t="shared" si="1242"/>
        <v>0</v>
      </c>
      <c r="L4588" s="105">
        <f t="shared" si="1243"/>
        <v>1744.95552</v>
      </c>
      <c r="M4588" s="109" t="str">
        <f t="shared" si="1244"/>
        <v>FOTO</v>
      </c>
      <c r="N4588" s="110" t="s">
        <v>173</v>
      </c>
    </row>
    <row r="4589" spans="1:15" ht="12.75" customHeight="1">
      <c r="A4589" s="103" t="s">
        <v>8152</v>
      </c>
      <c r="B4589" s="13"/>
      <c r="C4589" s="242"/>
      <c r="D4589" s="238"/>
      <c r="E4589" s="149"/>
      <c r="F4589" s="104" t="s">
        <v>8153</v>
      </c>
      <c r="G4589" s="105">
        <v>0.96899999999999997</v>
      </c>
      <c r="H4589" s="106">
        <f t="shared" si="1239"/>
        <v>1434.12</v>
      </c>
      <c r="I4589" s="107">
        <f t="shared" si="1240"/>
        <v>1735.2851999999998</v>
      </c>
      <c r="J4589" s="108">
        <f t="shared" si="1241"/>
        <v>1735.2851999999998</v>
      </c>
      <c r="K4589" s="105">
        <f t="shared" si="1242"/>
        <v>0</v>
      </c>
      <c r="L4589" s="105">
        <f t="shared" si="1243"/>
        <v>2429.3992799999996</v>
      </c>
      <c r="M4589" s="109" t="str">
        <f t="shared" si="1244"/>
        <v>FOTO</v>
      </c>
      <c r="N4589" s="110" t="s">
        <v>215</v>
      </c>
      <c r="O4589" s="36"/>
    </row>
    <row r="4590" spans="1:15" ht="12.75" customHeight="1">
      <c r="A4590" s="103" t="s">
        <v>8154</v>
      </c>
      <c r="B4590" s="13" t="s">
        <v>8142</v>
      </c>
      <c r="C4590" s="242"/>
      <c r="D4590" s="238" t="s">
        <v>9122</v>
      </c>
      <c r="E4590" s="149">
        <v>-3.3653846153846256E-2</v>
      </c>
      <c r="F4590" s="104" t="s">
        <v>8155</v>
      </c>
      <c r="G4590" s="105">
        <v>1.0049999999999999</v>
      </c>
      <c r="H4590" s="106">
        <f t="shared" si="1239"/>
        <v>1487.3999999999999</v>
      </c>
      <c r="I4590" s="107">
        <f t="shared" si="1240"/>
        <v>1799.7539999999997</v>
      </c>
      <c r="J4590" s="108">
        <f t="shared" si="1241"/>
        <v>1799.7539999999997</v>
      </c>
      <c r="K4590" s="105">
        <f t="shared" si="1242"/>
        <v>0</v>
      </c>
      <c r="L4590" s="105">
        <f t="shared" si="1243"/>
        <v>2519.6555999999996</v>
      </c>
      <c r="M4590" s="109" t="str">
        <f t="shared" si="1244"/>
        <v>FOTO</v>
      </c>
      <c r="N4590" s="110" t="s">
        <v>215</v>
      </c>
    </row>
    <row r="4591" spans="1:15" ht="12.75" customHeight="1">
      <c r="A4591" s="103" t="s">
        <v>8156</v>
      </c>
      <c r="B4591" s="13" t="s">
        <v>8142</v>
      </c>
      <c r="C4591" s="242"/>
      <c r="D4591" s="238" t="s">
        <v>9122</v>
      </c>
      <c r="E4591" s="149">
        <v>-9.4457455113192812E-2</v>
      </c>
      <c r="F4591" s="104" t="s">
        <v>8157</v>
      </c>
      <c r="G4591" s="105">
        <v>1.1599999999999999</v>
      </c>
      <c r="H4591" s="106">
        <f t="shared" si="1239"/>
        <v>1716.8</v>
      </c>
      <c r="I4591" s="107">
        <f t="shared" si="1240"/>
        <v>2077.328</v>
      </c>
      <c r="J4591" s="108">
        <f t="shared" si="1241"/>
        <v>2077.328</v>
      </c>
      <c r="K4591" s="105">
        <f t="shared" si="1242"/>
        <v>0</v>
      </c>
      <c r="L4591" s="105">
        <f t="shared" si="1243"/>
        <v>2908.2592</v>
      </c>
      <c r="M4591" s="109" t="str">
        <f t="shared" si="1244"/>
        <v>FOTO</v>
      </c>
      <c r="N4591" s="110" t="s">
        <v>173</v>
      </c>
    </row>
    <row r="4592" spans="1:15" ht="12.75" customHeight="1">
      <c r="A4592" s="103" t="s">
        <v>8158</v>
      </c>
      <c r="B4592" s="13"/>
      <c r="C4592" s="242"/>
      <c r="D4592" s="238"/>
      <c r="E4592" s="149"/>
      <c r="F4592" s="104" t="s">
        <v>8159</v>
      </c>
      <c r="G4592" s="105">
        <v>1.355</v>
      </c>
      <c r="H4592" s="106">
        <f t="shared" si="1239"/>
        <v>2005.3999999999999</v>
      </c>
      <c r="I4592" s="107">
        <f t="shared" si="1240"/>
        <v>2426.5339999999997</v>
      </c>
      <c r="J4592" s="108">
        <f t="shared" si="1241"/>
        <v>2426.5339999999997</v>
      </c>
      <c r="K4592" s="105">
        <f t="shared" si="1242"/>
        <v>0</v>
      </c>
      <c r="L4592" s="105">
        <f t="shared" si="1243"/>
        <v>3397.1475999999993</v>
      </c>
      <c r="M4592" s="109" t="str">
        <f t="shared" si="1244"/>
        <v>FOTO</v>
      </c>
      <c r="N4592" s="110"/>
      <c r="O4592" s="101" t="s">
        <v>81</v>
      </c>
    </row>
    <row r="4593" spans="1:15" ht="12.75" customHeight="1">
      <c r="A4593" s="103" t="s">
        <v>8160</v>
      </c>
      <c r="B4593" s="13" t="s">
        <v>8142</v>
      </c>
      <c r="C4593" s="242"/>
      <c r="D4593" s="238" t="s">
        <v>9122</v>
      </c>
      <c r="E4593" s="149">
        <v>-3.3333333333333326E-2</v>
      </c>
      <c r="F4593" s="104" t="s">
        <v>8161</v>
      </c>
      <c r="G4593" s="105">
        <v>1.3919999999999999</v>
      </c>
      <c r="H4593" s="106">
        <f t="shared" si="1239"/>
        <v>2060.16</v>
      </c>
      <c r="I4593" s="107">
        <f t="shared" si="1240"/>
        <v>2492.7936</v>
      </c>
      <c r="J4593" s="108">
        <f t="shared" si="1241"/>
        <v>2492.7936</v>
      </c>
      <c r="K4593" s="105">
        <f t="shared" si="1242"/>
        <v>0</v>
      </c>
      <c r="L4593" s="105">
        <f t="shared" si="1243"/>
        <v>3489.91104</v>
      </c>
      <c r="M4593" s="109" t="str">
        <f t="shared" si="1244"/>
        <v>FOTO</v>
      </c>
      <c r="N4593" s="110"/>
    </row>
    <row r="4594" spans="1:15" ht="12.75" customHeight="1">
      <c r="A4594" s="111" t="s">
        <v>8162</v>
      </c>
      <c r="B4594" s="13" t="s">
        <v>8142</v>
      </c>
      <c r="C4594" s="242"/>
      <c r="D4594" s="238"/>
      <c r="E4594" s="149"/>
      <c r="F4594" s="112" t="s">
        <v>8163</v>
      </c>
      <c r="G4594" s="105">
        <v>0.97</v>
      </c>
      <c r="H4594" s="106">
        <f t="shared" si="1239"/>
        <v>1435.6</v>
      </c>
      <c r="I4594" s="107">
        <f t="shared" si="1240"/>
        <v>1737.0759999999998</v>
      </c>
      <c r="J4594" s="108">
        <f t="shared" si="1241"/>
        <v>1737.0759999999998</v>
      </c>
      <c r="K4594" s="105">
        <f t="shared" si="1242"/>
        <v>0</v>
      </c>
      <c r="L4594" s="105">
        <f t="shared" si="1243"/>
        <v>2431.9063999999994</v>
      </c>
      <c r="M4594" s="109" t="str">
        <f t="shared" si="1244"/>
        <v>FOTO</v>
      </c>
      <c r="N4594" s="110"/>
    </row>
    <row r="4595" spans="1:15" ht="12.75" customHeight="1">
      <c r="A4595" s="103" t="s">
        <v>8164</v>
      </c>
      <c r="B4595" s="13" t="s">
        <v>8142</v>
      </c>
      <c r="C4595" s="242"/>
      <c r="D4595" s="238" t="s">
        <v>9122</v>
      </c>
      <c r="E4595" s="149">
        <v>-3.5187287173666371E-2</v>
      </c>
      <c r="F4595" s="104" t="s">
        <v>8165</v>
      </c>
      <c r="G4595" s="105">
        <v>0.85</v>
      </c>
      <c r="H4595" s="106">
        <f t="shared" si="1239"/>
        <v>1258</v>
      </c>
      <c r="I4595" s="107">
        <f t="shared" si="1240"/>
        <v>1522.18</v>
      </c>
      <c r="J4595" s="108">
        <f t="shared" si="1241"/>
        <v>1522.18</v>
      </c>
      <c r="K4595" s="105">
        <f t="shared" si="1242"/>
        <v>0</v>
      </c>
      <c r="L4595" s="105">
        <f t="shared" si="1243"/>
        <v>2131.0520000000001</v>
      </c>
      <c r="M4595" s="109" t="str">
        <f t="shared" si="1244"/>
        <v>FOTO</v>
      </c>
      <c r="N4595" s="110" t="s">
        <v>173</v>
      </c>
    </row>
    <row r="4596" spans="1:15" ht="12.75" customHeight="1">
      <c r="A4596" s="103" t="s">
        <v>8166</v>
      </c>
      <c r="B4596" s="13" t="s">
        <v>8142</v>
      </c>
      <c r="C4596" s="242"/>
      <c r="D4596" s="238" t="s">
        <v>9122</v>
      </c>
      <c r="E4596" s="150">
        <v>-0.24462680734661979</v>
      </c>
      <c r="F4596" s="104" t="s">
        <v>8167</v>
      </c>
      <c r="G4596" s="105">
        <v>1.9330000000000001</v>
      </c>
      <c r="H4596" s="106">
        <f t="shared" si="1239"/>
        <v>2860.84</v>
      </c>
      <c r="I4596" s="107">
        <f t="shared" si="1240"/>
        <v>3461.6163999999999</v>
      </c>
      <c r="J4596" s="108">
        <f t="shared" si="1241"/>
        <v>3461.6163999999999</v>
      </c>
      <c r="K4596" s="105">
        <f t="shared" si="1242"/>
        <v>0</v>
      </c>
      <c r="L4596" s="105">
        <f t="shared" si="1243"/>
        <v>4846.2629599999991</v>
      </c>
      <c r="M4596" s="109" t="str">
        <f t="shared" si="1244"/>
        <v>FOTO</v>
      </c>
      <c r="N4596" s="110"/>
    </row>
    <row r="4597" spans="1:15" ht="12.75" customHeight="1">
      <c r="A4597" s="103" t="s">
        <v>8168</v>
      </c>
      <c r="B4597" s="13" t="s">
        <v>8142</v>
      </c>
      <c r="C4597" s="242"/>
      <c r="D4597" s="238" t="s">
        <v>9122</v>
      </c>
      <c r="E4597" s="149">
        <v>-3.2325338894681921E-2</v>
      </c>
      <c r="F4597" s="104" t="s">
        <v>8169</v>
      </c>
      <c r="G4597" s="105">
        <v>0.92800000000000005</v>
      </c>
      <c r="H4597" s="106">
        <f t="shared" si="1239"/>
        <v>1373.44</v>
      </c>
      <c r="I4597" s="107">
        <f t="shared" si="1240"/>
        <v>1661.8624</v>
      </c>
      <c r="J4597" s="108">
        <f t="shared" si="1241"/>
        <v>1661.8624</v>
      </c>
      <c r="K4597" s="105">
        <f t="shared" si="1242"/>
        <v>0</v>
      </c>
      <c r="L4597" s="105">
        <f t="shared" si="1243"/>
        <v>2326.60736</v>
      </c>
      <c r="M4597" s="109" t="str">
        <f t="shared" si="1244"/>
        <v>FOTO</v>
      </c>
      <c r="N4597" s="110"/>
    </row>
    <row r="4598" spans="1:15" ht="12.75" customHeight="1">
      <c r="A4598" s="103" t="s">
        <v>8170</v>
      </c>
      <c r="B4598" s="13" t="s">
        <v>8142</v>
      </c>
      <c r="C4598" s="242"/>
      <c r="D4598" s="238" t="s">
        <v>9122</v>
      </c>
      <c r="E4598" s="149">
        <v>-3.1000000000000028E-2</v>
      </c>
      <c r="F4598" s="104" t="s">
        <v>8171</v>
      </c>
      <c r="G4598" s="105">
        <v>0.96899999999999997</v>
      </c>
      <c r="H4598" s="106">
        <f t="shared" si="1239"/>
        <v>1434.12</v>
      </c>
      <c r="I4598" s="107">
        <f t="shared" si="1240"/>
        <v>1735.2851999999998</v>
      </c>
      <c r="J4598" s="108">
        <f t="shared" si="1241"/>
        <v>1735.2851999999998</v>
      </c>
      <c r="K4598" s="105">
        <f t="shared" si="1242"/>
        <v>0</v>
      </c>
      <c r="L4598" s="105">
        <f t="shared" si="1243"/>
        <v>2429.3992799999996</v>
      </c>
      <c r="M4598" s="109" t="str">
        <f t="shared" si="1244"/>
        <v>FOTO</v>
      </c>
      <c r="N4598" s="110"/>
    </row>
    <row r="4599" spans="1:15" ht="12.75" customHeight="1">
      <c r="A4599" s="103" t="s">
        <v>8172</v>
      </c>
      <c r="B4599" s="13" t="s">
        <v>8142</v>
      </c>
      <c r="C4599" s="242"/>
      <c r="D4599" s="238" t="s">
        <v>9122</v>
      </c>
      <c r="E4599" s="149">
        <v>-3.5187287173666371E-2</v>
      </c>
      <c r="F4599" s="104" t="s">
        <v>8173</v>
      </c>
      <c r="G4599" s="105">
        <v>0.85</v>
      </c>
      <c r="H4599" s="106">
        <f t="shared" si="1239"/>
        <v>1258</v>
      </c>
      <c r="I4599" s="107">
        <f t="shared" si="1240"/>
        <v>1522.18</v>
      </c>
      <c r="J4599" s="108">
        <f t="shared" si="1241"/>
        <v>1522.18</v>
      </c>
      <c r="K4599" s="105">
        <f t="shared" si="1242"/>
        <v>0</v>
      </c>
      <c r="L4599" s="105">
        <f t="shared" si="1243"/>
        <v>2131.0520000000001</v>
      </c>
      <c r="M4599" s="109" t="str">
        <f t="shared" si="1244"/>
        <v>FOTO</v>
      </c>
      <c r="N4599" s="110"/>
      <c r="O4599" s="37"/>
    </row>
    <row r="4600" spans="1:15" ht="12.75" customHeight="1">
      <c r="A4600" s="103" t="s">
        <v>8174</v>
      </c>
      <c r="B4600" s="13" t="s">
        <v>8142</v>
      </c>
      <c r="C4600" s="242"/>
      <c r="D4600" s="238" t="s">
        <v>9122</v>
      </c>
      <c r="E4600" s="149">
        <v>-7.6049943246311091E-2</v>
      </c>
      <c r="F4600" s="104" t="s">
        <v>8175</v>
      </c>
      <c r="G4600" s="105">
        <v>0.85</v>
      </c>
      <c r="H4600" s="106">
        <f t="shared" si="1239"/>
        <v>1258</v>
      </c>
      <c r="I4600" s="107">
        <f t="shared" si="1240"/>
        <v>1522.18</v>
      </c>
      <c r="J4600" s="108">
        <f t="shared" si="1241"/>
        <v>1522.18</v>
      </c>
      <c r="K4600" s="105">
        <f t="shared" si="1242"/>
        <v>0</v>
      </c>
      <c r="L4600" s="105">
        <f t="shared" si="1243"/>
        <v>2131.0520000000001</v>
      </c>
      <c r="M4600" s="109" t="str">
        <f t="shared" si="1244"/>
        <v>FOTO</v>
      </c>
      <c r="N4600" s="110"/>
    </row>
    <row r="4601" spans="1:15" ht="12.75" customHeight="1">
      <c r="A4601" s="103" t="s">
        <v>8176</v>
      </c>
      <c r="B4601" s="13" t="s">
        <v>8142</v>
      </c>
      <c r="C4601" s="242"/>
      <c r="D4601" s="238" t="s">
        <v>9122</v>
      </c>
      <c r="E4601" s="149">
        <v>-2.8985507246376829E-2</v>
      </c>
      <c r="F4601" s="104" t="s">
        <v>8177</v>
      </c>
      <c r="G4601" s="105">
        <v>0.73699999999999999</v>
      </c>
      <c r="H4601" s="106">
        <f t="shared" si="1239"/>
        <v>1090.76</v>
      </c>
      <c r="I4601" s="107">
        <f t="shared" si="1240"/>
        <v>1319.8196</v>
      </c>
      <c r="J4601" s="108">
        <f t="shared" si="1241"/>
        <v>1319.8196</v>
      </c>
      <c r="K4601" s="105">
        <f t="shared" si="1242"/>
        <v>0</v>
      </c>
      <c r="L4601" s="105">
        <f t="shared" si="1243"/>
        <v>1847.7474399999999</v>
      </c>
      <c r="M4601" s="109" t="str">
        <f t="shared" si="1244"/>
        <v>FOTO</v>
      </c>
      <c r="N4601" s="110"/>
    </row>
    <row r="4602" spans="1:15" ht="12.75" customHeight="1">
      <c r="A4602" s="103" t="s">
        <v>8178</v>
      </c>
      <c r="B4602" s="13" t="s">
        <v>8142</v>
      </c>
      <c r="C4602" s="242"/>
      <c r="D4602" s="238" t="s">
        <v>9122</v>
      </c>
      <c r="E4602" s="150">
        <v>-0.16160520607375273</v>
      </c>
      <c r="F4602" s="104" t="s">
        <v>8179</v>
      </c>
      <c r="G4602" s="105">
        <v>0.77300000000000002</v>
      </c>
      <c r="H4602" s="106">
        <f t="shared" si="1239"/>
        <v>1144.04</v>
      </c>
      <c r="I4602" s="107">
        <f t="shared" si="1240"/>
        <v>1384.2883999999999</v>
      </c>
      <c r="J4602" s="108">
        <f t="shared" si="1241"/>
        <v>1384.2883999999999</v>
      </c>
      <c r="K4602" s="105">
        <f t="shared" si="1242"/>
        <v>0</v>
      </c>
      <c r="L4602" s="105">
        <f t="shared" si="1243"/>
        <v>1938.0037599999998</v>
      </c>
      <c r="M4602" s="109" t="str">
        <f t="shared" si="1244"/>
        <v>FOTO</v>
      </c>
      <c r="N4602" s="110"/>
    </row>
    <row r="4603" spans="1:15" ht="12.75" customHeight="1">
      <c r="A4603" s="103" t="s">
        <v>8180</v>
      </c>
      <c r="B4603" s="13" t="s">
        <v>8142</v>
      </c>
      <c r="C4603" s="242"/>
      <c r="D4603" s="238" t="s">
        <v>9122</v>
      </c>
      <c r="E4603" s="149">
        <v>-3.2325338894681921E-2</v>
      </c>
      <c r="F4603" s="104" t="s">
        <v>8181</v>
      </c>
      <c r="G4603" s="105">
        <v>0.92800000000000005</v>
      </c>
      <c r="H4603" s="106">
        <f t="shared" si="1239"/>
        <v>1373.44</v>
      </c>
      <c r="I4603" s="107">
        <f t="shared" si="1240"/>
        <v>1661.8624</v>
      </c>
      <c r="J4603" s="108">
        <f t="shared" si="1241"/>
        <v>1661.8624</v>
      </c>
      <c r="K4603" s="105">
        <f t="shared" si="1242"/>
        <v>0</v>
      </c>
      <c r="L4603" s="105">
        <f t="shared" si="1243"/>
        <v>2326.60736</v>
      </c>
      <c r="M4603" s="109" t="str">
        <f t="shared" si="1244"/>
        <v>FOTO</v>
      </c>
      <c r="N4603" s="110" t="s">
        <v>173</v>
      </c>
    </row>
    <row r="4604" spans="1:15" ht="12.75" customHeight="1">
      <c r="A4604" s="103" t="s">
        <v>8182</v>
      </c>
      <c r="B4604" s="13" t="s">
        <v>8142</v>
      </c>
      <c r="C4604" s="242"/>
      <c r="D4604" s="238" t="s">
        <v>9122</v>
      </c>
      <c r="E4604" s="149">
        <v>-3.3622559652928485E-2</v>
      </c>
      <c r="F4604" s="104" t="s">
        <v>8183</v>
      </c>
      <c r="G4604" s="105">
        <v>0.89100000000000001</v>
      </c>
      <c r="H4604" s="106">
        <f t="shared" si="1239"/>
        <v>1318.68</v>
      </c>
      <c r="I4604" s="107">
        <f t="shared" si="1240"/>
        <v>1595.6028000000001</v>
      </c>
      <c r="J4604" s="108">
        <f t="shared" si="1241"/>
        <v>1595.6028000000001</v>
      </c>
      <c r="K4604" s="105">
        <f t="shared" si="1242"/>
        <v>0</v>
      </c>
      <c r="L4604" s="105">
        <f t="shared" si="1243"/>
        <v>2233.8439199999998</v>
      </c>
      <c r="M4604" s="109" t="str">
        <f t="shared" si="1244"/>
        <v>FOTO</v>
      </c>
      <c r="N4604" s="110"/>
    </row>
    <row r="4605" spans="1:15" ht="12.75" customHeight="1">
      <c r="A4605" s="103" t="s">
        <v>8184</v>
      </c>
      <c r="B4605" s="13" t="s">
        <v>8142</v>
      </c>
      <c r="C4605" s="242"/>
      <c r="D4605" s="238" t="s">
        <v>9122</v>
      </c>
      <c r="E4605" s="149">
        <v>-3.0952380952380953E-2</v>
      </c>
      <c r="F4605" s="104" t="s">
        <v>8185</v>
      </c>
      <c r="G4605" s="105">
        <v>0.81399999999999995</v>
      </c>
      <c r="H4605" s="106">
        <f t="shared" si="1239"/>
        <v>1204.72</v>
      </c>
      <c r="I4605" s="107">
        <f t="shared" si="1240"/>
        <v>1457.7112</v>
      </c>
      <c r="J4605" s="108">
        <f t="shared" si="1241"/>
        <v>1457.7112</v>
      </c>
      <c r="K4605" s="105">
        <f t="shared" si="1242"/>
        <v>0</v>
      </c>
      <c r="L4605" s="105">
        <f t="shared" si="1243"/>
        <v>2040.7956799999997</v>
      </c>
      <c r="M4605" s="109" t="str">
        <f t="shared" si="1244"/>
        <v>FOTO</v>
      </c>
      <c r="N4605" s="110" t="s">
        <v>173</v>
      </c>
    </row>
    <row r="4606" spans="1:15" ht="12.75" customHeight="1">
      <c r="A4606" s="103" t="s">
        <v>8186</v>
      </c>
      <c r="B4606" s="13" t="s">
        <v>8142</v>
      </c>
      <c r="C4606" s="242"/>
      <c r="D4606" s="238" t="s">
        <v>9122</v>
      </c>
      <c r="E4606" s="150">
        <v>-0.28213507625272327</v>
      </c>
      <c r="F4606" s="104" t="s">
        <v>8187</v>
      </c>
      <c r="G4606" s="105">
        <v>0.65900000000000003</v>
      </c>
      <c r="H4606" s="106">
        <f t="shared" si="1239"/>
        <v>975.32</v>
      </c>
      <c r="I4606" s="107">
        <f t="shared" si="1240"/>
        <v>1180.1372000000001</v>
      </c>
      <c r="J4606" s="108">
        <f t="shared" si="1241"/>
        <v>1180.1372000000001</v>
      </c>
      <c r="K4606" s="105">
        <f t="shared" si="1242"/>
        <v>0</v>
      </c>
      <c r="L4606" s="105">
        <f t="shared" si="1243"/>
        <v>1652.19208</v>
      </c>
      <c r="M4606" s="109" t="str">
        <f t="shared" si="1244"/>
        <v>FOTO</v>
      </c>
      <c r="N4606" s="110" t="s">
        <v>173</v>
      </c>
    </row>
    <row r="4607" spans="1:15" ht="12.75" customHeight="1">
      <c r="A4607" s="103" t="s">
        <v>8188</v>
      </c>
      <c r="B4607" s="13" t="s">
        <v>8142</v>
      </c>
      <c r="C4607" s="242"/>
      <c r="D4607" s="238" t="s">
        <v>9122</v>
      </c>
      <c r="E4607" s="149">
        <v>-7.9761904761904701E-2</v>
      </c>
      <c r="F4607" s="104" t="s">
        <v>8189</v>
      </c>
      <c r="G4607" s="105">
        <v>0.77300000000000002</v>
      </c>
      <c r="H4607" s="106">
        <f t="shared" si="1239"/>
        <v>1144.04</v>
      </c>
      <c r="I4607" s="107">
        <f t="shared" si="1240"/>
        <v>1384.2883999999999</v>
      </c>
      <c r="J4607" s="108">
        <f t="shared" si="1241"/>
        <v>1384.2883999999999</v>
      </c>
      <c r="K4607" s="105">
        <f t="shared" si="1242"/>
        <v>0</v>
      </c>
      <c r="L4607" s="105">
        <f t="shared" si="1243"/>
        <v>1938.0037599999998</v>
      </c>
      <c r="M4607" s="109" t="str">
        <f t="shared" si="1244"/>
        <v>FOTO</v>
      </c>
      <c r="N4607" s="110" t="s">
        <v>173</v>
      </c>
    </row>
    <row r="4608" spans="1:15" ht="12.75" customHeight="1">
      <c r="A4608" s="103" t="s">
        <v>8190</v>
      </c>
      <c r="B4608" s="13" t="s">
        <v>8142</v>
      </c>
      <c r="C4608" s="242"/>
      <c r="D4608" s="238" t="s">
        <v>9122</v>
      </c>
      <c r="E4608" s="149">
        <v>-3.4348165495706295E-2</v>
      </c>
      <c r="F4608" s="104" t="s">
        <v>8191</v>
      </c>
      <c r="G4608" s="105">
        <v>1.2370000000000001</v>
      </c>
      <c r="H4608" s="106">
        <f t="shared" si="1239"/>
        <v>1830.7600000000002</v>
      </c>
      <c r="I4608" s="107">
        <f t="shared" si="1240"/>
        <v>2215.2196000000004</v>
      </c>
      <c r="J4608" s="108">
        <f t="shared" si="1241"/>
        <v>2215.2196000000004</v>
      </c>
      <c r="K4608" s="105">
        <f t="shared" si="1242"/>
        <v>0</v>
      </c>
      <c r="L4608" s="105">
        <f t="shared" si="1243"/>
        <v>3101.3074400000005</v>
      </c>
      <c r="M4608" s="109" t="str">
        <f t="shared" si="1244"/>
        <v>FOTO</v>
      </c>
      <c r="N4608" s="110"/>
    </row>
    <row r="4609" spans="1:15" ht="12.75" customHeight="1">
      <c r="A4609" s="103" t="s">
        <v>8192</v>
      </c>
      <c r="B4609" s="13" t="s">
        <v>8142</v>
      </c>
      <c r="C4609" s="242"/>
      <c r="D4609" s="238" t="s">
        <v>9122</v>
      </c>
      <c r="E4609" s="149">
        <v>-3.3112582781456901E-2</v>
      </c>
      <c r="F4609" s="104" t="s">
        <v>8193</v>
      </c>
      <c r="G4609" s="105">
        <v>1.3140000000000001</v>
      </c>
      <c r="H4609" s="106">
        <f t="shared" si="1239"/>
        <v>1944.72</v>
      </c>
      <c r="I4609" s="107">
        <f t="shared" si="1240"/>
        <v>2353.1111999999998</v>
      </c>
      <c r="J4609" s="108">
        <f t="shared" si="1241"/>
        <v>2353.1111999999998</v>
      </c>
      <c r="K4609" s="105">
        <f t="shared" si="1242"/>
        <v>0</v>
      </c>
      <c r="L4609" s="105">
        <f t="shared" si="1243"/>
        <v>3294.3556799999997</v>
      </c>
      <c r="M4609" s="109" t="str">
        <f t="shared" si="1244"/>
        <v>FOTO</v>
      </c>
      <c r="N4609" s="110"/>
    </row>
    <row r="4610" spans="1:15" ht="12.75" customHeight="1" thickBot="1">
      <c r="A4610" s="154" t="s">
        <v>8194</v>
      </c>
      <c r="B4610" s="13"/>
      <c r="C4610" s="243"/>
      <c r="D4610" s="238"/>
      <c r="E4610" s="155"/>
      <c r="F4610" s="156" t="s">
        <v>8195</v>
      </c>
      <c r="G4610" s="157">
        <v>0.91400000000000003</v>
      </c>
      <c r="H4610" s="158">
        <f t="shared" si="1239"/>
        <v>1352.72</v>
      </c>
      <c r="I4610" s="159">
        <f t="shared" si="1240"/>
        <v>1636.7911999999999</v>
      </c>
      <c r="J4610" s="160">
        <f t="shared" si="1241"/>
        <v>1636.7911999999999</v>
      </c>
      <c r="K4610" s="157">
        <f t="shared" si="1242"/>
        <v>0</v>
      </c>
      <c r="L4610" s="157">
        <f t="shared" si="1243"/>
        <v>2291.5076799999997</v>
      </c>
      <c r="M4610" s="161" t="str">
        <f t="shared" si="1244"/>
        <v>FOTO</v>
      </c>
      <c r="N4610" s="162"/>
    </row>
    <row r="4611" spans="1:15" ht="20.100000000000001" customHeight="1" thickBot="1">
      <c r="A4611" s="219" t="s">
        <v>8196</v>
      </c>
      <c r="B4611" s="34"/>
      <c r="C4611" s="240"/>
      <c r="D4611" s="151"/>
      <c r="E4611" s="221"/>
      <c r="F4611" s="222"/>
      <c r="G4611" s="223"/>
      <c r="H4611" s="224"/>
      <c r="I4611" s="224"/>
      <c r="J4611" s="225"/>
      <c r="K4611" s="223"/>
      <c r="L4611" s="223"/>
      <c r="M4611" s="226"/>
      <c r="N4611" s="227"/>
      <c r="O4611" s="228"/>
    </row>
    <row r="4612" spans="1:15" ht="12.75" customHeight="1">
      <c r="A4612" s="198" t="s">
        <v>8197</v>
      </c>
      <c r="B4612" s="25" t="s">
        <v>8056</v>
      </c>
      <c r="C4612" s="152"/>
      <c r="D4612" s="238" t="s">
        <v>9122</v>
      </c>
      <c r="E4612" s="180">
        <v>-3.4674063800277266E-2</v>
      </c>
      <c r="F4612" s="201" t="s">
        <v>8198</v>
      </c>
      <c r="G4612" s="182">
        <v>2.0880000000000001</v>
      </c>
      <c r="H4612" s="183">
        <f>+G4612*H$18</f>
        <v>3090.2400000000002</v>
      </c>
      <c r="I4612" s="184">
        <f>+H4612*(1+I$18)</f>
        <v>3739.1904</v>
      </c>
      <c r="J4612" s="185">
        <f>+I4612*(1-J$18)</f>
        <v>3739.1904</v>
      </c>
      <c r="K4612" s="182">
        <f>+I4612*C4612</f>
        <v>0</v>
      </c>
      <c r="L4612" s="182">
        <f>+I4612*(1+L$18)</f>
        <v>5234.8665599999995</v>
      </c>
      <c r="M4612" s="186" t="str">
        <f>HYPERLINK(CONCATENATE("https://buscador.neorep.com.ar/",TRIM(A4612),"/"),"FOTO")</f>
        <v>FOTO</v>
      </c>
      <c r="N4612" s="187" t="s">
        <v>173</v>
      </c>
    </row>
    <row r="4613" spans="1:15" ht="12.75" customHeight="1">
      <c r="A4613" s="111" t="s">
        <v>8199</v>
      </c>
      <c r="B4613" s="25" t="s">
        <v>8056</v>
      </c>
      <c r="C4613" s="242"/>
      <c r="D4613" s="238" t="s">
        <v>9122</v>
      </c>
      <c r="E4613" s="149">
        <v>-3.2352941176470584E-2</v>
      </c>
      <c r="F4613" s="125" t="s">
        <v>8200</v>
      </c>
      <c r="G4613" s="105">
        <v>1.974</v>
      </c>
      <c r="H4613" s="106">
        <f>+G4613*H$18</f>
        <v>2921.52</v>
      </c>
      <c r="I4613" s="107">
        <f>+H4613*(1+I$18)</f>
        <v>3535.0391999999997</v>
      </c>
      <c r="J4613" s="108">
        <f>+I4613*(1-J$18)</f>
        <v>3535.0391999999997</v>
      </c>
      <c r="K4613" s="105">
        <f>+I4613*C4613</f>
        <v>0</v>
      </c>
      <c r="L4613" s="105">
        <f>+I4613*(1+L$18)</f>
        <v>4949.0548799999997</v>
      </c>
      <c r="M4613" s="109" t="str">
        <f>HYPERLINK(CONCATENATE("https://buscador.neorep.com.ar/",TRIM(A4613),"/"),"FOTO")</f>
        <v>FOTO</v>
      </c>
      <c r="N4613" s="110" t="s">
        <v>173</v>
      </c>
    </row>
    <row r="4614" spans="1:15" ht="12.75" customHeight="1">
      <c r="A4614" s="111" t="s">
        <v>8201</v>
      </c>
      <c r="B4614" s="25" t="s">
        <v>8056</v>
      </c>
      <c r="C4614" s="242"/>
      <c r="D4614" s="238" t="s">
        <v>9122</v>
      </c>
      <c r="E4614" s="149">
        <v>-3.2352941176470584E-2</v>
      </c>
      <c r="F4614" s="125" t="s">
        <v>8202</v>
      </c>
      <c r="G4614" s="105">
        <v>1.974</v>
      </c>
      <c r="H4614" s="106">
        <f>+G4614*H$18</f>
        <v>2921.52</v>
      </c>
      <c r="I4614" s="107">
        <f>+H4614*(1+I$18)</f>
        <v>3535.0391999999997</v>
      </c>
      <c r="J4614" s="108">
        <f>+I4614*(1-J$18)</f>
        <v>3535.0391999999997</v>
      </c>
      <c r="K4614" s="105">
        <f>+I4614*C4614</f>
        <v>0</v>
      </c>
      <c r="L4614" s="105">
        <f>+I4614*(1+L$18)</f>
        <v>4949.0548799999997</v>
      </c>
      <c r="M4614" s="109" t="str">
        <f>HYPERLINK(CONCATENATE("https://buscador.neorep.com.ar/",TRIM(A4614),"/"),"FOTO")</f>
        <v>FOTO</v>
      </c>
      <c r="N4614" s="110" t="s">
        <v>173</v>
      </c>
    </row>
    <row r="4615" spans="1:15" ht="12.75" customHeight="1">
      <c r="A4615" s="111" t="s">
        <v>8203</v>
      </c>
      <c r="B4615" s="25" t="s">
        <v>8056</v>
      </c>
      <c r="C4615" s="242"/>
      <c r="D4615" s="238" t="s">
        <v>9122</v>
      </c>
      <c r="E4615" s="149">
        <v>-3.2272727272727342E-2</v>
      </c>
      <c r="F4615" s="125" t="s">
        <v>8204</v>
      </c>
      <c r="G4615" s="105">
        <v>2.129</v>
      </c>
      <c r="H4615" s="106">
        <f>+G4615*H$18</f>
        <v>3150.92</v>
      </c>
      <c r="I4615" s="107">
        <f>+H4615*(1+I$18)</f>
        <v>3812.6131999999998</v>
      </c>
      <c r="J4615" s="108">
        <f>+I4615*(1-J$18)</f>
        <v>3812.6131999999998</v>
      </c>
      <c r="K4615" s="105">
        <f>+I4615*C4615</f>
        <v>0</v>
      </c>
      <c r="L4615" s="105">
        <f>+I4615*(1+L$18)</f>
        <v>5337.6584799999991</v>
      </c>
      <c r="M4615" s="109" t="str">
        <f>HYPERLINK(CONCATENATE("https://buscador.neorep.com.ar/",TRIM(A4615),"/"),"FOTO")</f>
        <v>FOTO</v>
      </c>
      <c r="N4615" s="110" t="s">
        <v>173</v>
      </c>
    </row>
    <row r="4616" spans="1:15" ht="12.75" customHeight="1" thickBot="1">
      <c r="A4616" s="154" t="s">
        <v>8205</v>
      </c>
      <c r="B4616" s="25" t="s">
        <v>8056</v>
      </c>
      <c r="C4616" s="243"/>
      <c r="D4616" s="238" t="s">
        <v>9122</v>
      </c>
      <c r="E4616" s="155">
        <v>-3.1771247021445403E-2</v>
      </c>
      <c r="F4616" s="156" t="s">
        <v>8206</v>
      </c>
      <c r="G4616" s="157">
        <v>2.4380000000000002</v>
      </c>
      <c r="H4616" s="158">
        <f>+G4616*H$18</f>
        <v>3608.2400000000002</v>
      </c>
      <c r="I4616" s="159">
        <f>+H4616*(1+I$18)</f>
        <v>4365.9704000000002</v>
      </c>
      <c r="J4616" s="160">
        <f>+I4616*(1-J$18)</f>
        <v>4365.9704000000002</v>
      </c>
      <c r="K4616" s="157">
        <f>+I4616*C4616</f>
        <v>0</v>
      </c>
      <c r="L4616" s="157">
        <f>+I4616*(1+L$18)</f>
        <v>6112.3585599999997</v>
      </c>
      <c r="M4616" s="161" t="str">
        <f>HYPERLINK(CONCATENATE("https://buscador.neorep.com.ar/",TRIM(A4616),"/"),"FOTO")</f>
        <v>FOTO</v>
      </c>
      <c r="N4616" s="162" t="s">
        <v>110</v>
      </c>
    </row>
    <row r="4617" spans="1:15" ht="20.100000000000001" customHeight="1" thickBot="1">
      <c r="A4617" s="219" t="s">
        <v>8207</v>
      </c>
      <c r="B4617" s="34"/>
      <c r="C4617" s="240"/>
      <c r="D4617" s="151"/>
      <c r="E4617" s="221"/>
      <c r="F4617" s="222"/>
      <c r="G4617" s="223"/>
      <c r="H4617" s="224"/>
      <c r="I4617" s="224"/>
      <c r="J4617" s="225"/>
      <c r="K4617" s="223"/>
      <c r="L4617" s="223"/>
      <c r="M4617" s="226"/>
      <c r="N4617" s="227"/>
      <c r="O4617" s="228"/>
    </row>
    <row r="4618" spans="1:15" ht="12.75" customHeight="1">
      <c r="A4618" s="198" t="s">
        <v>4617</v>
      </c>
      <c r="B4618" s="14" t="s">
        <v>533</v>
      </c>
      <c r="C4618" s="152"/>
      <c r="D4618" s="238" t="s">
        <v>9122</v>
      </c>
      <c r="E4618" s="200">
        <v>-0.23293103448275865</v>
      </c>
      <c r="F4618" s="201" t="s">
        <v>4618</v>
      </c>
      <c r="G4618" s="182">
        <v>4.4489999999999998</v>
      </c>
      <c r="H4618" s="183">
        <f t="shared" ref="H4618:H4627" si="1245">+G4618*H$18</f>
        <v>6584.5199999999995</v>
      </c>
      <c r="I4618" s="184">
        <f t="shared" ref="I4618:I4627" si="1246">+H4618*(1+I$18)</f>
        <v>7967.2691999999988</v>
      </c>
      <c r="J4618" s="185">
        <f t="shared" ref="J4618:J4627" si="1247">+I4618*(1-J$18)</f>
        <v>7967.2691999999988</v>
      </c>
      <c r="K4618" s="182">
        <f t="shared" ref="K4618:K4627" si="1248">+I4618*C4618</f>
        <v>0</v>
      </c>
      <c r="L4618" s="182">
        <f t="shared" ref="L4618:L4627" si="1249">+I4618*(1+L$18)</f>
        <v>11154.176879999997</v>
      </c>
      <c r="M4618" s="186" t="str">
        <f t="shared" ref="M4618:M4626" si="1250">HYPERLINK(CONCATENATE("https://buscador.neorep.com.ar/",TRIM(A4618),"/"),"FOTO")</f>
        <v>FOTO</v>
      </c>
      <c r="N4618" s="187" t="s">
        <v>110</v>
      </c>
    </row>
    <row r="4619" spans="1:15" ht="12.75" customHeight="1">
      <c r="A4619" s="111" t="s">
        <v>4619</v>
      </c>
      <c r="B4619" s="14" t="s">
        <v>533</v>
      </c>
      <c r="C4619" s="242"/>
      <c r="D4619" s="238" t="s">
        <v>9122</v>
      </c>
      <c r="E4619" s="149">
        <v>-9.3593750000000031E-2</v>
      </c>
      <c r="F4619" s="125" t="s">
        <v>4620</v>
      </c>
      <c r="G4619" s="105">
        <v>5.8010000000000002</v>
      </c>
      <c r="H4619" s="106">
        <f t="shared" si="1245"/>
        <v>8585.48</v>
      </c>
      <c r="I4619" s="107">
        <f t="shared" si="1246"/>
        <v>10388.430799999998</v>
      </c>
      <c r="J4619" s="108">
        <f t="shared" si="1247"/>
        <v>10388.430799999998</v>
      </c>
      <c r="K4619" s="105">
        <f t="shared" si="1248"/>
        <v>0</v>
      </c>
      <c r="L4619" s="105">
        <f t="shared" si="1249"/>
        <v>14543.803119999997</v>
      </c>
      <c r="M4619" s="109" t="str">
        <f t="shared" si="1250"/>
        <v>FOTO</v>
      </c>
      <c r="N4619" s="110"/>
    </row>
    <row r="4620" spans="1:15" ht="12.75" customHeight="1">
      <c r="A4620" s="111" t="s">
        <v>4621</v>
      </c>
      <c r="B4620" s="14" t="s">
        <v>533</v>
      </c>
      <c r="C4620" s="242"/>
      <c r="D4620" s="238" t="s">
        <v>9122</v>
      </c>
      <c r="E4620" s="149">
        <v>-9.9482758620689671E-2</v>
      </c>
      <c r="F4620" s="125" t="s">
        <v>4622</v>
      </c>
      <c r="G4620" s="105">
        <v>5.2229999999999999</v>
      </c>
      <c r="H4620" s="106">
        <f t="shared" si="1245"/>
        <v>7730.04</v>
      </c>
      <c r="I4620" s="107">
        <f t="shared" si="1246"/>
        <v>9353.3483999999989</v>
      </c>
      <c r="J4620" s="108">
        <f t="shared" si="1247"/>
        <v>9353.3483999999989</v>
      </c>
      <c r="K4620" s="105">
        <f t="shared" si="1248"/>
        <v>0</v>
      </c>
      <c r="L4620" s="105">
        <f t="shared" si="1249"/>
        <v>13094.687759999997</v>
      </c>
      <c r="M4620" s="109" t="str">
        <f t="shared" si="1250"/>
        <v>FOTO</v>
      </c>
      <c r="N4620" s="110" t="s">
        <v>110</v>
      </c>
    </row>
    <row r="4621" spans="1:15" ht="12.75" customHeight="1">
      <c r="A4621" s="111" t="s">
        <v>4623</v>
      </c>
      <c r="B4621" s="251" t="s">
        <v>533</v>
      </c>
      <c r="C4621" s="242"/>
      <c r="D4621" s="238" t="s">
        <v>9122</v>
      </c>
      <c r="E4621" s="248">
        <v>-3.3269230769230829E-2</v>
      </c>
      <c r="F4621" s="125" t="s">
        <v>4624</v>
      </c>
      <c r="G4621" s="105">
        <v>5.0270000000000001</v>
      </c>
      <c r="H4621" s="106">
        <f t="shared" si="1245"/>
        <v>7439.96</v>
      </c>
      <c r="I4621" s="107">
        <f t="shared" si="1246"/>
        <v>9002.3516</v>
      </c>
      <c r="J4621" s="108">
        <f t="shared" si="1247"/>
        <v>9002.3516</v>
      </c>
      <c r="K4621" s="105">
        <f t="shared" si="1248"/>
        <v>0</v>
      </c>
      <c r="L4621" s="105">
        <f t="shared" si="1249"/>
        <v>12603.292239999999</v>
      </c>
      <c r="M4621" s="109" t="str">
        <f t="shared" si="1250"/>
        <v>FOTO</v>
      </c>
      <c r="N4621" s="110" t="s">
        <v>110</v>
      </c>
    </row>
    <row r="4622" spans="1:15" ht="12.75" customHeight="1">
      <c r="A4622" s="103" t="s">
        <v>8208</v>
      </c>
      <c r="B4622" s="13"/>
      <c r="C4622" s="242"/>
      <c r="D4622" s="238" t="s">
        <v>9122</v>
      </c>
      <c r="E4622" s="150">
        <v>-0.31780898876404495</v>
      </c>
      <c r="F4622" s="104" t="s">
        <v>8209</v>
      </c>
      <c r="G4622" s="105">
        <v>12.143000000000001</v>
      </c>
      <c r="H4622" s="106">
        <f t="shared" si="1245"/>
        <v>17971.64</v>
      </c>
      <c r="I4622" s="107">
        <f t="shared" si="1246"/>
        <v>21745.684399999998</v>
      </c>
      <c r="J4622" s="108">
        <f t="shared" si="1247"/>
        <v>21745.684399999998</v>
      </c>
      <c r="K4622" s="105">
        <f t="shared" si="1248"/>
        <v>0</v>
      </c>
      <c r="L4622" s="105">
        <f t="shared" si="1249"/>
        <v>30443.958159999995</v>
      </c>
      <c r="M4622" s="109" t="str">
        <f t="shared" si="1250"/>
        <v>FOTO</v>
      </c>
      <c r="N4622" s="110"/>
    </row>
    <row r="4623" spans="1:15" ht="12.75" customHeight="1">
      <c r="A4623" s="103" t="s">
        <v>8210</v>
      </c>
      <c r="B4623" s="13"/>
      <c r="C4623" s="242"/>
      <c r="D4623" s="238"/>
      <c r="E4623" s="150"/>
      <c r="F4623" s="104" t="s">
        <v>8211</v>
      </c>
      <c r="G4623" s="105">
        <v>17.02</v>
      </c>
      <c r="H4623" s="106">
        <f t="shared" si="1245"/>
        <v>25189.599999999999</v>
      </c>
      <c r="I4623" s="107">
        <f t="shared" si="1246"/>
        <v>30479.415999999997</v>
      </c>
      <c r="J4623" s="108">
        <f t="shared" si="1247"/>
        <v>30479.415999999997</v>
      </c>
      <c r="K4623" s="105">
        <f t="shared" si="1248"/>
        <v>0</v>
      </c>
      <c r="L4623" s="105">
        <f t="shared" si="1249"/>
        <v>42671.182399999991</v>
      </c>
      <c r="M4623" s="109" t="str">
        <f t="shared" si="1250"/>
        <v>FOTO</v>
      </c>
      <c r="N4623" s="110"/>
    </row>
    <row r="4624" spans="1:15" ht="12.75" customHeight="1">
      <c r="A4624" s="103" t="s">
        <v>8212</v>
      </c>
      <c r="B4624" s="13"/>
      <c r="C4624" s="242"/>
      <c r="D4624" s="238" t="s">
        <v>9122</v>
      </c>
      <c r="E4624" s="149">
        <v>-7.4662576687116622E-2</v>
      </c>
      <c r="F4624" s="104" t="s">
        <v>8213</v>
      </c>
      <c r="G4624" s="105">
        <v>30.166</v>
      </c>
      <c r="H4624" s="106">
        <f t="shared" si="1245"/>
        <v>44645.68</v>
      </c>
      <c r="I4624" s="107">
        <f t="shared" si="1246"/>
        <v>54021.272799999999</v>
      </c>
      <c r="J4624" s="108">
        <f t="shared" si="1247"/>
        <v>54021.272799999999</v>
      </c>
      <c r="K4624" s="105">
        <f t="shared" si="1248"/>
        <v>0</v>
      </c>
      <c r="L4624" s="105">
        <f t="shared" si="1249"/>
        <v>75629.781919999994</v>
      </c>
      <c r="M4624" s="109" t="str">
        <f t="shared" si="1250"/>
        <v>FOTO</v>
      </c>
      <c r="N4624" s="110"/>
    </row>
    <row r="4625" spans="1:15" ht="12.75" customHeight="1">
      <c r="A4625" s="103" t="s">
        <v>8214</v>
      </c>
      <c r="B4625" s="13"/>
      <c r="C4625" s="242"/>
      <c r="D4625" s="238" t="s">
        <v>9122</v>
      </c>
      <c r="E4625" s="150">
        <v>-0.48849462365591401</v>
      </c>
      <c r="F4625" s="104" t="s">
        <v>8215</v>
      </c>
      <c r="G4625" s="105">
        <v>9.5139999999999993</v>
      </c>
      <c r="H4625" s="106">
        <f t="shared" si="1245"/>
        <v>14080.72</v>
      </c>
      <c r="I4625" s="107">
        <f t="shared" si="1246"/>
        <v>17037.671199999997</v>
      </c>
      <c r="J4625" s="108">
        <f t="shared" si="1247"/>
        <v>17037.671199999997</v>
      </c>
      <c r="K4625" s="105">
        <f t="shared" si="1248"/>
        <v>0</v>
      </c>
      <c r="L4625" s="105">
        <f t="shared" si="1249"/>
        <v>23852.739679999995</v>
      </c>
      <c r="M4625" s="109" t="str">
        <f t="shared" si="1250"/>
        <v>FOTO</v>
      </c>
      <c r="N4625" s="110"/>
      <c r="O4625" s="37"/>
    </row>
    <row r="4626" spans="1:15" ht="12.75" customHeight="1">
      <c r="A4626" s="103" t="s">
        <v>8216</v>
      </c>
      <c r="B4626" s="13"/>
      <c r="C4626" s="242"/>
      <c r="D4626" s="238"/>
      <c r="E4626" s="149"/>
      <c r="F4626" s="105" t="s">
        <v>8217</v>
      </c>
      <c r="G4626" s="105">
        <v>34.42</v>
      </c>
      <c r="H4626" s="106">
        <f t="shared" si="1245"/>
        <v>50941.600000000006</v>
      </c>
      <c r="I4626" s="107">
        <f t="shared" si="1246"/>
        <v>61639.336000000003</v>
      </c>
      <c r="J4626" s="108">
        <f t="shared" si="1247"/>
        <v>61639.336000000003</v>
      </c>
      <c r="K4626" s="105">
        <f t="shared" si="1248"/>
        <v>0</v>
      </c>
      <c r="L4626" s="105">
        <f t="shared" si="1249"/>
        <v>86295.070399999997</v>
      </c>
      <c r="M4626" s="109" t="str">
        <f t="shared" si="1250"/>
        <v>FOTO</v>
      </c>
      <c r="N4626" s="110"/>
      <c r="O4626" s="101" t="s">
        <v>81</v>
      </c>
    </row>
    <row r="4627" spans="1:15" ht="12.75" customHeight="1" thickBot="1">
      <c r="A4627" s="167" t="s">
        <v>9138</v>
      </c>
      <c r="B4627" s="14"/>
      <c r="C4627" s="243"/>
      <c r="D4627" s="238"/>
      <c r="E4627" s="155"/>
      <c r="F4627" s="166" t="s">
        <v>9139</v>
      </c>
      <c r="G4627" s="157">
        <v>13.27</v>
      </c>
      <c r="H4627" s="158">
        <f t="shared" si="1245"/>
        <v>19639.599999999999</v>
      </c>
      <c r="I4627" s="159">
        <f t="shared" si="1246"/>
        <v>23763.915999999997</v>
      </c>
      <c r="J4627" s="160">
        <f t="shared" si="1247"/>
        <v>23763.915999999997</v>
      </c>
      <c r="K4627" s="157">
        <f t="shared" si="1248"/>
        <v>0</v>
      </c>
      <c r="L4627" s="157">
        <f t="shared" si="1249"/>
        <v>33269.482399999994</v>
      </c>
      <c r="M4627" s="161"/>
      <c r="N4627" s="162"/>
      <c r="O4627" s="101" t="s">
        <v>81</v>
      </c>
    </row>
    <row r="4628" spans="1:15" ht="20.100000000000001" customHeight="1" thickBot="1">
      <c r="A4628" s="219" t="s">
        <v>8218</v>
      </c>
      <c r="B4628" s="34"/>
      <c r="C4628" s="240"/>
      <c r="D4628" s="151"/>
      <c r="E4628" s="221"/>
      <c r="F4628" s="222"/>
      <c r="G4628" s="223"/>
      <c r="H4628" s="224"/>
      <c r="I4628" s="224"/>
      <c r="J4628" s="225"/>
      <c r="K4628" s="223"/>
      <c r="L4628" s="223"/>
      <c r="M4628" s="226"/>
      <c r="N4628" s="227"/>
      <c r="O4628" s="228"/>
    </row>
    <row r="4629" spans="1:15" ht="12.75" customHeight="1">
      <c r="A4629" s="178" t="s">
        <v>8222</v>
      </c>
      <c r="B4629" s="13" t="s">
        <v>8220</v>
      </c>
      <c r="C4629" s="152"/>
      <c r="D4629" s="238" t="s">
        <v>9122</v>
      </c>
      <c r="E4629" s="200">
        <v>-0.1897619047619048</v>
      </c>
      <c r="F4629" s="181" t="s">
        <v>8223</v>
      </c>
      <c r="G4629" s="182">
        <v>3.403</v>
      </c>
      <c r="H4629" s="183">
        <f t="shared" ref="H4629:H4634" si="1251">+G4629*H$18</f>
        <v>5036.4399999999996</v>
      </c>
      <c r="I4629" s="184">
        <f t="shared" ref="I4629:I4634" si="1252">+H4629*(1+I$18)</f>
        <v>6094.0923999999995</v>
      </c>
      <c r="J4629" s="185">
        <f t="shared" ref="J4629:J4634" si="1253">+I4629*(1-J$18)</f>
        <v>6094.0923999999995</v>
      </c>
      <c r="K4629" s="182">
        <f t="shared" ref="K4629:K4634" si="1254">+I4629*C4629</f>
        <v>0</v>
      </c>
      <c r="L4629" s="182">
        <f t="shared" ref="L4629:L4634" si="1255">+I4629*(1+L$18)</f>
        <v>8531.7293599999994</v>
      </c>
      <c r="M4629" s="186" t="str">
        <f t="shared" ref="M4629:M4634" si="1256">HYPERLINK(CONCATENATE("https://buscador.neorep.com.ar/",TRIM(A4629),"/"),"FOTO")</f>
        <v>FOTO</v>
      </c>
      <c r="N4629" s="187" t="s">
        <v>110</v>
      </c>
    </row>
    <row r="4630" spans="1:15" ht="12.75" customHeight="1">
      <c r="A4630" s="178" t="s">
        <v>8219</v>
      </c>
      <c r="B4630" s="13" t="s">
        <v>8220</v>
      </c>
      <c r="C4630" s="179"/>
      <c r="D4630" s="238" t="s">
        <v>9122</v>
      </c>
      <c r="E4630" s="180">
        <v>-0.12024699382515436</v>
      </c>
      <c r="F4630" s="181" t="s">
        <v>8221</v>
      </c>
      <c r="G4630" s="182">
        <v>2.7069999999999999</v>
      </c>
      <c r="H4630" s="183">
        <f t="shared" si="1251"/>
        <v>4006.3599999999997</v>
      </c>
      <c r="I4630" s="184">
        <f t="shared" si="1252"/>
        <v>4847.6955999999991</v>
      </c>
      <c r="J4630" s="185">
        <f t="shared" si="1253"/>
        <v>4847.6955999999991</v>
      </c>
      <c r="K4630" s="182">
        <f t="shared" si="1254"/>
        <v>0</v>
      </c>
      <c r="L4630" s="182">
        <f t="shared" si="1255"/>
        <v>6786.773839999998</v>
      </c>
      <c r="M4630" s="186" t="str">
        <f t="shared" si="1256"/>
        <v>FOTO</v>
      </c>
      <c r="N4630" s="187" t="s">
        <v>110</v>
      </c>
    </row>
    <row r="4631" spans="1:15" ht="12.75" customHeight="1">
      <c r="A4631" s="178" t="s">
        <v>9204</v>
      </c>
      <c r="B4631" s="13"/>
      <c r="C4631" s="179"/>
      <c r="D4631" s="238"/>
      <c r="E4631" s="180"/>
      <c r="F4631" s="181" t="s">
        <v>9206</v>
      </c>
      <c r="G4631" s="182">
        <v>2.5138750000000001</v>
      </c>
      <c r="H4631" s="183">
        <f t="shared" si="1251"/>
        <v>3720.5350000000003</v>
      </c>
      <c r="I4631" s="184">
        <f t="shared" si="1252"/>
        <v>4501.84735</v>
      </c>
      <c r="J4631" s="185">
        <f t="shared" si="1253"/>
        <v>4501.84735</v>
      </c>
      <c r="K4631" s="182">
        <f t="shared" si="1254"/>
        <v>0</v>
      </c>
      <c r="L4631" s="182">
        <f t="shared" si="1255"/>
        <v>6302.5862899999993</v>
      </c>
      <c r="M4631" s="186" t="str">
        <f t="shared" si="1256"/>
        <v>FOTO</v>
      </c>
      <c r="N4631" s="187"/>
      <c r="O4631" s="101" t="s">
        <v>81</v>
      </c>
    </row>
    <row r="4632" spans="1:15" ht="12.75" customHeight="1">
      <c r="A4632" s="103" t="s">
        <v>8224</v>
      </c>
      <c r="B4632" s="13" t="s">
        <v>8220</v>
      </c>
      <c r="C4632" s="242"/>
      <c r="D4632" s="238" t="s">
        <v>9122</v>
      </c>
      <c r="E4632" s="149">
        <v>-3.261904761904777E-2</v>
      </c>
      <c r="F4632" s="104" t="s">
        <v>8225</v>
      </c>
      <c r="G4632" s="105">
        <v>4.0629999999999997</v>
      </c>
      <c r="H4632" s="106">
        <f t="shared" si="1251"/>
        <v>6013.24</v>
      </c>
      <c r="I4632" s="107">
        <f t="shared" si="1252"/>
        <v>7276.0203999999994</v>
      </c>
      <c r="J4632" s="108">
        <f t="shared" si="1253"/>
        <v>7276.0203999999994</v>
      </c>
      <c r="K4632" s="105">
        <f t="shared" si="1254"/>
        <v>0</v>
      </c>
      <c r="L4632" s="105">
        <f t="shared" si="1255"/>
        <v>10186.428559999998</v>
      </c>
      <c r="M4632" s="109" t="str">
        <f t="shared" si="1256"/>
        <v>FOTO</v>
      </c>
      <c r="N4632" s="110" t="s">
        <v>110</v>
      </c>
    </row>
    <row r="4633" spans="1:15" ht="12.75" customHeight="1">
      <c r="A4633" s="103" t="s">
        <v>9203</v>
      </c>
      <c r="B4633" s="13"/>
      <c r="C4633" s="242"/>
      <c r="D4633" s="238"/>
      <c r="E4633" s="149"/>
      <c r="F4633" s="104" t="s">
        <v>9205</v>
      </c>
      <c r="G4633" s="105">
        <v>3.7514749999999997</v>
      </c>
      <c r="H4633" s="106">
        <f t="shared" si="1251"/>
        <v>5552.1829999999991</v>
      </c>
      <c r="I4633" s="107">
        <f t="shared" si="1252"/>
        <v>6718.1414299999988</v>
      </c>
      <c r="J4633" s="108">
        <f t="shared" si="1253"/>
        <v>6718.1414299999988</v>
      </c>
      <c r="K4633" s="105">
        <f t="shared" si="1254"/>
        <v>0</v>
      </c>
      <c r="L4633" s="105">
        <f t="shared" si="1255"/>
        <v>9405.3980019999981</v>
      </c>
      <c r="M4633" s="109" t="str">
        <f t="shared" si="1256"/>
        <v>FOTO</v>
      </c>
      <c r="N4633" s="110"/>
      <c r="O4633" s="101" t="s">
        <v>81</v>
      </c>
    </row>
    <row r="4634" spans="1:15" ht="12.75" customHeight="1" thickBot="1">
      <c r="A4634" s="154" t="s">
        <v>8226</v>
      </c>
      <c r="B4634" s="13" t="s">
        <v>8220</v>
      </c>
      <c r="C4634" s="243"/>
      <c r="D4634" s="238" t="s">
        <v>9122</v>
      </c>
      <c r="E4634" s="155">
        <v>-3.2631578947368345E-2</v>
      </c>
      <c r="F4634" s="156" t="s">
        <v>8227</v>
      </c>
      <c r="G4634" s="157">
        <v>3.6760000000000002</v>
      </c>
      <c r="H4634" s="158">
        <f t="shared" si="1251"/>
        <v>5440.4800000000005</v>
      </c>
      <c r="I4634" s="159">
        <f t="shared" si="1252"/>
        <v>6582.9808000000003</v>
      </c>
      <c r="J4634" s="160">
        <f t="shared" si="1253"/>
        <v>6582.9808000000003</v>
      </c>
      <c r="K4634" s="157">
        <f t="shared" si="1254"/>
        <v>0</v>
      </c>
      <c r="L4634" s="157">
        <f t="shared" si="1255"/>
        <v>9216.1731199999995</v>
      </c>
      <c r="M4634" s="161" t="str">
        <f t="shared" si="1256"/>
        <v>FOTO</v>
      </c>
      <c r="N4634" s="162" t="s">
        <v>110</v>
      </c>
    </row>
    <row r="4635" spans="1:15" ht="20.100000000000001" customHeight="1" thickBot="1">
      <c r="A4635" s="219" t="s">
        <v>8228</v>
      </c>
      <c r="B4635" s="33"/>
      <c r="C4635" s="240"/>
      <c r="D4635" s="151"/>
      <c r="E4635" s="221"/>
      <c r="F4635" s="234"/>
      <c r="G4635" s="223"/>
      <c r="H4635" s="224"/>
      <c r="I4635" s="224"/>
      <c r="J4635" s="225"/>
      <c r="K4635" s="223"/>
      <c r="L4635" s="223"/>
      <c r="M4635" s="226"/>
      <c r="N4635" s="227"/>
      <c r="O4635" s="228"/>
    </row>
    <row r="4636" spans="1:15" ht="12.75" customHeight="1">
      <c r="A4636" s="178" t="s">
        <v>4891</v>
      </c>
      <c r="B4636" s="13" t="s">
        <v>4919</v>
      </c>
      <c r="C4636" s="152"/>
      <c r="D4636" s="238" t="s">
        <v>9122</v>
      </c>
      <c r="E4636" s="180">
        <v>-2.2935779816513735E-2</v>
      </c>
      <c r="F4636" s="181" t="s">
        <v>8229</v>
      </c>
      <c r="G4636" s="182">
        <v>0.21299999999999999</v>
      </c>
      <c r="H4636" s="183">
        <f t="shared" ref="H4636:H4651" si="1257">+G4636*H$18</f>
        <v>315.24</v>
      </c>
      <c r="I4636" s="184">
        <f t="shared" ref="I4636:I4651" si="1258">+H4636*(1+I$18)</f>
        <v>381.44040000000001</v>
      </c>
      <c r="J4636" s="185">
        <f t="shared" ref="J4636:J4651" si="1259">+I4636*(1-J$18)</f>
        <v>381.44040000000001</v>
      </c>
      <c r="K4636" s="182">
        <f t="shared" ref="K4636:K4651" si="1260">+I4636*C4636</f>
        <v>0</v>
      </c>
      <c r="L4636" s="182">
        <f t="shared" ref="L4636:L4651" si="1261">+I4636*(1+L$18)</f>
        <v>534.01656000000003</v>
      </c>
      <c r="M4636" s="186" t="str">
        <f t="shared" ref="M4636:M4651" si="1262">HYPERLINK(CONCATENATE("https://buscador.neorep.com.ar/",TRIM(A4636),"/"),"FOTO")</f>
        <v>FOTO</v>
      </c>
      <c r="N4636" s="187"/>
    </row>
    <row r="4637" spans="1:15" ht="12.75" customHeight="1">
      <c r="A4637" s="103" t="s">
        <v>4894</v>
      </c>
      <c r="B4637" s="13" t="s">
        <v>4919</v>
      </c>
      <c r="C4637" s="242"/>
      <c r="D4637" s="238" t="s">
        <v>9122</v>
      </c>
      <c r="E4637" s="149">
        <v>-2.2935779816513735E-2</v>
      </c>
      <c r="F4637" s="104" t="s">
        <v>8230</v>
      </c>
      <c r="G4637" s="105">
        <v>0.21299999999999999</v>
      </c>
      <c r="H4637" s="106">
        <f t="shared" si="1257"/>
        <v>315.24</v>
      </c>
      <c r="I4637" s="107">
        <f t="shared" si="1258"/>
        <v>381.44040000000001</v>
      </c>
      <c r="J4637" s="108">
        <f t="shared" si="1259"/>
        <v>381.44040000000001</v>
      </c>
      <c r="K4637" s="105">
        <f t="shared" si="1260"/>
        <v>0</v>
      </c>
      <c r="L4637" s="105">
        <f t="shared" si="1261"/>
        <v>534.01656000000003</v>
      </c>
      <c r="M4637" s="109" t="str">
        <f t="shared" si="1262"/>
        <v>FOTO</v>
      </c>
      <c r="N4637" s="110"/>
    </row>
    <row r="4638" spans="1:15" ht="12.75" customHeight="1">
      <c r="A4638" s="103" t="s">
        <v>8231</v>
      </c>
      <c r="B4638" s="14"/>
      <c r="C4638" s="242"/>
      <c r="D4638" s="238" t="s">
        <v>9122</v>
      </c>
      <c r="E4638" s="150">
        <v>-0.16513761467889909</v>
      </c>
      <c r="F4638" s="104" t="s">
        <v>8232</v>
      </c>
      <c r="G4638" s="105">
        <v>0.182</v>
      </c>
      <c r="H4638" s="106">
        <f t="shared" si="1257"/>
        <v>269.36</v>
      </c>
      <c r="I4638" s="107">
        <f t="shared" si="1258"/>
        <v>325.92560000000003</v>
      </c>
      <c r="J4638" s="108">
        <f t="shared" si="1259"/>
        <v>325.92560000000003</v>
      </c>
      <c r="K4638" s="105">
        <f t="shared" si="1260"/>
        <v>0</v>
      </c>
      <c r="L4638" s="105">
        <f t="shared" si="1261"/>
        <v>456.29584</v>
      </c>
      <c r="M4638" s="109" t="str">
        <f t="shared" si="1262"/>
        <v>FOTO</v>
      </c>
      <c r="N4638" s="110" t="s">
        <v>2451</v>
      </c>
    </row>
    <row r="4639" spans="1:15" ht="12.75" customHeight="1">
      <c r="A4639" s="103" t="s">
        <v>4896</v>
      </c>
      <c r="B4639" s="13"/>
      <c r="C4639" s="242"/>
      <c r="D4639" s="238" t="s">
        <v>9122</v>
      </c>
      <c r="E4639" s="149">
        <v>-1.8018018018018056E-2</v>
      </c>
      <c r="F4639" s="104" t="s">
        <v>8233</v>
      </c>
      <c r="G4639" s="105">
        <v>0.218</v>
      </c>
      <c r="H4639" s="106">
        <f t="shared" si="1257"/>
        <v>322.64</v>
      </c>
      <c r="I4639" s="107">
        <f t="shared" si="1258"/>
        <v>390.39439999999996</v>
      </c>
      <c r="J4639" s="108">
        <f t="shared" si="1259"/>
        <v>390.39439999999996</v>
      </c>
      <c r="K4639" s="105">
        <f t="shared" si="1260"/>
        <v>0</v>
      </c>
      <c r="L4639" s="105">
        <f t="shared" si="1261"/>
        <v>546.55215999999996</v>
      </c>
      <c r="M4639" s="109" t="str">
        <f t="shared" si="1262"/>
        <v>FOTO</v>
      </c>
      <c r="N4639" s="110" t="s">
        <v>444</v>
      </c>
    </row>
    <row r="4640" spans="1:15" ht="12.75" customHeight="1">
      <c r="A4640" s="103" t="s">
        <v>4898</v>
      </c>
      <c r="B4640" s="13"/>
      <c r="C4640" s="242"/>
      <c r="D4640" s="238" t="s">
        <v>9122</v>
      </c>
      <c r="E4640" s="149">
        <v>-2.4169184290030232E-2</v>
      </c>
      <c r="F4640" s="104" t="s">
        <v>8234</v>
      </c>
      <c r="G4640" s="105">
        <v>0.32300000000000001</v>
      </c>
      <c r="H4640" s="106">
        <f t="shared" si="1257"/>
        <v>478.04</v>
      </c>
      <c r="I4640" s="107">
        <f t="shared" si="1258"/>
        <v>578.42840000000001</v>
      </c>
      <c r="J4640" s="108">
        <f t="shared" si="1259"/>
        <v>578.42840000000001</v>
      </c>
      <c r="K4640" s="105">
        <f t="shared" si="1260"/>
        <v>0</v>
      </c>
      <c r="L4640" s="105">
        <f t="shared" si="1261"/>
        <v>809.79975999999999</v>
      </c>
      <c r="M4640" s="109" t="str">
        <f t="shared" si="1262"/>
        <v>FOTO</v>
      </c>
      <c r="N4640" s="110"/>
    </row>
    <row r="4641" spans="1:15" ht="12.75" customHeight="1">
      <c r="A4641" s="103" t="s">
        <v>4904</v>
      </c>
      <c r="B4641" s="13"/>
      <c r="C4641" s="242"/>
      <c r="D4641" s="238" t="s">
        <v>9122</v>
      </c>
      <c r="E4641" s="149">
        <v>-2.4169184290030232E-2</v>
      </c>
      <c r="F4641" s="104" t="s">
        <v>8235</v>
      </c>
      <c r="G4641" s="105">
        <v>0.32300000000000001</v>
      </c>
      <c r="H4641" s="106">
        <f t="shared" si="1257"/>
        <v>478.04</v>
      </c>
      <c r="I4641" s="107">
        <f t="shared" si="1258"/>
        <v>578.42840000000001</v>
      </c>
      <c r="J4641" s="108">
        <f t="shared" si="1259"/>
        <v>578.42840000000001</v>
      </c>
      <c r="K4641" s="105">
        <f t="shared" si="1260"/>
        <v>0</v>
      </c>
      <c r="L4641" s="105">
        <f t="shared" si="1261"/>
        <v>809.79975999999999</v>
      </c>
      <c r="M4641" s="109" t="str">
        <f t="shared" si="1262"/>
        <v>FOTO</v>
      </c>
      <c r="N4641" s="110" t="s">
        <v>444</v>
      </c>
    </row>
    <row r="4642" spans="1:15" ht="12.75" customHeight="1">
      <c r="A4642" s="103" t="s">
        <v>4906</v>
      </c>
      <c r="B4642" s="13"/>
      <c r="C4642" s="242"/>
      <c r="D4642" s="238" t="s">
        <v>9122</v>
      </c>
      <c r="E4642" s="149">
        <v>-2.9605263157894801E-2</v>
      </c>
      <c r="F4642" s="104" t="s">
        <v>8236</v>
      </c>
      <c r="G4642" s="105">
        <v>0.29499999999999998</v>
      </c>
      <c r="H4642" s="106">
        <f t="shared" si="1257"/>
        <v>436.59999999999997</v>
      </c>
      <c r="I4642" s="107">
        <f t="shared" si="1258"/>
        <v>528.28599999999994</v>
      </c>
      <c r="J4642" s="108">
        <f t="shared" si="1259"/>
        <v>528.28599999999994</v>
      </c>
      <c r="K4642" s="105">
        <f t="shared" si="1260"/>
        <v>0</v>
      </c>
      <c r="L4642" s="105">
        <f t="shared" si="1261"/>
        <v>739.60039999999992</v>
      </c>
      <c r="M4642" s="109" t="str">
        <f t="shared" si="1262"/>
        <v>FOTO</v>
      </c>
      <c r="N4642" s="110" t="s">
        <v>444</v>
      </c>
    </row>
    <row r="4643" spans="1:15" ht="12.75" customHeight="1">
      <c r="A4643" s="103" t="s">
        <v>4912</v>
      </c>
      <c r="B4643" s="13" t="s">
        <v>4919</v>
      </c>
      <c r="C4643" s="242"/>
      <c r="D4643" s="238" t="s">
        <v>9122</v>
      </c>
      <c r="E4643" s="149">
        <v>-2.2935779816513735E-2</v>
      </c>
      <c r="F4643" s="104" t="s">
        <v>8237</v>
      </c>
      <c r="G4643" s="105">
        <v>0.21299999999999999</v>
      </c>
      <c r="H4643" s="106">
        <f t="shared" si="1257"/>
        <v>315.24</v>
      </c>
      <c r="I4643" s="107">
        <f t="shared" si="1258"/>
        <v>381.44040000000001</v>
      </c>
      <c r="J4643" s="108">
        <f t="shared" si="1259"/>
        <v>381.44040000000001</v>
      </c>
      <c r="K4643" s="105">
        <f t="shared" si="1260"/>
        <v>0</v>
      </c>
      <c r="L4643" s="105">
        <f t="shared" si="1261"/>
        <v>534.01656000000003</v>
      </c>
      <c r="M4643" s="109" t="str">
        <f t="shared" si="1262"/>
        <v>FOTO</v>
      </c>
      <c r="N4643" s="110"/>
    </row>
    <row r="4644" spans="1:15" ht="12.75" customHeight="1">
      <c r="A4644" s="103" t="s">
        <v>4914</v>
      </c>
      <c r="B4644" s="13"/>
      <c r="C4644" s="242"/>
      <c r="D4644" s="238" t="s">
        <v>9122</v>
      </c>
      <c r="E4644" s="149">
        <v>-2.2935779816513735E-2</v>
      </c>
      <c r="F4644" s="104" t="s">
        <v>8238</v>
      </c>
      <c r="G4644" s="105">
        <v>0.21299999999999999</v>
      </c>
      <c r="H4644" s="106">
        <f t="shared" si="1257"/>
        <v>315.24</v>
      </c>
      <c r="I4644" s="107">
        <f t="shared" si="1258"/>
        <v>381.44040000000001</v>
      </c>
      <c r="J4644" s="108">
        <f t="shared" si="1259"/>
        <v>381.44040000000001</v>
      </c>
      <c r="K4644" s="105">
        <f t="shared" si="1260"/>
        <v>0</v>
      </c>
      <c r="L4644" s="105">
        <f t="shared" si="1261"/>
        <v>534.01656000000003</v>
      </c>
      <c r="M4644" s="109" t="str">
        <f t="shared" si="1262"/>
        <v>FOTO</v>
      </c>
      <c r="N4644" s="110"/>
    </row>
    <row r="4645" spans="1:15" ht="12.75" customHeight="1">
      <c r="A4645" s="103" t="s">
        <v>4916</v>
      </c>
      <c r="B4645" s="13"/>
      <c r="C4645" s="242"/>
      <c r="D4645" s="238" t="s">
        <v>9122</v>
      </c>
      <c r="E4645" s="149">
        <v>-2.2935779816513735E-2</v>
      </c>
      <c r="F4645" s="104" t="s">
        <v>8239</v>
      </c>
      <c r="G4645" s="105">
        <v>0.21299999999999999</v>
      </c>
      <c r="H4645" s="106">
        <f t="shared" si="1257"/>
        <v>315.24</v>
      </c>
      <c r="I4645" s="107">
        <f t="shared" si="1258"/>
        <v>381.44040000000001</v>
      </c>
      <c r="J4645" s="108">
        <f t="shared" si="1259"/>
        <v>381.44040000000001</v>
      </c>
      <c r="K4645" s="105">
        <f t="shared" si="1260"/>
        <v>0</v>
      </c>
      <c r="L4645" s="105">
        <f t="shared" si="1261"/>
        <v>534.01656000000003</v>
      </c>
      <c r="M4645" s="109" t="str">
        <f t="shared" si="1262"/>
        <v>FOTO</v>
      </c>
      <c r="N4645" s="110"/>
    </row>
    <row r="4646" spans="1:15" ht="12.75" customHeight="1">
      <c r="A4646" s="103" t="s">
        <v>4918</v>
      </c>
      <c r="B4646" s="13" t="s">
        <v>4919</v>
      </c>
      <c r="C4646" s="242"/>
      <c r="D4646" s="238" t="s">
        <v>9122</v>
      </c>
      <c r="E4646" s="149">
        <v>-2.8571428571428581E-2</v>
      </c>
      <c r="F4646" s="104" t="s">
        <v>8240</v>
      </c>
      <c r="G4646" s="105">
        <v>0.13600000000000001</v>
      </c>
      <c r="H4646" s="106">
        <f t="shared" si="1257"/>
        <v>201.28</v>
      </c>
      <c r="I4646" s="107">
        <f t="shared" si="1258"/>
        <v>243.5488</v>
      </c>
      <c r="J4646" s="108">
        <f t="shared" si="1259"/>
        <v>243.5488</v>
      </c>
      <c r="K4646" s="105">
        <f t="shared" si="1260"/>
        <v>0</v>
      </c>
      <c r="L4646" s="105">
        <f t="shared" si="1261"/>
        <v>340.96832000000001</v>
      </c>
      <c r="M4646" s="109" t="str">
        <f t="shared" si="1262"/>
        <v>FOTO</v>
      </c>
      <c r="N4646" s="110" t="s">
        <v>4540</v>
      </c>
    </row>
    <row r="4647" spans="1:15" ht="12.75" customHeight="1">
      <c r="A4647" s="103" t="s">
        <v>4924</v>
      </c>
      <c r="B4647" s="13"/>
      <c r="C4647" s="242"/>
      <c r="D4647" s="238" t="s">
        <v>9122</v>
      </c>
      <c r="E4647" s="149">
        <v>-2.7586206896551779E-2</v>
      </c>
      <c r="F4647" s="104" t="s">
        <v>8241</v>
      </c>
      <c r="G4647" s="105">
        <v>0.14099999999999999</v>
      </c>
      <c r="H4647" s="106">
        <f t="shared" si="1257"/>
        <v>208.67999999999998</v>
      </c>
      <c r="I4647" s="107">
        <f t="shared" si="1258"/>
        <v>252.50279999999998</v>
      </c>
      <c r="J4647" s="108">
        <f t="shared" si="1259"/>
        <v>252.50279999999998</v>
      </c>
      <c r="K4647" s="105">
        <f t="shared" si="1260"/>
        <v>0</v>
      </c>
      <c r="L4647" s="105">
        <f t="shared" si="1261"/>
        <v>353.50391999999994</v>
      </c>
      <c r="M4647" s="109" t="str">
        <f t="shared" si="1262"/>
        <v>FOTO</v>
      </c>
      <c r="N4647" s="110" t="s">
        <v>4540</v>
      </c>
    </row>
    <row r="4648" spans="1:15" ht="12.75" customHeight="1">
      <c r="A4648" s="103" t="s">
        <v>4926</v>
      </c>
      <c r="B4648" s="13"/>
      <c r="C4648" s="242"/>
      <c r="D4648" s="238"/>
      <c r="E4648" s="149"/>
      <c r="F4648" s="104" t="s">
        <v>8242</v>
      </c>
      <c r="G4648" s="105">
        <v>0.109</v>
      </c>
      <c r="H4648" s="106">
        <f t="shared" si="1257"/>
        <v>161.32</v>
      </c>
      <c r="I4648" s="107">
        <f t="shared" si="1258"/>
        <v>195.19719999999998</v>
      </c>
      <c r="J4648" s="108">
        <f t="shared" si="1259"/>
        <v>195.19719999999998</v>
      </c>
      <c r="K4648" s="105">
        <f t="shared" si="1260"/>
        <v>0</v>
      </c>
      <c r="L4648" s="105">
        <f t="shared" si="1261"/>
        <v>273.27607999999998</v>
      </c>
      <c r="M4648" s="109" t="str">
        <f t="shared" si="1262"/>
        <v>FOTO</v>
      </c>
      <c r="N4648" s="110" t="s">
        <v>4540</v>
      </c>
    </row>
    <row r="4649" spans="1:15" ht="12.75" customHeight="1">
      <c r="A4649" s="103" t="s">
        <v>4928</v>
      </c>
      <c r="B4649" s="13"/>
      <c r="C4649" s="242"/>
      <c r="D4649" s="238" t="s">
        <v>9122</v>
      </c>
      <c r="E4649" s="149">
        <v>-2.7586206896551779E-2</v>
      </c>
      <c r="F4649" s="104" t="s">
        <v>8243</v>
      </c>
      <c r="G4649" s="105">
        <v>0.14099999999999999</v>
      </c>
      <c r="H4649" s="106">
        <f t="shared" si="1257"/>
        <v>208.67999999999998</v>
      </c>
      <c r="I4649" s="107">
        <f t="shared" si="1258"/>
        <v>252.50279999999998</v>
      </c>
      <c r="J4649" s="108">
        <f t="shared" si="1259"/>
        <v>252.50279999999998</v>
      </c>
      <c r="K4649" s="105">
        <f t="shared" si="1260"/>
        <v>0</v>
      </c>
      <c r="L4649" s="105">
        <f t="shared" si="1261"/>
        <v>353.50391999999994</v>
      </c>
      <c r="M4649" s="109" t="str">
        <f t="shared" si="1262"/>
        <v>FOTO</v>
      </c>
      <c r="N4649" s="110" t="s">
        <v>4540</v>
      </c>
    </row>
    <row r="4650" spans="1:15" ht="12.75" customHeight="1">
      <c r="A4650" s="103" t="s">
        <v>4930</v>
      </c>
      <c r="B4650" s="13"/>
      <c r="C4650" s="242"/>
      <c r="D4650" s="238"/>
      <c r="E4650" s="149"/>
      <c r="F4650" s="104" t="s">
        <v>8244</v>
      </c>
      <c r="G4650" s="105">
        <v>0.15</v>
      </c>
      <c r="H4650" s="106">
        <f t="shared" si="1257"/>
        <v>222</v>
      </c>
      <c r="I4650" s="107">
        <f t="shared" si="1258"/>
        <v>268.62</v>
      </c>
      <c r="J4650" s="108">
        <f t="shared" si="1259"/>
        <v>268.62</v>
      </c>
      <c r="K4650" s="105">
        <f t="shared" si="1260"/>
        <v>0</v>
      </c>
      <c r="L4650" s="105">
        <f t="shared" si="1261"/>
        <v>376.06799999999998</v>
      </c>
      <c r="M4650" s="109" t="str">
        <f t="shared" si="1262"/>
        <v>FOTO</v>
      </c>
      <c r="N4650" s="110"/>
    </row>
    <row r="4651" spans="1:15" ht="12.75" customHeight="1" thickBot="1">
      <c r="A4651" s="154" t="s">
        <v>4938</v>
      </c>
      <c r="B4651" s="13"/>
      <c r="C4651" s="243"/>
      <c r="D4651" s="238" t="s">
        <v>9122</v>
      </c>
      <c r="E4651" s="155">
        <v>-2.2935779816513735E-2</v>
      </c>
      <c r="F4651" s="156" t="s">
        <v>8245</v>
      </c>
      <c r="G4651" s="157">
        <v>0.21299999999999999</v>
      </c>
      <c r="H4651" s="158">
        <f t="shared" si="1257"/>
        <v>315.24</v>
      </c>
      <c r="I4651" s="159">
        <f t="shared" si="1258"/>
        <v>381.44040000000001</v>
      </c>
      <c r="J4651" s="160">
        <f t="shared" si="1259"/>
        <v>381.44040000000001</v>
      </c>
      <c r="K4651" s="157">
        <f t="shared" si="1260"/>
        <v>0</v>
      </c>
      <c r="L4651" s="157">
        <f t="shared" si="1261"/>
        <v>534.01656000000003</v>
      </c>
      <c r="M4651" s="161" t="str">
        <f t="shared" si="1262"/>
        <v>FOTO</v>
      </c>
      <c r="N4651" s="162" t="s">
        <v>4940</v>
      </c>
    </row>
    <row r="4652" spans="1:15" ht="20.100000000000001" customHeight="1" thickBot="1">
      <c r="A4652" s="219" t="s">
        <v>4944</v>
      </c>
      <c r="B4652" s="33"/>
      <c r="C4652" s="240"/>
      <c r="D4652" s="151"/>
      <c r="E4652" s="221"/>
      <c r="F4652" s="222"/>
      <c r="G4652" s="223"/>
      <c r="H4652" s="224"/>
      <c r="I4652" s="224"/>
      <c r="J4652" s="225"/>
      <c r="K4652" s="223"/>
      <c r="L4652" s="223"/>
      <c r="M4652" s="226"/>
      <c r="N4652" s="227"/>
      <c r="O4652" s="228"/>
    </row>
    <row r="4653" spans="1:15" ht="12.75" customHeight="1">
      <c r="A4653" s="178" t="s">
        <v>4945</v>
      </c>
      <c r="B4653" s="13" t="s">
        <v>4919</v>
      </c>
      <c r="C4653" s="152"/>
      <c r="D4653" s="238" t="s">
        <v>9122</v>
      </c>
      <c r="E4653" s="180">
        <v>-3.6363636363636376E-2</v>
      </c>
      <c r="F4653" s="181" t="s">
        <v>8246</v>
      </c>
      <c r="G4653" s="182">
        <v>1.06</v>
      </c>
      <c r="H4653" s="183">
        <f>+G4653*H$18</f>
        <v>1568.8000000000002</v>
      </c>
      <c r="I4653" s="184">
        <f>+H4653*(1+I$18)</f>
        <v>1898.2480000000003</v>
      </c>
      <c r="J4653" s="185">
        <f>+I4653*(1-J$18)</f>
        <v>1898.2480000000003</v>
      </c>
      <c r="K4653" s="182">
        <f>+I4653*C4653</f>
        <v>0</v>
      </c>
      <c r="L4653" s="182">
        <f>+I4653*(1+L$18)</f>
        <v>2657.5472000000004</v>
      </c>
      <c r="M4653" s="186" t="str">
        <f>HYPERLINK(CONCATENATE("https://buscador.neorep.com.ar/",TRIM(A4653),"/"),"FOTO")</f>
        <v>FOTO</v>
      </c>
      <c r="N4653" s="187" t="s">
        <v>444</v>
      </c>
    </row>
    <row r="4654" spans="1:15" ht="12.75" customHeight="1" thickBot="1">
      <c r="A4654" s="154" t="s">
        <v>4947</v>
      </c>
      <c r="B4654" s="14"/>
      <c r="C4654" s="243"/>
      <c r="D4654" s="238"/>
      <c r="E4654" s="155"/>
      <c r="F4654" s="156" t="s">
        <v>8247</v>
      </c>
      <c r="G4654" s="157">
        <v>1.173</v>
      </c>
      <c r="H4654" s="158">
        <f>+G4654*H$18</f>
        <v>1736.04</v>
      </c>
      <c r="I4654" s="159">
        <f>+H4654*(1+I$18)</f>
        <v>2100.6084000000001</v>
      </c>
      <c r="J4654" s="160">
        <f>+I4654*(1-J$18)</f>
        <v>2100.6084000000001</v>
      </c>
      <c r="K4654" s="157">
        <f>+I4654*C4654</f>
        <v>0</v>
      </c>
      <c r="L4654" s="157">
        <f>+I4654*(1+L$18)</f>
        <v>2940.85176</v>
      </c>
      <c r="M4654" s="161" t="str">
        <f>HYPERLINK(CONCATENATE("https://buscador.neorep.com.ar/",TRIM(A4654),"/"),"FOTO")</f>
        <v>FOTO</v>
      </c>
      <c r="N4654" s="162" t="s">
        <v>444</v>
      </c>
    </row>
    <row r="4655" spans="1:15" ht="20.100000000000001" customHeight="1" thickBot="1">
      <c r="A4655" s="219" t="s">
        <v>8248</v>
      </c>
      <c r="B4655" s="33"/>
      <c r="C4655" s="240"/>
      <c r="D4655" s="151"/>
      <c r="E4655" s="221"/>
      <c r="F4655" s="222"/>
      <c r="G4655" s="223"/>
      <c r="H4655" s="224"/>
      <c r="I4655" s="224"/>
      <c r="J4655" s="225"/>
      <c r="K4655" s="223"/>
      <c r="L4655" s="223"/>
      <c r="M4655" s="226"/>
      <c r="N4655" s="227"/>
      <c r="O4655" s="228"/>
    </row>
    <row r="4656" spans="1:15" ht="12.75" customHeight="1">
      <c r="A4656" s="178" t="s">
        <v>8251</v>
      </c>
      <c r="B4656" s="14"/>
      <c r="C4656" s="152"/>
      <c r="D4656" s="238"/>
      <c r="E4656" s="180"/>
      <c r="F4656" s="181" t="s">
        <v>8252</v>
      </c>
      <c r="G4656" s="182">
        <v>0.56799999999999995</v>
      </c>
      <c r="H4656" s="183">
        <f>+G4656*H$18</f>
        <v>840.63999999999987</v>
      </c>
      <c r="I4656" s="184">
        <f>+H4656*(1+I$18)</f>
        <v>1017.1743999999998</v>
      </c>
      <c r="J4656" s="185">
        <f>+I4656*(1-J$18)</f>
        <v>1017.1743999999998</v>
      </c>
      <c r="K4656" s="182">
        <f>+I4656*C4656</f>
        <v>0</v>
      </c>
      <c r="L4656" s="182">
        <f>+I4656*(1+L$18)</f>
        <v>1424.0441599999997</v>
      </c>
      <c r="M4656" s="186" t="str">
        <f>HYPERLINK(CONCATENATE("https://buscador.neorep.com.ar/",TRIM(A4656),"/"),"FOTO")</f>
        <v>FOTO</v>
      </c>
      <c r="N4656" s="187"/>
    </row>
    <row r="4657" spans="1:15" ht="12.75" customHeight="1">
      <c r="A4657" s="178" t="s">
        <v>8253</v>
      </c>
      <c r="B4657" s="14"/>
      <c r="C4657" s="179"/>
      <c r="D4657" s="238"/>
      <c r="E4657" s="180"/>
      <c r="F4657" s="181" t="s">
        <v>8254</v>
      </c>
      <c r="G4657" s="182">
        <v>0.55000000000000004</v>
      </c>
      <c r="H4657" s="106">
        <f>+G4657*H$18</f>
        <v>814.00000000000011</v>
      </c>
      <c r="I4657" s="107">
        <f>+H4657*(1+I$18)</f>
        <v>984.94</v>
      </c>
      <c r="J4657" s="108">
        <f>+I4657*(1-J$18)</f>
        <v>984.94</v>
      </c>
      <c r="K4657" s="105">
        <f>+I4657*C4657</f>
        <v>0</v>
      </c>
      <c r="L4657" s="105">
        <f>+I4657*(1+L$18)</f>
        <v>1378.9159999999999</v>
      </c>
      <c r="M4657" s="109" t="str">
        <f>HYPERLINK(CONCATENATE("https://buscador.neorep.com.ar/",TRIM(A4657),"/"),"FOTO")</f>
        <v>FOTO</v>
      </c>
      <c r="N4657" s="187"/>
    </row>
    <row r="4658" spans="1:15" ht="12.75" customHeight="1">
      <c r="A4658" s="103" t="s">
        <v>8255</v>
      </c>
      <c r="B4658" s="14"/>
      <c r="C4658" s="242"/>
      <c r="D4658" s="238"/>
      <c r="E4658" s="149"/>
      <c r="F4658" s="104" t="s">
        <v>8256</v>
      </c>
      <c r="G4658" s="105">
        <v>0.55000000000000004</v>
      </c>
      <c r="H4658" s="106">
        <f>+G4658*H$18</f>
        <v>814.00000000000011</v>
      </c>
      <c r="I4658" s="107">
        <f>+H4658*(1+I$18)</f>
        <v>984.94</v>
      </c>
      <c r="J4658" s="108">
        <f>+I4658*(1-J$18)</f>
        <v>984.94</v>
      </c>
      <c r="K4658" s="105">
        <f>+I4658*C4658</f>
        <v>0</v>
      </c>
      <c r="L4658" s="105">
        <f>+I4658*(1+L$18)</f>
        <v>1378.9159999999999</v>
      </c>
      <c r="M4658" s="109" t="str">
        <f>HYPERLINK(CONCATENATE("https://buscador.neorep.com.ar/",TRIM(A4658),"/"),"FOTO")</f>
        <v>FOTO</v>
      </c>
      <c r="N4658" s="110"/>
    </row>
    <row r="4659" spans="1:15" ht="12.75" customHeight="1">
      <c r="A4659" s="103" t="s">
        <v>9289</v>
      </c>
      <c r="B4659" s="14"/>
      <c r="C4659" s="242"/>
      <c r="D4659" s="238"/>
      <c r="E4659" s="149"/>
      <c r="F4659" s="104" t="s">
        <v>9290</v>
      </c>
      <c r="G4659" s="105">
        <v>0.56999999999999995</v>
      </c>
      <c r="H4659" s="106">
        <f>+G4659*H$18</f>
        <v>843.59999999999991</v>
      </c>
      <c r="I4659" s="107">
        <f>+H4659*(1+I$18)</f>
        <v>1020.7559999999999</v>
      </c>
      <c r="J4659" s="108">
        <f>+I4659*(1-J$18)</f>
        <v>1020.7559999999999</v>
      </c>
      <c r="K4659" s="105">
        <f>+I4659*C4659</f>
        <v>0</v>
      </c>
      <c r="L4659" s="105">
        <f>+I4659*(1+L$18)</f>
        <v>1429.0583999999997</v>
      </c>
      <c r="M4659" s="109" t="str">
        <f>HYPERLINK(CONCATENATE("https://buscador.neorep.com.ar/",TRIM(A4659),"/"),"FOTO")</f>
        <v>FOTO</v>
      </c>
      <c r="N4659" s="110"/>
    </row>
    <row r="4660" spans="1:15" ht="12.75" customHeight="1" thickBot="1">
      <c r="A4660" s="154" t="s">
        <v>8249</v>
      </c>
      <c r="B4660" s="14"/>
      <c r="C4660" s="243"/>
      <c r="D4660" s="238"/>
      <c r="E4660" s="155"/>
      <c r="F4660" s="156" t="s">
        <v>8250</v>
      </c>
      <c r="G4660" s="157">
        <v>0.436</v>
      </c>
      <c r="H4660" s="158">
        <f>+G4660*H$18</f>
        <v>645.28</v>
      </c>
      <c r="I4660" s="159">
        <f>+H4660*(1+I$18)</f>
        <v>780.78879999999992</v>
      </c>
      <c r="J4660" s="160">
        <f>+I4660*(1-J$18)</f>
        <v>780.78879999999992</v>
      </c>
      <c r="K4660" s="157">
        <f>+I4660*C4660</f>
        <v>0</v>
      </c>
      <c r="L4660" s="157">
        <f>+I4660*(1+L$18)</f>
        <v>1093.1043199999999</v>
      </c>
      <c r="M4660" s="161" t="str">
        <f>HYPERLINK(CONCATENATE("https://buscador.neorep.com.ar/",TRIM(A4660),"/"),"FOTO")</f>
        <v>FOTO</v>
      </c>
      <c r="N4660" s="162"/>
    </row>
    <row r="4661" spans="1:15" ht="20.100000000000001" customHeight="1" thickBot="1">
      <c r="A4661" s="219" t="s">
        <v>4949</v>
      </c>
      <c r="B4661" s="33"/>
      <c r="C4661" s="241"/>
      <c r="D4661" s="236"/>
      <c r="E4661" s="221"/>
      <c r="F4661" s="222"/>
      <c r="G4661" s="223"/>
      <c r="H4661" s="224"/>
      <c r="I4661" s="224"/>
      <c r="J4661" s="225"/>
      <c r="K4661" s="223"/>
      <c r="L4661" s="223"/>
      <c r="M4661" s="226"/>
      <c r="N4661" s="227"/>
      <c r="O4661" s="228"/>
    </row>
    <row r="4662" spans="1:15" ht="20.100000000000001" customHeight="1" thickBot="1">
      <c r="A4662" s="219" t="s">
        <v>4950</v>
      </c>
      <c r="B4662" s="33"/>
      <c r="C4662" s="239"/>
      <c r="D4662" s="235"/>
      <c r="E4662" s="221"/>
      <c r="F4662" s="222"/>
      <c r="G4662" s="223"/>
      <c r="H4662" s="224"/>
      <c r="I4662" s="224"/>
      <c r="J4662" s="225"/>
      <c r="K4662" s="223"/>
      <c r="L4662" s="223"/>
      <c r="M4662" s="226"/>
      <c r="N4662" s="227"/>
      <c r="O4662" s="228"/>
    </row>
    <row r="4663" spans="1:15" ht="12.75" customHeight="1">
      <c r="A4663" s="178" t="s">
        <v>8257</v>
      </c>
      <c r="B4663" s="13" t="s">
        <v>4892</v>
      </c>
      <c r="C4663" s="152"/>
      <c r="D4663" s="238" t="s">
        <v>9122</v>
      </c>
      <c r="E4663" s="180">
        <v>-3.8997214484679743E-2</v>
      </c>
      <c r="F4663" s="181" t="s">
        <v>8258</v>
      </c>
      <c r="G4663" s="182">
        <v>0.34499999999999997</v>
      </c>
      <c r="H4663" s="183">
        <f t="shared" ref="H4663:H4671" si="1263">+G4663*H$18</f>
        <v>510.59999999999997</v>
      </c>
      <c r="I4663" s="184">
        <f t="shared" ref="I4663:I4672" si="1264">+H4663*(1+I$18)</f>
        <v>617.82599999999991</v>
      </c>
      <c r="J4663" s="185">
        <f t="shared" ref="J4663:J4672" si="1265">+I4663*(1-J$18)</f>
        <v>617.82599999999991</v>
      </c>
      <c r="K4663" s="182">
        <f t="shared" ref="K4663:K4671" si="1266">+I4663*C4663</f>
        <v>0</v>
      </c>
      <c r="L4663" s="182">
        <f t="shared" ref="L4663:L4671" si="1267">+I4663*(1+L$18)</f>
        <v>864.9563999999998</v>
      </c>
      <c r="M4663" s="186" t="str">
        <f t="shared" ref="M4663:M4672" si="1268">HYPERLINK(CONCATENATE("https://buscador.neorep.com.ar/",TRIM(A4663),"/"),"FOTO")</f>
        <v>FOTO</v>
      </c>
      <c r="N4663" s="187"/>
    </row>
    <row r="4664" spans="1:15" ht="12.75" customHeight="1">
      <c r="A4664" s="103" t="s">
        <v>4951</v>
      </c>
      <c r="B4664" s="13" t="s">
        <v>4892</v>
      </c>
      <c r="C4664" s="242"/>
      <c r="D4664" s="238" t="s">
        <v>9122</v>
      </c>
      <c r="E4664" s="149">
        <v>-3.4229828850855681E-2</v>
      </c>
      <c r="F4664" s="104" t="s">
        <v>8259</v>
      </c>
      <c r="G4664" s="105">
        <v>0.39500000000000002</v>
      </c>
      <c r="H4664" s="106">
        <f t="shared" si="1263"/>
        <v>584.6</v>
      </c>
      <c r="I4664" s="107">
        <f t="shared" si="1264"/>
        <v>707.36599999999999</v>
      </c>
      <c r="J4664" s="108">
        <f t="shared" si="1265"/>
        <v>707.36599999999999</v>
      </c>
      <c r="K4664" s="105">
        <f t="shared" si="1266"/>
        <v>0</v>
      </c>
      <c r="L4664" s="105">
        <f t="shared" si="1267"/>
        <v>990.31239999999991</v>
      </c>
      <c r="M4664" s="109" t="str">
        <f t="shared" si="1268"/>
        <v>FOTO</v>
      </c>
      <c r="N4664" s="110"/>
    </row>
    <row r="4665" spans="1:15" ht="12.75" customHeight="1">
      <c r="A4665" s="103" t="s">
        <v>4953</v>
      </c>
      <c r="B4665" s="13" t="s">
        <v>4892</v>
      </c>
      <c r="C4665" s="242"/>
      <c r="D4665" s="238" t="s">
        <v>9122</v>
      </c>
      <c r="E4665" s="149">
        <v>-3.4229828850855681E-2</v>
      </c>
      <c r="F4665" s="104" t="s">
        <v>8260</v>
      </c>
      <c r="G4665" s="105">
        <v>0.39500000000000002</v>
      </c>
      <c r="H4665" s="106">
        <f t="shared" si="1263"/>
        <v>584.6</v>
      </c>
      <c r="I4665" s="107">
        <f t="shared" si="1264"/>
        <v>707.36599999999999</v>
      </c>
      <c r="J4665" s="108">
        <f t="shared" si="1265"/>
        <v>707.36599999999999</v>
      </c>
      <c r="K4665" s="105">
        <f t="shared" si="1266"/>
        <v>0</v>
      </c>
      <c r="L4665" s="105">
        <f t="shared" si="1267"/>
        <v>990.31239999999991</v>
      </c>
      <c r="M4665" s="109" t="str">
        <f t="shared" si="1268"/>
        <v>FOTO</v>
      </c>
      <c r="N4665" s="110"/>
    </row>
    <row r="4666" spans="1:15" ht="12.75" customHeight="1">
      <c r="A4666" s="103" t="s">
        <v>4955</v>
      </c>
      <c r="B4666" s="13" t="s">
        <v>4892</v>
      </c>
      <c r="C4666" s="242"/>
      <c r="D4666" s="238" t="s">
        <v>9122</v>
      </c>
      <c r="E4666" s="149">
        <v>-3.4229828850855681E-2</v>
      </c>
      <c r="F4666" s="104" t="s">
        <v>8261</v>
      </c>
      <c r="G4666" s="105">
        <v>0.39500000000000002</v>
      </c>
      <c r="H4666" s="106">
        <f t="shared" si="1263"/>
        <v>584.6</v>
      </c>
      <c r="I4666" s="107">
        <f t="shared" si="1264"/>
        <v>707.36599999999999</v>
      </c>
      <c r="J4666" s="108">
        <f t="shared" si="1265"/>
        <v>707.36599999999999</v>
      </c>
      <c r="K4666" s="105">
        <f t="shared" si="1266"/>
        <v>0</v>
      </c>
      <c r="L4666" s="105">
        <f t="shared" si="1267"/>
        <v>990.31239999999991</v>
      </c>
      <c r="M4666" s="109" t="str">
        <f t="shared" si="1268"/>
        <v>FOTO</v>
      </c>
      <c r="N4666" s="110"/>
    </row>
    <row r="4667" spans="1:15" ht="12.75" customHeight="1">
      <c r="A4667" s="103" t="s">
        <v>4961</v>
      </c>
      <c r="B4667" s="13" t="s">
        <v>4892</v>
      </c>
      <c r="C4667" s="242"/>
      <c r="D4667" s="238" t="s">
        <v>9122</v>
      </c>
      <c r="E4667" s="149">
        <v>-3.4229828850855681E-2</v>
      </c>
      <c r="F4667" s="104" t="s">
        <v>8262</v>
      </c>
      <c r="G4667" s="105">
        <v>0.39500000000000002</v>
      </c>
      <c r="H4667" s="106">
        <f t="shared" si="1263"/>
        <v>584.6</v>
      </c>
      <c r="I4667" s="107">
        <f t="shared" si="1264"/>
        <v>707.36599999999999</v>
      </c>
      <c r="J4667" s="108">
        <f t="shared" si="1265"/>
        <v>707.36599999999999</v>
      </c>
      <c r="K4667" s="105">
        <f t="shared" si="1266"/>
        <v>0</v>
      </c>
      <c r="L4667" s="105">
        <f t="shared" si="1267"/>
        <v>990.31239999999991</v>
      </c>
      <c r="M4667" s="109" t="str">
        <f t="shared" si="1268"/>
        <v>FOTO</v>
      </c>
      <c r="N4667" s="110"/>
    </row>
    <row r="4668" spans="1:15" ht="12.75" customHeight="1">
      <c r="A4668" s="103" t="s">
        <v>4963</v>
      </c>
      <c r="B4668" s="13" t="s">
        <v>4892</v>
      </c>
      <c r="C4668" s="242"/>
      <c r="D4668" s="238" t="s">
        <v>9122</v>
      </c>
      <c r="E4668" s="149">
        <v>-3.4229828850855681E-2</v>
      </c>
      <c r="F4668" s="104" t="s">
        <v>8263</v>
      </c>
      <c r="G4668" s="105">
        <v>0.39500000000000002</v>
      </c>
      <c r="H4668" s="106">
        <f t="shared" si="1263"/>
        <v>584.6</v>
      </c>
      <c r="I4668" s="107">
        <f t="shared" si="1264"/>
        <v>707.36599999999999</v>
      </c>
      <c r="J4668" s="108">
        <f t="shared" si="1265"/>
        <v>707.36599999999999</v>
      </c>
      <c r="K4668" s="105">
        <f t="shared" si="1266"/>
        <v>0</v>
      </c>
      <c r="L4668" s="105">
        <f t="shared" si="1267"/>
        <v>990.31239999999991</v>
      </c>
      <c r="M4668" s="109" t="str">
        <f t="shared" si="1268"/>
        <v>FOTO</v>
      </c>
      <c r="N4668" s="110"/>
    </row>
    <row r="4669" spans="1:15" ht="12.75" customHeight="1">
      <c r="A4669" s="103" t="s">
        <v>4965</v>
      </c>
      <c r="B4669" s="13" t="s">
        <v>4892</v>
      </c>
      <c r="C4669" s="242"/>
      <c r="D4669" s="238" t="s">
        <v>9122</v>
      </c>
      <c r="E4669" s="149">
        <v>-3.4229828850855681E-2</v>
      </c>
      <c r="F4669" s="104" t="s">
        <v>8264</v>
      </c>
      <c r="G4669" s="105">
        <v>0.39500000000000002</v>
      </c>
      <c r="H4669" s="106">
        <f t="shared" si="1263"/>
        <v>584.6</v>
      </c>
      <c r="I4669" s="107">
        <f t="shared" si="1264"/>
        <v>707.36599999999999</v>
      </c>
      <c r="J4669" s="108">
        <f t="shared" si="1265"/>
        <v>707.36599999999999</v>
      </c>
      <c r="K4669" s="105">
        <f t="shared" si="1266"/>
        <v>0</v>
      </c>
      <c r="L4669" s="105">
        <f t="shared" si="1267"/>
        <v>990.31239999999991</v>
      </c>
      <c r="M4669" s="109" t="str">
        <f t="shared" si="1268"/>
        <v>FOTO</v>
      </c>
      <c r="N4669" s="110"/>
    </row>
    <row r="4670" spans="1:15" ht="12.75" customHeight="1">
      <c r="A4670" s="103" t="s">
        <v>4967</v>
      </c>
      <c r="B4670" s="13" t="s">
        <v>4892</v>
      </c>
      <c r="C4670" s="242"/>
      <c r="D4670" s="238" t="s">
        <v>9122</v>
      </c>
      <c r="E4670" s="149">
        <v>-3.5087719298245612E-2</v>
      </c>
      <c r="F4670" s="104" t="s">
        <v>8265</v>
      </c>
      <c r="G4670" s="105">
        <v>0.60499999999999998</v>
      </c>
      <c r="H4670" s="106">
        <f t="shared" si="1263"/>
        <v>895.4</v>
      </c>
      <c r="I4670" s="107">
        <f t="shared" si="1264"/>
        <v>1083.434</v>
      </c>
      <c r="J4670" s="108">
        <f t="shared" si="1265"/>
        <v>1083.434</v>
      </c>
      <c r="K4670" s="105">
        <f t="shared" si="1266"/>
        <v>0</v>
      </c>
      <c r="L4670" s="105">
        <f t="shared" si="1267"/>
        <v>1516.8075999999999</v>
      </c>
      <c r="M4670" s="109" t="str">
        <f t="shared" si="1268"/>
        <v>FOTO</v>
      </c>
      <c r="N4670" s="110"/>
    </row>
    <row r="4671" spans="1:15" ht="12.75" customHeight="1">
      <c r="A4671" s="103" t="s">
        <v>4971</v>
      </c>
      <c r="B4671" s="13" t="s">
        <v>4892</v>
      </c>
      <c r="C4671" s="242"/>
      <c r="D4671" s="238" t="s">
        <v>9122</v>
      </c>
      <c r="E4671" s="149">
        <v>-4.0201005025125691E-2</v>
      </c>
      <c r="F4671" s="104" t="s">
        <v>8266</v>
      </c>
      <c r="G4671" s="105">
        <v>0.95499999999999996</v>
      </c>
      <c r="H4671" s="106">
        <f t="shared" si="1263"/>
        <v>1413.3999999999999</v>
      </c>
      <c r="I4671" s="107">
        <f t="shared" si="1264"/>
        <v>1710.2139999999997</v>
      </c>
      <c r="J4671" s="108">
        <f t="shared" si="1265"/>
        <v>1710.2139999999997</v>
      </c>
      <c r="K4671" s="105">
        <f t="shared" si="1266"/>
        <v>0</v>
      </c>
      <c r="L4671" s="105">
        <f t="shared" si="1267"/>
        <v>2394.2995999999994</v>
      </c>
      <c r="M4671" s="109" t="str">
        <f t="shared" si="1268"/>
        <v>FOTO</v>
      </c>
      <c r="N4671" s="110" t="s">
        <v>458</v>
      </c>
    </row>
    <row r="4672" spans="1:15" ht="12.75" customHeight="1" thickBot="1">
      <c r="A4672" s="154" t="s">
        <v>4973</v>
      </c>
      <c r="B4672" s="13" t="s">
        <v>4892</v>
      </c>
      <c r="C4672" s="243"/>
      <c r="D4672" s="238" t="s">
        <v>9122</v>
      </c>
      <c r="E4672" s="155">
        <v>-3.1980319803197932E-2</v>
      </c>
      <c r="F4672" s="156" t="s">
        <v>4974</v>
      </c>
      <c r="G4672" s="157">
        <v>0.78700000000000003</v>
      </c>
      <c r="H4672" s="158">
        <v>1736.3</v>
      </c>
      <c r="I4672" s="159">
        <f t="shared" si="1264"/>
        <v>2100.9229999999998</v>
      </c>
      <c r="J4672" s="160">
        <f t="shared" si="1265"/>
        <v>2100.9229999999998</v>
      </c>
      <c r="K4672" s="157">
        <v>0</v>
      </c>
      <c r="L4672" s="157">
        <v>2353.0337599999998</v>
      </c>
      <c r="M4672" s="161" t="str">
        <f t="shared" si="1268"/>
        <v>FOTO</v>
      </c>
      <c r="N4672" s="162" t="s">
        <v>458</v>
      </c>
    </row>
    <row r="4673" spans="1:15" ht="20.100000000000001" customHeight="1" thickBot="1">
      <c r="A4673" s="219" t="s">
        <v>4975</v>
      </c>
      <c r="B4673" s="33"/>
      <c r="C4673" s="240"/>
      <c r="D4673" s="151"/>
      <c r="E4673" s="221"/>
      <c r="F4673" s="222"/>
      <c r="G4673" s="223"/>
      <c r="H4673" s="224"/>
      <c r="I4673" s="224"/>
      <c r="J4673" s="225"/>
      <c r="K4673" s="223"/>
      <c r="L4673" s="223"/>
      <c r="M4673" s="226"/>
      <c r="N4673" s="227"/>
      <c r="O4673" s="228"/>
    </row>
    <row r="4674" spans="1:15" ht="12.75" customHeight="1">
      <c r="A4674" s="178" t="s">
        <v>4978</v>
      </c>
      <c r="B4674" s="13" t="s">
        <v>4892</v>
      </c>
      <c r="C4674" s="152"/>
      <c r="D4674" s="238" t="s">
        <v>9122</v>
      </c>
      <c r="E4674" s="180">
        <v>-3.9325842696629199E-2</v>
      </c>
      <c r="F4674" s="181" t="s">
        <v>4979</v>
      </c>
      <c r="G4674" s="182">
        <v>0.85499999999999998</v>
      </c>
      <c r="H4674" s="183">
        <f>+G4674*H$18</f>
        <v>1265.3999999999999</v>
      </c>
      <c r="I4674" s="184">
        <f>+H4674*(1+I$18)</f>
        <v>1531.1339999999998</v>
      </c>
      <c r="J4674" s="185">
        <f>+I4674*(1-J$18)</f>
        <v>1531.1339999999998</v>
      </c>
      <c r="K4674" s="182">
        <f>+I4674*C4674</f>
        <v>0</v>
      </c>
      <c r="L4674" s="182">
        <f>+I4674*(1+L$18)</f>
        <v>2143.5875999999994</v>
      </c>
      <c r="M4674" s="186" t="str">
        <f>HYPERLINK(CONCATENATE("https://buscador.neorep.com.ar/",TRIM(A4674),"/"),"FOTO")</f>
        <v>FOTO</v>
      </c>
      <c r="N4674" s="187" t="s">
        <v>444</v>
      </c>
    </row>
    <row r="4675" spans="1:15" ht="12.75" customHeight="1">
      <c r="A4675" s="103" t="s">
        <v>4980</v>
      </c>
      <c r="B4675" s="14"/>
      <c r="C4675" s="242"/>
      <c r="D4675" s="238" t="s">
        <v>9122</v>
      </c>
      <c r="E4675" s="149">
        <v>-3.7799043062200832E-2</v>
      </c>
      <c r="F4675" s="104" t="s">
        <v>4981</v>
      </c>
      <c r="G4675" s="105">
        <v>2.0110000000000001</v>
      </c>
      <c r="H4675" s="106">
        <f>+G4675*H$18</f>
        <v>2976.28</v>
      </c>
      <c r="I4675" s="107">
        <f>+H4675*(1+I$18)</f>
        <v>3601.2988</v>
      </c>
      <c r="J4675" s="108">
        <f>+I4675*(1-J$18)</f>
        <v>3601.2988</v>
      </c>
      <c r="K4675" s="105">
        <f>+I4675*C4675</f>
        <v>0</v>
      </c>
      <c r="L4675" s="105">
        <f>+I4675*(1+L$18)</f>
        <v>5041.8183199999994</v>
      </c>
      <c r="M4675" s="109" t="str">
        <f>HYPERLINK(CONCATENATE("https://buscador.neorep.com.ar/",TRIM(A4675),"/"),"FOTO")</f>
        <v>FOTO</v>
      </c>
      <c r="N4675" s="110" t="s">
        <v>173</v>
      </c>
    </row>
    <row r="4676" spans="1:15" ht="12.75" customHeight="1">
      <c r="A4676" s="111" t="s">
        <v>4982</v>
      </c>
      <c r="B4676" s="13" t="s">
        <v>4892</v>
      </c>
      <c r="C4676" s="242"/>
      <c r="D4676" s="238" t="s">
        <v>9122</v>
      </c>
      <c r="E4676" s="149">
        <v>-3.3953997809419545E-2</v>
      </c>
      <c r="F4676" s="122" t="s">
        <v>4983</v>
      </c>
      <c r="G4676" s="105">
        <v>0.88200000000000001</v>
      </c>
      <c r="H4676" s="106">
        <f>+G4676*H$18</f>
        <v>1305.3599999999999</v>
      </c>
      <c r="I4676" s="107">
        <f>+H4676*(1+I$18)</f>
        <v>1579.4855999999997</v>
      </c>
      <c r="J4676" s="108">
        <f>+I4676*(1-J$18)</f>
        <v>1579.4855999999997</v>
      </c>
      <c r="K4676" s="105">
        <f>+I4676*C4676</f>
        <v>0</v>
      </c>
      <c r="L4676" s="105">
        <f>+I4676*(1+L$18)</f>
        <v>2211.2798399999997</v>
      </c>
      <c r="M4676" s="109" t="str">
        <f>HYPERLINK(CONCATENATE("https://buscador.neorep.com.ar/",TRIM(A4676),"/"),"FOTO")</f>
        <v>FOTO</v>
      </c>
      <c r="N4676" s="110" t="s">
        <v>173</v>
      </c>
    </row>
    <row r="4677" spans="1:15" ht="12.75" customHeight="1" thickBot="1">
      <c r="A4677" s="167" t="s">
        <v>4984</v>
      </c>
      <c r="B4677" s="13" t="s">
        <v>4892</v>
      </c>
      <c r="C4677" s="243"/>
      <c r="D4677" s="238" t="s">
        <v>9122</v>
      </c>
      <c r="E4677" s="155">
        <v>-3.9440203562341014E-2</v>
      </c>
      <c r="F4677" s="175" t="s">
        <v>4985</v>
      </c>
      <c r="G4677" s="157">
        <v>0.755</v>
      </c>
      <c r="H4677" s="158">
        <f>+G4677*H$18</f>
        <v>1117.4000000000001</v>
      </c>
      <c r="I4677" s="159">
        <f>+H4677*(1+I$18)</f>
        <v>1352.0540000000001</v>
      </c>
      <c r="J4677" s="160">
        <f>+I4677*(1-J$18)</f>
        <v>1352.0540000000001</v>
      </c>
      <c r="K4677" s="157">
        <f>+I4677*C4677</f>
        <v>0</v>
      </c>
      <c r="L4677" s="157">
        <f>+I4677*(1+L$18)</f>
        <v>1892.8756000000001</v>
      </c>
      <c r="M4677" s="161" t="str">
        <f>HYPERLINK(CONCATENATE("https://buscador.neorep.com.ar/",TRIM(A4677),"/"),"FOTO")</f>
        <v>FOTO</v>
      </c>
      <c r="N4677" s="162" t="s">
        <v>444</v>
      </c>
    </row>
    <row r="4678" spans="1:15" ht="20.100000000000001" customHeight="1" thickBot="1">
      <c r="A4678" s="219" t="s">
        <v>4986</v>
      </c>
      <c r="B4678" s="33"/>
      <c r="C4678" s="241"/>
      <c r="D4678" s="236"/>
      <c r="E4678" s="221"/>
      <c r="F4678" s="222"/>
      <c r="G4678" s="223"/>
      <c r="H4678" s="224"/>
      <c r="I4678" s="224"/>
      <c r="J4678" s="225"/>
      <c r="K4678" s="223"/>
      <c r="L4678" s="223"/>
      <c r="M4678" s="226"/>
      <c r="N4678" s="227"/>
      <c r="O4678" s="228"/>
    </row>
    <row r="4679" spans="1:15" ht="20.100000000000001" customHeight="1" thickBot="1">
      <c r="A4679" s="219" t="s">
        <v>4987</v>
      </c>
      <c r="B4679" s="33"/>
      <c r="C4679" s="239"/>
      <c r="D4679" s="235"/>
      <c r="E4679" s="221"/>
      <c r="F4679" s="222"/>
      <c r="G4679" s="223"/>
      <c r="H4679" s="224"/>
      <c r="I4679" s="224"/>
      <c r="J4679" s="225"/>
      <c r="K4679" s="223"/>
      <c r="L4679" s="223"/>
      <c r="M4679" s="226"/>
      <c r="N4679" s="227"/>
      <c r="O4679" s="228"/>
    </row>
    <row r="4680" spans="1:15" ht="12.75" customHeight="1">
      <c r="A4680" s="178" t="s">
        <v>4988</v>
      </c>
      <c r="B4680" s="13"/>
      <c r="C4680" s="152"/>
      <c r="D4680" s="238" t="s">
        <v>9122</v>
      </c>
      <c r="E4680" s="180">
        <v>-3.5567715458276417E-2</v>
      </c>
      <c r="F4680" s="181" t="s">
        <v>8267</v>
      </c>
      <c r="G4680" s="182">
        <v>0.70499999999999996</v>
      </c>
      <c r="H4680" s="183">
        <f>+G4680*H$18</f>
        <v>1043.3999999999999</v>
      </c>
      <c r="I4680" s="184">
        <f>+H4680*(1+I$18)</f>
        <v>1262.5139999999999</v>
      </c>
      <c r="J4680" s="185">
        <f>+I4680*(1-J$18)</f>
        <v>1262.5139999999999</v>
      </c>
      <c r="K4680" s="182">
        <f>+I4680*C4680</f>
        <v>0</v>
      </c>
      <c r="L4680" s="182">
        <f>+I4680*(1+L$18)</f>
        <v>1767.5195999999999</v>
      </c>
      <c r="M4680" s="186" t="str">
        <f>HYPERLINK(CONCATENATE("https://buscador.neorep.com.ar/",TRIM(A4680),"/"),"FOTO")</f>
        <v>FOTO</v>
      </c>
      <c r="N4680" s="187"/>
    </row>
    <row r="4681" spans="1:15" ht="12.75" customHeight="1" thickBot="1">
      <c r="A4681" s="154" t="s">
        <v>4990</v>
      </c>
      <c r="B4681" s="13" t="s">
        <v>4892</v>
      </c>
      <c r="C4681" s="243"/>
      <c r="D4681" s="238" t="s">
        <v>9122</v>
      </c>
      <c r="E4681" s="155">
        <v>-3.6764705882352922E-2</v>
      </c>
      <c r="F4681" s="156" t="s">
        <v>8268</v>
      </c>
      <c r="G4681" s="157">
        <v>0.13100000000000001</v>
      </c>
      <c r="H4681" s="158">
        <f>+G4681*H$18</f>
        <v>193.88</v>
      </c>
      <c r="I4681" s="159">
        <f>+H4681*(1+I$18)</f>
        <v>234.59479999999999</v>
      </c>
      <c r="J4681" s="160">
        <f>+I4681*(1-J$18)</f>
        <v>234.59479999999999</v>
      </c>
      <c r="K4681" s="157">
        <f>+I4681*C4681</f>
        <v>0</v>
      </c>
      <c r="L4681" s="157">
        <f>+I4681*(1+L$18)</f>
        <v>328.43271999999996</v>
      </c>
      <c r="M4681" s="161" t="str">
        <f>HYPERLINK(CONCATENATE("https://buscador.neorep.com.ar/",TRIM(A4681),"/"),"FOTO")</f>
        <v>FOTO</v>
      </c>
      <c r="N4681" s="162"/>
    </row>
    <row r="4682" spans="1:15" ht="20.100000000000001" customHeight="1" thickBot="1">
      <c r="A4682" s="219" t="s">
        <v>4992</v>
      </c>
      <c r="B4682" s="33"/>
      <c r="C4682" s="240"/>
      <c r="D4682" s="151"/>
      <c r="E4682" s="221"/>
      <c r="F4682" s="222"/>
      <c r="G4682" s="223"/>
      <c r="H4682" s="224"/>
      <c r="I4682" s="224"/>
      <c r="J4682" s="225"/>
      <c r="K4682" s="223"/>
      <c r="L4682" s="223"/>
      <c r="M4682" s="226"/>
      <c r="N4682" s="227"/>
      <c r="O4682" s="228"/>
    </row>
    <row r="4683" spans="1:15" ht="12.75" customHeight="1" thickBot="1">
      <c r="A4683" s="188" t="s">
        <v>4993</v>
      </c>
      <c r="B4683" s="13" t="s">
        <v>4892</v>
      </c>
      <c r="C4683" s="244"/>
      <c r="D4683" s="238" t="s">
        <v>9122</v>
      </c>
      <c r="E4683" s="189">
        <v>-3.4220532319391705E-2</v>
      </c>
      <c r="F4683" s="190" t="s">
        <v>8269</v>
      </c>
      <c r="G4683" s="191">
        <v>0.254</v>
      </c>
      <c r="H4683" s="192">
        <f>+G4683*H$18</f>
        <v>375.92</v>
      </c>
      <c r="I4683" s="193">
        <f>+H4683*(1+I$18)</f>
        <v>454.86320000000001</v>
      </c>
      <c r="J4683" s="194">
        <f>+I4683*(1-J$18)</f>
        <v>454.86320000000001</v>
      </c>
      <c r="K4683" s="191">
        <f>+I4683*C4683</f>
        <v>0</v>
      </c>
      <c r="L4683" s="191">
        <f>+I4683*(1+L$18)</f>
        <v>636.80847999999992</v>
      </c>
      <c r="M4683" s="195" t="str">
        <f>HYPERLINK(CONCATENATE("https://buscador.neorep.com.ar/",TRIM(A4683),"/"),"FOTO")</f>
        <v>FOTO</v>
      </c>
      <c r="N4683" s="196"/>
    </row>
    <row r="4684" spans="1:15" ht="20.100000000000001" customHeight="1" thickBot="1">
      <c r="A4684" s="219" t="s">
        <v>4995</v>
      </c>
      <c r="B4684" s="33"/>
      <c r="C4684" s="240"/>
      <c r="D4684" s="151"/>
      <c r="E4684" s="221"/>
      <c r="F4684" s="222"/>
      <c r="G4684" s="223"/>
      <c r="H4684" s="224"/>
      <c r="I4684" s="224"/>
      <c r="J4684" s="225"/>
      <c r="K4684" s="223"/>
      <c r="L4684" s="223"/>
      <c r="M4684" s="226"/>
      <c r="N4684" s="227"/>
      <c r="O4684" s="228"/>
    </row>
    <row r="4685" spans="1:15" ht="12.75" customHeight="1" thickBot="1">
      <c r="A4685" s="188" t="s">
        <v>4996</v>
      </c>
      <c r="B4685" s="13" t="s">
        <v>4892</v>
      </c>
      <c r="C4685" s="244"/>
      <c r="D4685" s="238" t="s">
        <v>9122</v>
      </c>
      <c r="E4685" s="189">
        <v>-3.8071065989847774E-2</v>
      </c>
      <c r="F4685" s="190" t="s">
        <v>8270</v>
      </c>
      <c r="G4685" s="191">
        <v>4.9269999999999996</v>
      </c>
      <c r="H4685" s="192">
        <f>+G4685*H$18</f>
        <v>7291.9599999999991</v>
      </c>
      <c r="I4685" s="193">
        <f>+H4685*(1+I$18)</f>
        <v>8823.2715999999982</v>
      </c>
      <c r="J4685" s="194">
        <f>+I4685*(1-J$18)</f>
        <v>8823.2715999999982</v>
      </c>
      <c r="K4685" s="191">
        <f>+I4685*C4685</f>
        <v>0</v>
      </c>
      <c r="L4685" s="191">
        <f>+I4685*(1+L$18)</f>
        <v>12352.580239999998</v>
      </c>
      <c r="M4685" s="195" t="str">
        <f>HYPERLINK(CONCATENATE("https://buscador.neorep.com.ar/",TRIM(A4685),"/"),"FOTO")</f>
        <v>FOTO</v>
      </c>
      <c r="N4685" s="196"/>
    </row>
    <row r="4686" spans="1:15" ht="20.100000000000001" customHeight="1" thickBot="1">
      <c r="A4686" s="219" t="s">
        <v>5119</v>
      </c>
      <c r="B4686" s="33"/>
      <c r="C4686" s="240"/>
      <c r="D4686" s="151"/>
      <c r="E4686" s="221"/>
      <c r="F4686" s="222"/>
      <c r="G4686" s="223"/>
      <c r="H4686" s="224"/>
      <c r="I4686" s="224"/>
      <c r="J4686" s="225"/>
      <c r="K4686" s="223"/>
      <c r="L4686" s="223"/>
      <c r="M4686" s="226"/>
      <c r="N4686" s="227"/>
      <c r="O4686" s="228"/>
    </row>
    <row r="4687" spans="1:15" ht="12.75" customHeight="1" thickBot="1">
      <c r="A4687" s="188" t="s">
        <v>5120</v>
      </c>
      <c r="B4687" s="13"/>
      <c r="C4687" s="244"/>
      <c r="D4687" s="238" t="s">
        <v>9122</v>
      </c>
      <c r="E4687" s="189">
        <v>-3.6989795918367374E-2</v>
      </c>
      <c r="F4687" s="190" t="s">
        <v>8271</v>
      </c>
      <c r="G4687" s="191">
        <v>1.51</v>
      </c>
      <c r="H4687" s="192">
        <f>+G4687*H$18</f>
        <v>2234.8000000000002</v>
      </c>
      <c r="I4687" s="193">
        <f>+H4687*(1+I$18)</f>
        <v>2704.1080000000002</v>
      </c>
      <c r="J4687" s="194">
        <f>+I4687*(1-J$18)</f>
        <v>2704.1080000000002</v>
      </c>
      <c r="K4687" s="191">
        <f>+I4687*C4687</f>
        <v>0</v>
      </c>
      <c r="L4687" s="191">
        <f>+I4687*(1+L$18)</f>
        <v>3785.7512000000002</v>
      </c>
      <c r="M4687" s="195" t="str">
        <f>HYPERLINK(CONCATENATE("https://buscador.neorep.com.ar/",TRIM(A4687),"/"),"FOTO")</f>
        <v>FOTO</v>
      </c>
      <c r="N4687" s="196" t="s">
        <v>173</v>
      </c>
    </row>
    <row r="4688" spans="1:15" ht="20.100000000000001" customHeight="1" thickBot="1">
      <c r="A4688" s="219" t="s">
        <v>5122</v>
      </c>
      <c r="B4688" s="33"/>
      <c r="C4688" s="240"/>
      <c r="D4688" s="151"/>
      <c r="E4688" s="221"/>
      <c r="F4688" s="222"/>
      <c r="G4688" s="223"/>
      <c r="H4688" s="224"/>
      <c r="I4688" s="224"/>
      <c r="J4688" s="225"/>
      <c r="K4688" s="223"/>
      <c r="L4688" s="223"/>
      <c r="M4688" s="226"/>
      <c r="N4688" s="227"/>
      <c r="O4688" s="228"/>
    </row>
    <row r="4689" spans="1:15" ht="12.75" customHeight="1">
      <c r="A4689" s="178" t="s">
        <v>5123</v>
      </c>
      <c r="B4689" s="13"/>
      <c r="C4689" s="152"/>
      <c r="D4689" s="238" t="s">
        <v>9122</v>
      </c>
      <c r="E4689" s="180">
        <v>-3.4220532319391705E-2</v>
      </c>
      <c r="F4689" s="181" t="s">
        <v>5124</v>
      </c>
      <c r="G4689" s="182">
        <v>0.254</v>
      </c>
      <c r="H4689" s="183">
        <f t="shared" ref="H4689:H4697" si="1269">+G4689*H$18</f>
        <v>375.92</v>
      </c>
      <c r="I4689" s="184">
        <f t="shared" ref="I4689:I4697" si="1270">+H4689*(1+I$18)</f>
        <v>454.86320000000001</v>
      </c>
      <c r="J4689" s="185">
        <f t="shared" ref="J4689:J4697" si="1271">+I4689*(1-J$18)</f>
        <v>454.86320000000001</v>
      </c>
      <c r="K4689" s="182">
        <f t="shared" ref="K4689:K4697" si="1272">+I4689*C4689</f>
        <v>0</v>
      </c>
      <c r="L4689" s="182">
        <f t="shared" ref="L4689:L4697" si="1273">+I4689*(1+L$18)</f>
        <v>636.80847999999992</v>
      </c>
      <c r="M4689" s="186" t="str">
        <f t="shared" ref="M4689:M4697" si="1274">HYPERLINK(CONCATENATE("https://buscador.neorep.com.ar/",TRIM(A4689),"/"),"FOTO")</f>
        <v>FOTO</v>
      </c>
      <c r="N4689" s="187"/>
    </row>
    <row r="4690" spans="1:15" ht="12.75" customHeight="1">
      <c r="A4690" s="103" t="s">
        <v>5125</v>
      </c>
      <c r="B4690" s="13"/>
      <c r="C4690" s="242"/>
      <c r="D4690" s="238" t="s">
        <v>9122</v>
      </c>
      <c r="E4690" s="149">
        <v>-3.4220532319391705E-2</v>
      </c>
      <c r="F4690" s="104" t="s">
        <v>8272</v>
      </c>
      <c r="G4690" s="105">
        <v>0.254</v>
      </c>
      <c r="H4690" s="106">
        <f t="shared" si="1269"/>
        <v>375.92</v>
      </c>
      <c r="I4690" s="107">
        <f t="shared" si="1270"/>
        <v>454.86320000000001</v>
      </c>
      <c r="J4690" s="108">
        <f t="shared" si="1271"/>
        <v>454.86320000000001</v>
      </c>
      <c r="K4690" s="105">
        <f t="shared" si="1272"/>
        <v>0</v>
      </c>
      <c r="L4690" s="105">
        <f t="shared" si="1273"/>
        <v>636.80847999999992</v>
      </c>
      <c r="M4690" s="109" t="str">
        <f t="shared" si="1274"/>
        <v>FOTO</v>
      </c>
      <c r="N4690" s="110"/>
    </row>
    <row r="4691" spans="1:15" ht="12.75" customHeight="1">
      <c r="A4691" s="103" t="s">
        <v>4988</v>
      </c>
      <c r="B4691" s="13"/>
      <c r="C4691" s="242"/>
      <c r="D4691" s="238" t="s">
        <v>9122</v>
      </c>
      <c r="E4691" s="149">
        <v>-3.5567715458276417E-2</v>
      </c>
      <c r="F4691" s="104" t="s">
        <v>8267</v>
      </c>
      <c r="G4691" s="105">
        <v>0.70499999999999996</v>
      </c>
      <c r="H4691" s="106">
        <f t="shared" si="1269"/>
        <v>1043.3999999999999</v>
      </c>
      <c r="I4691" s="107">
        <f t="shared" si="1270"/>
        <v>1262.5139999999999</v>
      </c>
      <c r="J4691" s="108">
        <f t="shared" si="1271"/>
        <v>1262.5139999999999</v>
      </c>
      <c r="K4691" s="105">
        <f t="shared" si="1272"/>
        <v>0</v>
      </c>
      <c r="L4691" s="105">
        <f t="shared" si="1273"/>
        <v>1767.5195999999999</v>
      </c>
      <c r="M4691" s="109" t="str">
        <f t="shared" si="1274"/>
        <v>FOTO</v>
      </c>
      <c r="N4691" s="110"/>
    </row>
    <row r="4692" spans="1:15" ht="12.75" customHeight="1">
      <c r="A4692" s="103" t="s">
        <v>5127</v>
      </c>
      <c r="B4692" s="13"/>
      <c r="C4692" s="242"/>
      <c r="D4692" s="238" t="s">
        <v>9122</v>
      </c>
      <c r="E4692" s="149">
        <v>-3.4220532319391705E-2</v>
      </c>
      <c r="F4692" s="104" t="s">
        <v>5128</v>
      </c>
      <c r="G4692" s="105">
        <v>0.254</v>
      </c>
      <c r="H4692" s="106">
        <f t="shared" si="1269"/>
        <v>375.92</v>
      </c>
      <c r="I4692" s="107">
        <f t="shared" si="1270"/>
        <v>454.86320000000001</v>
      </c>
      <c r="J4692" s="108">
        <f t="shared" si="1271"/>
        <v>454.86320000000001</v>
      </c>
      <c r="K4692" s="105">
        <f t="shared" si="1272"/>
        <v>0</v>
      </c>
      <c r="L4692" s="105">
        <f t="shared" si="1273"/>
        <v>636.80847999999992</v>
      </c>
      <c r="M4692" s="109" t="str">
        <f t="shared" si="1274"/>
        <v>FOTO</v>
      </c>
      <c r="N4692" s="110"/>
    </row>
    <row r="4693" spans="1:15" ht="12.75" customHeight="1">
      <c r="A4693" s="103" t="s">
        <v>5129</v>
      </c>
      <c r="B4693" s="13"/>
      <c r="C4693" s="242"/>
      <c r="D4693" s="238" t="s">
        <v>9122</v>
      </c>
      <c r="E4693" s="149">
        <v>-3.4220532319391705E-2</v>
      </c>
      <c r="F4693" s="104" t="s">
        <v>8273</v>
      </c>
      <c r="G4693" s="105">
        <v>0.254</v>
      </c>
      <c r="H4693" s="106">
        <f t="shared" si="1269"/>
        <v>375.92</v>
      </c>
      <c r="I4693" s="107">
        <f t="shared" si="1270"/>
        <v>454.86320000000001</v>
      </c>
      <c r="J4693" s="108">
        <f t="shared" si="1271"/>
        <v>454.86320000000001</v>
      </c>
      <c r="K4693" s="105">
        <f t="shared" si="1272"/>
        <v>0</v>
      </c>
      <c r="L4693" s="105">
        <f t="shared" si="1273"/>
        <v>636.80847999999992</v>
      </c>
      <c r="M4693" s="109" t="str">
        <f t="shared" si="1274"/>
        <v>FOTO</v>
      </c>
      <c r="N4693" s="110"/>
    </row>
    <row r="4694" spans="1:15" ht="12.75" customHeight="1">
      <c r="A4694" s="103" t="s">
        <v>5131</v>
      </c>
      <c r="B4694" s="13"/>
      <c r="C4694" s="242"/>
      <c r="D4694" s="238" t="s">
        <v>9122</v>
      </c>
      <c r="E4694" s="149">
        <v>-3.4220532319391705E-2</v>
      </c>
      <c r="F4694" s="104" t="s">
        <v>5132</v>
      </c>
      <c r="G4694" s="105">
        <v>0.254</v>
      </c>
      <c r="H4694" s="106">
        <f t="shared" si="1269"/>
        <v>375.92</v>
      </c>
      <c r="I4694" s="107">
        <f t="shared" si="1270"/>
        <v>454.86320000000001</v>
      </c>
      <c r="J4694" s="108">
        <f t="shared" si="1271"/>
        <v>454.86320000000001</v>
      </c>
      <c r="K4694" s="105">
        <f t="shared" si="1272"/>
        <v>0</v>
      </c>
      <c r="L4694" s="105">
        <f t="shared" si="1273"/>
        <v>636.80847999999992</v>
      </c>
      <c r="M4694" s="109" t="str">
        <f t="shared" si="1274"/>
        <v>FOTO</v>
      </c>
      <c r="N4694" s="110"/>
    </row>
    <row r="4695" spans="1:15" ht="12.75" customHeight="1">
      <c r="A4695" s="103" t="s">
        <v>8274</v>
      </c>
      <c r="B4695" s="14"/>
      <c r="C4695" s="242"/>
      <c r="D4695" s="238"/>
      <c r="E4695" s="149"/>
      <c r="F4695" s="104" t="s">
        <v>8275</v>
      </c>
      <c r="G4695" s="105">
        <v>0.254</v>
      </c>
      <c r="H4695" s="106">
        <f t="shared" si="1269"/>
        <v>375.92</v>
      </c>
      <c r="I4695" s="107">
        <f t="shared" si="1270"/>
        <v>454.86320000000001</v>
      </c>
      <c r="J4695" s="108">
        <f t="shared" si="1271"/>
        <v>454.86320000000001</v>
      </c>
      <c r="K4695" s="105">
        <f t="shared" si="1272"/>
        <v>0</v>
      </c>
      <c r="L4695" s="105">
        <f t="shared" si="1273"/>
        <v>636.80847999999992</v>
      </c>
      <c r="M4695" s="109" t="str">
        <f t="shared" si="1274"/>
        <v>FOTO</v>
      </c>
      <c r="N4695" s="110"/>
    </row>
    <row r="4696" spans="1:15" ht="12.75" customHeight="1">
      <c r="A4696" s="103" t="s">
        <v>8276</v>
      </c>
      <c r="B4696" s="14"/>
      <c r="C4696" s="242"/>
      <c r="D4696" s="238"/>
      <c r="E4696" s="149"/>
      <c r="F4696" s="104" t="s">
        <v>8277</v>
      </c>
      <c r="G4696" s="105">
        <v>0.254</v>
      </c>
      <c r="H4696" s="106">
        <f t="shared" si="1269"/>
        <v>375.92</v>
      </c>
      <c r="I4696" s="107">
        <f t="shared" si="1270"/>
        <v>454.86320000000001</v>
      </c>
      <c r="J4696" s="108">
        <f t="shared" si="1271"/>
        <v>454.86320000000001</v>
      </c>
      <c r="K4696" s="105">
        <f t="shared" si="1272"/>
        <v>0</v>
      </c>
      <c r="L4696" s="105">
        <f t="shared" si="1273"/>
        <v>636.80847999999992</v>
      </c>
      <c r="M4696" s="109" t="str">
        <f t="shared" si="1274"/>
        <v>FOTO</v>
      </c>
      <c r="N4696" s="110"/>
    </row>
    <row r="4697" spans="1:15" ht="12.75" customHeight="1" thickBot="1">
      <c r="A4697" s="154" t="s">
        <v>5133</v>
      </c>
      <c r="B4697" s="13"/>
      <c r="C4697" s="243"/>
      <c r="D4697" s="238" t="s">
        <v>9122</v>
      </c>
      <c r="E4697" s="155">
        <v>-3.4220532319391705E-2</v>
      </c>
      <c r="F4697" s="156" t="s">
        <v>5134</v>
      </c>
      <c r="G4697" s="157">
        <v>0.254</v>
      </c>
      <c r="H4697" s="158">
        <f t="shared" si="1269"/>
        <v>375.92</v>
      </c>
      <c r="I4697" s="159">
        <f t="shared" si="1270"/>
        <v>454.86320000000001</v>
      </c>
      <c r="J4697" s="160">
        <f t="shared" si="1271"/>
        <v>454.86320000000001</v>
      </c>
      <c r="K4697" s="157">
        <f t="shared" si="1272"/>
        <v>0</v>
      </c>
      <c r="L4697" s="157">
        <f t="shared" si="1273"/>
        <v>636.80847999999992</v>
      </c>
      <c r="M4697" s="161" t="str">
        <f t="shared" si="1274"/>
        <v>FOTO</v>
      </c>
      <c r="N4697" s="162"/>
    </row>
    <row r="4698" spans="1:15" ht="20.100000000000001" customHeight="1" thickBot="1">
      <c r="A4698" s="219" t="s">
        <v>4941</v>
      </c>
      <c r="B4698" s="33"/>
      <c r="C4698" s="240"/>
      <c r="D4698" s="151"/>
      <c r="E4698" s="221"/>
      <c r="F4698" s="222"/>
      <c r="G4698" s="223"/>
      <c r="H4698" s="224"/>
      <c r="I4698" s="224"/>
      <c r="J4698" s="225"/>
      <c r="K4698" s="223"/>
      <c r="L4698" s="223"/>
      <c r="M4698" s="226"/>
      <c r="N4698" s="227"/>
      <c r="O4698" s="228"/>
    </row>
    <row r="4699" spans="1:15" ht="12.75" customHeight="1" thickBot="1">
      <c r="A4699" s="188" t="s">
        <v>4942</v>
      </c>
      <c r="B4699" s="13" t="s">
        <v>4919</v>
      </c>
      <c r="C4699" s="244"/>
      <c r="D4699" s="238" t="s">
        <v>9122</v>
      </c>
      <c r="E4699" s="189">
        <v>-3.6363636363636376E-2</v>
      </c>
      <c r="F4699" s="190" t="s">
        <v>4943</v>
      </c>
      <c r="G4699" s="191">
        <v>1.06</v>
      </c>
      <c r="H4699" s="192">
        <f>+G4699*H$18</f>
        <v>1568.8000000000002</v>
      </c>
      <c r="I4699" s="193">
        <f>+H4699*(1+I$18)</f>
        <v>1898.2480000000003</v>
      </c>
      <c r="J4699" s="194">
        <f>+I4699*(1-J$18)</f>
        <v>1898.2480000000003</v>
      </c>
      <c r="K4699" s="191">
        <f>+I4699*C4699</f>
        <v>0</v>
      </c>
      <c r="L4699" s="191">
        <f>+I4699*(1+L$18)</f>
        <v>2657.5472000000004</v>
      </c>
      <c r="M4699" s="195" t="str">
        <f>HYPERLINK(CONCATENATE("https://buscador.neorep.com.ar/",TRIM(A4699),"/"),"FOTO")</f>
        <v>FOTO</v>
      </c>
      <c r="N4699" s="196"/>
    </row>
    <row r="4700" spans="1:15" ht="20.100000000000001" customHeight="1" thickBot="1">
      <c r="A4700" s="219" t="s">
        <v>8278</v>
      </c>
      <c r="B4700" s="33"/>
      <c r="C4700" s="240"/>
      <c r="D4700" s="151"/>
      <c r="E4700" s="221"/>
      <c r="F4700" s="222"/>
      <c r="G4700" s="223"/>
      <c r="H4700" s="224"/>
      <c r="I4700" s="224"/>
      <c r="J4700" s="225"/>
      <c r="K4700" s="223"/>
      <c r="L4700" s="223"/>
      <c r="M4700" s="226"/>
      <c r="N4700" s="227"/>
      <c r="O4700" s="228"/>
    </row>
    <row r="4701" spans="1:15" ht="12.75" customHeight="1">
      <c r="A4701" s="178" t="s">
        <v>8279</v>
      </c>
      <c r="B4701" s="13"/>
      <c r="C4701" s="152"/>
      <c r="D4701" s="238"/>
      <c r="E4701" s="180"/>
      <c r="F4701" s="181" t="s">
        <v>8280</v>
      </c>
      <c r="G4701" s="182">
        <v>2.516</v>
      </c>
      <c r="H4701" s="183">
        <f t="shared" ref="H4701:H4708" si="1275">+G4701*H$18</f>
        <v>3723.68</v>
      </c>
      <c r="I4701" s="184">
        <f t="shared" ref="I4701:I4708" si="1276">+H4701*(1+I$18)</f>
        <v>4505.6527999999998</v>
      </c>
      <c r="J4701" s="185">
        <f t="shared" ref="J4701:J4708" si="1277">+I4701*(1-J$18)</f>
        <v>4505.6527999999998</v>
      </c>
      <c r="K4701" s="182">
        <f t="shared" ref="K4701:K4708" si="1278">+I4701*C4701</f>
        <v>0</v>
      </c>
      <c r="L4701" s="182">
        <f t="shared" ref="L4701:L4708" si="1279">+I4701*(1+L$18)</f>
        <v>6307.9139199999991</v>
      </c>
      <c r="M4701" s="186" t="str">
        <f t="shared" ref="M4701:M4708" si="1280">HYPERLINK(CONCATENATE("https://buscador.neorep.com.ar/",TRIM(A4701),"/"),"FOTO")</f>
        <v>FOTO</v>
      </c>
      <c r="N4701" s="187"/>
    </row>
    <row r="4702" spans="1:15" ht="12.75" customHeight="1">
      <c r="A4702" s="103" t="s">
        <v>8281</v>
      </c>
      <c r="B4702" s="14"/>
      <c r="C4702" s="242"/>
      <c r="D4702" s="238"/>
      <c r="E4702" s="149"/>
      <c r="F4702" s="104" t="s">
        <v>8282</v>
      </c>
      <c r="G4702" s="105">
        <v>0.755</v>
      </c>
      <c r="H4702" s="106">
        <f t="shared" si="1275"/>
        <v>1117.4000000000001</v>
      </c>
      <c r="I4702" s="107">
        <f t="shared" si="1276"/>
        <v>1352.0540000000001</v>
      </c>
      <c r="J4702" s="108">
        <f t="shared" si="1277"/>
        <v>1352.0540000000001</v>
      </c>
      <c r="K4702" s="105">
        <f t="shared" si="1278"/>
        <v>0</v>
      </c>
      <c r="L4702" s="105">
        <f t="shared" si="1279"/>
        <v>1892.8756000000001</v>
      </c>
      <c r="M4702" s="109" t="str">
        <f t="shared" si="1280"/>
        <v>FOTO</v>
      </c>
      <c r="N4702" s="110"/>
    </row>
    <row r="4703" spans="1:15" ht="12.75" customHeight="1">
      <c r="A4703" s="103" t="s">
        <v>4999</v>
      </c>
      <c r="B4703" s="13"/>
      <c r="C4703" s="242"/>
      <c r="D4703" s="238" t="s">
        <v>9122</v>
      </c>
      <c r="E4703" s="149">
        <v>-3.712208189820132E-2</v>
      </c>
      <c r="F4703" s="104" t="s">
        <v>8283</v>
      </c>
      <c r="G4703" s="105">
        <v>2.516</v>
      </c>
      <c r="H4703" s="106">
        <f t="shared" si="1275"/>
        <v>3723.68</v>
      </c>
      <c r="I4703" s="107">
        <f t="shared" si="1276"/>
        <v>4505.6527999999998</v>
      </c>
      <c r="J4703" s="108">
        <f t="shared" si="1277"/>
        <v>4505.6527999999998</v>
      </c>
      <c r="K4703" s="105">
        <f t="shared" si="1278"/>
        <v>0</v>
      </c>
      <c r="L4703" s="105">
        <f t="shared" si="1279"/>
        <v>6307.9139199999991</v>
      </c>
      <c r="M4703" s="109" t="str">
        <f t="shared" si="1280"/>
        <v>FOTO</v>
      </c>
      <c r="N4703" s="110"/>
    </row>
    <row r="4704" spans="1:15" ht="12.75" customHeight="1">
      <c r="A4704" s="103" t="s">
        <v>8284</v>
      </c>
      <c r="B4704" s="13"/>
      <c r="C4704" s="242"/>
      <c r="D4704" s="238"/>
      <c r="E4704" s="149"/>
      <c r="F4704" s="104" t="s">
        <v>8285</v>
      </c>
      <c r="G4704" s="105">
        <v>2.516</v>
      </c>
      <c r="H4704" s="106">
        <f t="shared" si="1275"/>
        <v>3723.68</v>
      </c>
      <c r="I4704" s="107">
        <f t="shared" si="1276"/>
        <v>4505.6527999999998</v>
      </c>
      <c r="J4704" s="108">
        <f t="shared" si="1277"/>
        <v>4505.6527999999998</v>
      </c>
      <c r="K4704" s="105">
        <f t="shared" si="1278"/>
        <v>0</v>
      </c>
      <c r="L4704" s="105">
        <f t="shared" si="1279"/>
        <v>6307.9139199999991</v>
      </c>
      <c r="M4704" s="109" t="str">
        <f t="shared" si="1280"/>
        <v>FOTO</v>
      </c>
      <c r="N4704" s="110"/>
    </row>
    <row r="4705" spans="1:15" ht="12.75" customHeight="1">
      <c r="A4705" s="103" t="s">
        <v>5001</v>
      </c>
      <c r="B4705" s="13"/>
      <c r="C4705" s="242"/>
      <c r="D4705" s="238" t="s">
        <v>9122</v>
      </c>
      <c r="E4705" s="149">
        <v>-3.712208189820132E-2</v>
      </c>
      <c r="F4705" s="104" t="s">
        <v>8286</v>
      </c>
      <c r="G4705" s="105">
        <v>2.516</v>
      </c>
      <c r="H4705" s="106">
        <f t="shared" si="1275"/>
        <v>3723.68</v>
      </c>
      <c r="I4705" s="107">
        <f t="shared" si="1276"/>
        <v>4505.6527999999998</v>
      </c>
      <c r="J4705" s="108">
        <f t="shared" si="1277"/>
        <v>4505.6527999999998</v>
      </c>
      <c r="K4705" s="105">
        <f t="shared" si="1278"/>
        <v>0</v>
      </c>
      <c r="L4705" s="105">
        <f t="shared" si="1279"/>
        <v>6307.9139199999991</v>
      </c>
      <c r="M4705" s="109" t="str">
        <f t="shared" si="1280"/>
        <v>FOTO</v>
      </c>
      <c r="N4705" s="110"/>
    </row>
    <row r="4706" spans="1:15" ht="12.75" customHeight="1">
      <c r="A4706" s="103" t="s">
        <v>5003</v>
      </c>
      <c r="B4706" s="13"/>
      <c r="C4706" s="242"/>
      <c r="D4706" s="238" t="s">
        <v>9122</v>
      </c>
      <c r="E4706" s="149">
        <v>-3.712208189820132E-2</v>
      </c>
      <c r="F4706" s="104" t="s">
        <v>8287</v>
      </c>
      <c r="G4706" s="105">
        <v>2.516</v>
      </c>
      <c r="H4706" s="106">
        <f t="shared" si="1275"/>
        <v>3723.68</v>
      </c>
      <c r="I4706" s="107">
        <f t="shared" si="1276"/>
        <v>4505.6527999999998</v>
      </c>
      <c r="J4706" s="108">
        <f t="shared" si="1277"/>
        <v>4505.6527999999998</v>
      </c>
      <c r="K4706" s="105">
        <f t="shared" si="1278"/>
        <v>0</v>
      </c>
      <c r="L4706" s="105">
        <f t="shared" si="1279"/>
        <v>6307.9139199999991</v>
      </c>
      <c r="M4706" s="109" t="str">
        <f t="shared" si="1280"/>
        <v>FOTO</v>
      </c>
      <c r="N4706" s="110"/>
    </row>
    <row r="4707" spans="1:15" ht="12.75" customHeight="1">
      <c r="A4707" s="103" t="s">
        <v>8288</v>
      </c>
      <c r="B4707" s="14"/>
      <c r="C4707" s="242"/>
      <c r="D4707" s="238"/>
      <c r="E4707" s="149"/>
      <c r="F4707" s="104" t="s">
        <v>8289</v>
      </c>
      <c r="G4707" s="105">
        <v>2.516</v>
      </c>
      <c r="H4707" s="106">
        <f t="shared" si="1275"/>
        <v>3723.68</v>
      </c>
      <c r="I4707" s="107">
        <f t="shared" si="1276"/>
        <v>4505.6527999999998</v>
      </c>
      <c r="J4707" s="108">
        <f t="shared" si="1277"/>
        <v>4505.6527999999998</v>
      </c>
      <c r="K4707" s="105">
        <f t="shared" si="1278"/>
        <v>0</v>
      </c>
      <c r="L4707" s="105">
        <f t="shared" si="1279"/>
        <v>6307.9139199999991</v>
      </c>
      <c r="M4707" s="109" t="str">
        <f t="shared" si="1280"/>
        <v>FOTO</v>
      </c>
      <c r="N4707" s="110"/>
    </row>
    <row r="4708" spans="1:15" ht="12.75" customHeight="1" thickBot="1">
      <c r="A4708" s="154" t="s">
        <v>8290</v>
      </c>
      <c r="B4708" s="14"/>
      <c r="C4708" s="243"/>
      <c r="D4708" s="238"/>
      <c r="E4708" s="155"/>
      <c r="F4708" s="156" t="s">
        <v>8291</v>
      </c>
      <c r="G4708" s="157">
        <v>2.516</v>
      </c>
      <c r="H4708" s="158">
        <f t="shared" si="1275"/>
        <v>3723.68</v>
      </c>
      <c r="I4708" s="159">
        <f t="shared" si="1276"/>
        <v>4505.6527999999998</v>
      </c>
      <c r="J4708" s="160">
        <f t="shared" si="1277"/>
        <v>4505.6527999999998</v>
      </c>
      <c r="K4708" s="157">
        <f t="shared" si="1278"/>
        <v>0</v>
      </c>
      <c r="L4708" s="157">
        <f t="shared" si="1279"/>
        <v>6307.9139199999991</v>
      </c>
      <c r="M4708" s="161" t="str">
        <f t="shared" si="1280"/>
        <v>FOTO</v>
      </c>
      <c r="N4708" s="162"/>
    </row>
    <row r="4709" spans="1:15" ht="20.100000000000001" customHeight="1" thickBot="1">
      <c r="A4709" s="219" t="s">
        <v>8292</v>
      </c>
      <c r="B4709" s="33"/>
      <c r="C4709" s="240"/>
      <c r="D4709" s="151"/>
      <c r="E4709" s="221"/>
      <c r="F4709" s="222"/>
      <c r="G4709" s="223"/>
      <c r="H4709" s="224"/>
      <c r="I4709" s="224"/>
      <c r="J4709" s="225"/>
      <c r="K4709" s="223"/>
      <c r="L4709" s="223"/>
      <c r="M4709" s="226"/>
      <c r="N4709" s="227"/>
      <c r="O4709" s="228"/>
    </row>
    <row r="4710" spans="1:15" ht="12.75" customHeight="1">
      <c r="A4710" s="178" t="s">
        <v>8293</v>
      </c>
      <c r="B4710" s="14"/>
      <c r="C4710" s="152"/>
      <c r="D4710" s="238"/>
      <c r="E4710" s="180"/>
      <c r="F4710" s="181" t="s">
        <v>8294</v>
      </c>
      <c r="G4710" s="182">
        <v>3.262</v>
      </c>
      <c r="H4710" s="183">
        <f>+G4710*H$18</f>
        <v>4827.76</v>
      </c>
      <c r="I4710" s="184">
        <f>+H4710*(1+I$18)</f>
        <v>5841.5896000000002</v>
      </c>
      <c r="J4710" s="185">
        <f>+I4710*(1-J$18)</f>
        <v>5841.5896000000002</v>
      </c>
      <c r="K4710" s="182">
        <f>+I4710*C4710</f>
        <v>0</v>
      </c>
      <c r="L4710" s="182">
        <f>+I4710*(1+L$18)</f>
        <v>8178.2254400000002</v>
      </c>
      <c r="M4710" s="186" t="str">
        <f>HYPERLINK(CONCATENATE("https://buscador.neorep.com.ar/",TRIM(A4710),"/"),"FOTO")</f>
        <v>FOTO</v>
      </c>
      <c r="N4710" s="187" t="s">
        <v>414</v>
      </c>
    </row>
    <row r="4711" spans="1:15" ht="12.75" customHeight="1">
      <c r="A4711" s="103" t="s">
        <v>8295</v>
      </c>
      <c r="B4711" s="14"/>
      <c r="C4711" s="242"/>
      <c r="D4711" s="238"/>
      <c r="E4711" s="149"/>
      <c r="F4711" s="104" t="s">
        <v>8296</v>
      </c>
      <c r="G4711" s="105">
        <v>3.407</v>
      </c>
      <c r="H4711" s="106">
        <f>+G4711*H$18</f>
        <v>5042.3599999999997</v>
      </c>
      <c r="I4711" s="107">
        <f>+H4711*(1+I$18)</f>
        <v>6101.2555999999995</v>
      </c>
      <c r="J4711" s="108">
        <f>+I4711*(1-J$18)</f>
        <v>6101.2555999999995</v>
      </c>
      <c r="K4711" s="105">
        <f>+I4711*C4711</f>
        <v>0</v>
      </c>
      <c r="L4711" s="105">
        <f>+I4711*(1+L$18)</f>
        <v>8541.7578399999984</v>
      </c>
      <c r="M4711" s="109" t="str">
        <f>HYPERLINK(CONCATENATE("https://buscador.neorep.com.ar/",TRIM(A4711),"/"),"FOTO")</f>
        <v>FOTO</v>
      </c>
      <c r="N4711" s="110" t="s">
        <v>414</v>
      </c>
    </row>
    <row r="4712" spans="1:15" ht="12.75" customHeight="1" thickBot="1">
      <c r="A4712" s="154" t="s">
        <v>8297</v>
      </c>
      <c r="B4712" s="14"/>
      <c r="C4712" s="243"/>
      <c r="D4712" s="238"/>
      <c r="E4712" s="155"/>
      <c r="F4712" s="156" t="s">
        <v>8298</v>
      </c>
      <c r="G4712" s="157">
        <v>5.6280000000000001</v>
      </c>
      <c r="H4712" s="158">
        <f>+G4712*H$18</f>
        <v>8329.44</v>
      </c>
      <c r="I4712" s="159">
        <f>+H4712*(1+I$18)</f>
        <v>10078.6224</v>
      </c>
      <c r="J4712" s="160">
        <f>+I4712*(1-J$18)</f>
        <v>10078.6224</v>
      </c>
      <c r="K4712" s="157">
        <f>+I4712*C4712</f>
        <v>0</v>
      </c>
      <c r="L4712" s="157">
        <f>+I4712*(1+L$18)</f>
        <v>14110.07136</v>
      </c>
      <c r="M4712" s="161" t="str">
        <f>HYPERLINK(CONCATENATE("https://buscador.neorep.com.ar/",TRIM(A4712),"/"),"FOTO")</f>
        <v>FOTO</v>
      </c>
      <c r="N4712" s="162" t="s">
        <v>414</v>
      </c>
    </row>
    <row r="4713" spans="1:15" ht="20.100000000000001" customHeight="1" thickBot="1">
      <c r="A4713" s="219" t="s">
        <v>8299</v>
      </c>
      <c r="B4713" s="33"/>
      <c r="C4713" s="241"/>
      <c r="D4713" s="236"/>
      <c r="E4713" s="221"/>
      <c r="F4713" s="222"/>
      <c r="G4713" s="223"/>
      <c r="H4713" s="224"/>
      <c r="I4713" s="224"/>
      <c r="J4713" s="225"/>
      <c r="K4713" s="223"/>
      <c r="L4713" s="223"/>
      <c r="M4713" s="226"/>
      <c r="N4713" s="227"/>
      <c r="O4713" s="228"/>
    </row>
    <row r="4714" spans="1:15" ht="20.100000000000001" customHeight="1" thickBot="1">
      <c r="A4714" s="219" t="s">
        <v>8300</v>
      </c>
      <c r="B4714" s="33"/>
      <c r="C4714" s="239"/>
      <c r="D4714" s="235"/>
      <c r="E4714" s="221"/>
      <c r="F4714" s="222"/>
      <c r="G4714" s="223"/>
      <c r="H4714" s="224"/>
      <c r="I4714" s="224"/>
      <c r="J4714" s="225"/>
      <c r="K4714" s="223"/>
      <c r="L4714" s="223"/>
      <c r="M4714" s="226"/>
      <c r="N4714" s="227"/>
      <c r="O4714" s="228"/>
    </row>
    <row r="4715" spans="1:15" ht="12.75" customHeight="1">
      <c r="A4715" s="178" t="s">
        <v>8301</v>
      </c>
      <c r="B4715" s="14"/>
      <c r="C4715" s="152"/>
      <c r="D4715" s="238"/>
      <c r="E4715" s="180"/>
      <c r="F4715" s="181" t="s">
        <v>8302</v>
      </c>
      <c r="G4715" s="182">
        <v>4.2039999999999997</v>
      </c>
      <c r="H4715" s="183">
        <f t="shared" ref="H4715:H4726" si="1281">+G4715*H$18</f>
        <v>6221.9199999999992</v>
      </c>
      <c r="I4715" s="184">
        <f t="shared" ref="I4715:I4726" si="1282">+H4715*(1+I$18)</f>
        <v>7528.5231999999987</v>
      </c>
      <c r="J4715" s="185">
        <f t="shared" ref="J4715:J4726" si="1283">+I4715*(1-J$18)</f>
        <v>7528.5231999999987</v>
      </c>
      <c r="K4715" s="182">
        <f t="shared" ref="K4715:K4726" si="1284">+I4715*C4715</f>
        <v>0</v>
      </c>
      <c r="L4715" s="182">
        <f t="shared" ref="L4715:L4726" si="1285">+I4715*(1+L$18)</f>
        <v>10539.932479999998</v>
      </c>
      <c r="M4715" s="186" t="str">
        <f t="shared" ref="M4715:M4726" si="1286">HYPERLINK(CONCATENATE("https://buscador.neorep.com.ar/",TRIM(A4715),"/"),"FOTO")</f>
        <v>FOTO</v>
      </c>
      <c r="N4715" s="187"/>
    </row>
    <row r="4716" spans="1:15" ht="12.75" customHeight="1">
      <c r="A4716" s="103" t="s">
        <v>8303</v>
      </c>
      <c r="B4716" s="14"/>
      <c r="C4716" s="242"/>
      <c r="D4716" s="238"/>
      <c r="E4716" s="149"/>
      <c r="F4716" s="104" t="s">
        <v>8304</v>
      </c>
      <c r="G4716" s="105">
        <v>2.907</v>
      </c>
      <c r="H4716" s="106">
        <f t="shared" si="1281"/>
        <v>4302.3599999999997</v>
      </c>
      <c r="I4716" s="107">
        <f t="shared" si="1282"/>
        <v>5205.8555999999999</v>
      </c>
      <c r="J4716" s="108">
        <f t="shared" si="1283"/>
        <v>5205.8555999999999</v>
      </c>
      <c r="K4716" s="105">
        <f t="shared" si="1284"/>
        <v>0</v>
      </c>
      <c r="L4716" s="105">
        <f t="shared" si="1285"/>
        <v>7288.1978399999989</v>
      </c>
      <c r="M4716" s="109" t="str">
        <f t="shared" si="1286"/>
        <v>FOTO</v>
      </c>
      <c r="N4716" s="110"/>
    </row>
    <row r="4717" spans="1:15" ht="12.75" customHeight="1">
      <c r="A4717" s="103" t="s">
        <v>8305</v>
      </c>
      <c r="B4717" s="14"/>
      <c r="C4717" s="242"/>
      <c r="D4717" s="238"/>
      <c r="E4717" s="149"/>
      <c r="F4717" s="104" t="s">
        <v>8306</v>
      </c>
      <c r="G4717" s="105">
        <v>3.8530000000000002</v>
      </c>
      <c r="H4717" s="106">
        <f t="shared" si="1281"/>
        <v>5702.4400000000005</v>
      </c>
      <c r="I4717" s="107">
        <f t="shared" si="1282"/>
        <v>6899.9524000000001</v>
      </c>
      <c r="J4717" s="108">
        <f t="shared" si="1283"/>
        <v>6899.9524000000001</v>
      </c>
      <c r="K4717" s="105">
        <f t="shared" si="1284"/>
        <v>0</v>
      </c>
      <c r="L4717" s="105">
        <f t="shared" si="1285"/>
        <v>9659.9333599999991</v>
      </c>
      <c r="M4717" s="109" t="str">
        <f t="shared" si="1286"/>
        <v>FOTO</v>
      </c>
      <c r="N4717" s="110"/>
    </row>
    <row r="4718" spans="1:15" ht="12.75" customHeight="1">
      <c r="A4718" s="103" t="s">
        <v>8307</v>
      </c>
      <c r="B4718" s="14"/>
      <c r="C4718" s="242"/>
      <c r="D4718" s="238"/>
      <c r="E4718" s="149"/>
      <c r="F4718" s="104" t="s">
        <v>8308</v>
      </c>
      <c r="G4718" s="105">
        <v>2.907</v>
      </c>
      <c r="H4718" s="106">
        <f t="shared" si="1281"/>
        <v>4302.3599999999997</v>
      </c>
      <c r="I4718" s="107">
        <f t="shared" si="1282"/>
        <v>5205.8555999999999</v>
      </c>
      <c r="J4718" s="108">
        <f t="shared" si="1283"/>
        <v>5205.8555999999999</v>
      </c>
      <c r="K4718" s="105">
        <f t="shared" si="1284"/>
        <v>0</v>
      </c>
      <c r="L4718" s="105">
        <f t="shared" si="1285"/>
        <v>7288.1978399999989</v>
      </c>
      <c r="M4718" s="109" t="str">
        <f t="shared" si="1286"/>
        <v>FOTO</v>
      </c>
      <c r="N4718" s="110"/>
    </row>
    <row r="4719" spans="1:15" ht="12.75" customHeight="1">
      <c r="A4719" s="103" t="s">
        <v>8309</v>
      </c>
      <c r="B4719" s="14"/>
      <c r="C4719" s="242"/>
      <c r="D4719" s="238"/>
      <c r="E4719" s="149"/>
      <c r="F4719" s="104" t="s">
        <v>8310</v>
      </c>
      <c r="G4719" s="105">
        <v>4.181</v>
      </c>
      <c r="H4719" s="106">
        <f t="shared" si="1281"/>
        <v>6187.88</v>
      </c>
      <c r="I4719" s="107">
        <f t="shared" si="1282"/>
        <v>7487.3347999999996</v>
      </c>
      <c r="J4719" s="108">
        <f t="shared" si="1283"/>
        <v>7487.3347999999996</v>
      </c>
      <c r="K4719" s="105">
        <f t="shared" si="1284"/>
        <v>0</v>
      </c>
      <c r="L4719" s="105">
        <f t="shared" si="1285"/>
        <v>10482.268719999998</v>
      </c>
      <c r="M4719" s="109" t="str">
        <f t="shared" si="1286"/>
        <v>FOTO</v>
      </c>
      <c r="N4719" s="110"/>
    </row>
    <row r="4720" spans="1:15" ht="12.75" customHeight="1">
      <c r="A4720" s="103" t="s">
        <v>8311</v>
      </c>
      <c r="B4720" s="14"/>
      <c r="C4720" s="242"/>
      <c r="D4720" s="238"/>
      <c r="E4720" s="149"/>
      <c r="F4720" s="104" t="s">
        <v>8312</v>
      </c>
      <c r="G4720" s="105">
        <v>4.181</v>
      </c>
      <c r="H4720" s="106">
        <f t="shared" si="1281"/>
        <v>6187.88</v>
      </c>
      <c r="I4720" s="107">
        <f t="shared" si="1282"/>
        <v>7487.3347999999996</v>
      </c>
      <c r="J4720" s="108">
        <f t="shared" si="1283"/>
        <v>7487.3347999999996</v>
      </c>
      <c r="K4720" s="105">
        <f t="shared" si="1284"/>
        <v>0</v>
      </c>
      <c r="L4720" s="105">
        <f t="shared" si="1285"/>
        <v>10482.268719999998</v>
      </c>
      <c r="M4720" s="109" t="str">
        <f t="shared" si="1286"/>
        <v>FOTO</v>
      </c>
      <c r="N4720" s="110"/>
    </row>
    <row r="4721" spans="1:15" ht="12.75" customHeight="1">
      <c r="A4721" s="103" t="s">
        <v>8313</v>
      </c>
      <c r="B4721" s="14"/>
      <c r="C4721" s="242"/>
      <c r="D4721" s="238"/>
      <c r="E4721" s="149"/>
      <c r="F4721" s="104" t="s">
        <v>8314</v>
      </c>
      <c r="G4721" s="105">
        <v>5.9649999999999999</v>
      </c>
      <c r="H4721" s="106">
        <f t="shared" si="1281"/>
        <v>8828.1999999999989</v>
      </c>
      <c r="I4721" s="107">
        <f t="shared" si="1282"/>
        <v>10682.121999999998</v>
      </c>
      <c r="J4721" s="108">
        <f t="shared" si="1283"/>
        <v>10682.121999999998</v>
      </c>
      <c r="K4721" s="105">
        <f t="shared" si="1284"/>
        <v>0</v>
      </c>
      <c r="L4721" s="105">
        <f t="shared" si="1285"/>
        <v>14954.970799999996</v>
      </c>
      <c r="M4721" s="109" t="str">
        <f t="shared" si="1286"/>
        <v>FOTO</v>
      </c>
      <c r="N4721" s="110"/>
    </row>
    <row r="4722" spans="1:15" ht="12.75" customHeight="1">
      <c r="A4722" s="103" t="s">
        <v>8315</v>
      </c>
      <c r="B4722" s="14"/>
      <c r="C4722" s="242"/>
      <c r="D4722" s="238"/>
      <c r="E4722" s="149"/>
      <c r="F4722" s="104" t="s">
        <v>8316</v>
      </c>
      <c r="G4722" s="105">
        <v>5.9649999999999999</v>
      </c>
      <c r="H4722" s="106">
        <f t="shared" si="1281"/>
        <v>8828.1999999999989</v>
      </c>
      <c r="I4722" s="107">
        <f t="shared" si="1282"/>
        <v>10682.121999999998</v>
      </c>
      <c r="J4722" s="108">
        <f t="shared" si="1283"/>
        <v>10682.121999999998</v>
      </c>
      <c r="K4722" s="105">
        <f t="shared" si="1284"/>
        <v>0</v>
      </c>
      <c r="L4722" s="105">
        <f t="shared" si="1285"/>
        <v>14954.970799999996</v>
      </c>
      <c r="M4722" s="109" t="str">
        <f t="shared" si="1286"/>
        <v>FOTO</v>
      </c>
      <c r="N4722" s="110"/>
    </row>
    <row r="4723" spans="1:15" ht="12.75" customHeight="1">
      <c r="A4723" s="103" t="s">
        <v>8317</v>
      </c>
      <c r="B4723" s="14"/>
      <c r="C4723" s="242"/>
      <c r="D4723" s="238"/>
      <c r="E4723" s="149"/>
      <c r="F4723" s="104" t="s">
        <v>8318</v>
      </c>
      <c r="G4723" s="105">
        <v>3.9580000000000002</v>
      </c>
      <c r="H4723" s="106">
        <f t="shared" si="1281"/>
        <v>5857.84</v>
      </c>
      <c r="I4723" s="107">
        <f t="shared" si="1282"/>
        <v>7087.9863999999998</v>
      </c>
      <c r="J4723" s="108">
        <f t="shared" si="1283"/>
        <v>7087.9863999999998</v>
      </c>
      <c r="K4723" s="105">
        <f t="shared" si="1284"/>
        <v>0</v>
      </c>
      <c r="L4723" s="105">
        <f t="shared" si="1285"/>
        <v>9923.1809599999997</v>
      </c>
      <c r="M4723" s="109" t="str">
        <f t="shared" si="1286"/>
        <v>FOTO</v>
      </c>
      <c r="N4723" s="110"/>
    </row>
    <row r="4724" spans="1:15" ht="12.75" customHeight="1">
      <c r="A4724" s="103" t="s">
        <v>8319</v>
      </c>
      <c r="B4724" s="14"/>
      <c r="C4724" s="242"/>
      <c r="D4724" s="238"/>
      <c r="E4724" s="149"/>
      <c r="F4724" s="104" t="s">
        <v>8320</v>
      </c>
      <c r="G4724" s="105">
        <v>5.9649999999999999</v>
      </c>
      <c r="H4724" s="106">
        <f t="shared" si="1281"/>
        <v>8828.1999999999989</v>
      </c>
      <c r="I4724" s="107">
        <f t="shared" si="1282"/>
        <v>10682.121999999998</v>
      </c>
      <c r="J4724" s="108">
        <f t="shared" si="1283"/>
        <v>10682.121999999998</v>
      </c>
      <c r="K4724" s="105">
        <f t="shared" si="1284"/>
        <v>0</v>
      </c>
      <c r="L4724" s="105">
        <f t="shared" si="1285"/>
        <v>14954.970799999996</v>
      </c>
      <c r="M4724" s="109" t="str">
        <f t="shared" si="1286"/>
        <v>FOTO</v>
      </c>
      <c r="N4724" s="110"/>
    </row>
    <row r="4725" spans="1:15" ht="12.75" customHeight="1">
      <c r="A4725" s="103" t="s">
        <v>8321</v>
      </c>
      <c r="B4725" s="14"/>
      <c r="C4725" s="242"/>
      <c r="D4725" s="238"/>
      <c r="E4725" s="149"/>
      <c r="F4725" s="104" t="s">
        <v>8322</v>
      </c>
      <c r="G4725" s="105">
        <v>5.9649999999999999</v>
      </c>
      <c r="H4725" s="106">
        <f t="shared" si="1281"/>
        <v>8828.1999999999989</v>
      </c>
      <c r="I4725" s="107">
        <f t="shared" si="1282"/>
        <v>10682.121999999998</v>
      </c>
      <c r="J4725" s="108">
        <f t="shared" si="1283"/>
        <v>10682.121999999998</v>
      </c>
      <c r="K4725" s="105">
        <f t="shared" si="1284"/>
        <v>0</v>
      </c>
      <c r="L4725" s="105">
        <f t="shared" si="1285"/>
        <v>14954.970799999996</v>
      </c>
      <c r="M4725" s="109" t="str">
        <f t="shared" si="1286"/>
        <v>FOTO</v>
      </c>
      <c r="N4725" s="110"/>
    </row>
    <row r="4726" spans="1:15" ht="12.75" customHeight="1" thickBot="1">
      <c r="A4726" s="154" t="s">
        <v>8323</v>
      </c>
      <c r="B4726" s="14"/>
      <c r="C4726" s="243"/>
      <c r="D4726" s="238"/>
      <c r="E4726" s="155"/>
      <c r="F4726" s="156" t="s">
        <v>8324</v>
      </c>
      <c r="G4726" s="157">
        <v>5.0359999999999996</v>
      </c>
      <c r="H4726" s="158">
        <f t="shared" si="1281"/>
        <v>7453.28</v>
      </c>
      <c r="I4726" s="159">
        <f t="shared" si="1282"/>
        <v>9018.4687999999987</v>
      </c>
      <c r="J4726" s="160">
        <f t="shared" si="1283"/>
        <v>9018.4687999999987</v>
      </c>
      <c r="K4726" s="157">
        <f t="shared" si="1284"/>
        <v>0</v>
      </c>
      <c r="L4726" s="157">
        <f t="shared" si="1285"/>
        <v>12625.856319999997</v>
      </c>
      <c r="M4726" s="161" t="str">
        <f t="shared" si="1286"/>
        <v>FOTO</v>
      </c>
      <c r="N4726" s="162"/>
    </row>
    <row r="4727" spans="1:15" ht="20.100000000000001" customHeight="1" thickBot="1">
      <c r="A4727" s="219" t="s">
        <v>8325</v>
      </c>
      <c r="B4727" s="33"/>
      <c r="C4727" s="240"/>
      <c r="D4727" s="151"/>
      <c r="E4727" s="221"/>
      <c r="F4727" s="222"/>
      <c r="G4727" s="223"/>
      <c r="H4727" s="224"/>
      <c r="I4727" s="224"/>
      <c r="J4727" s="225"/>
      <c r="K4727" s="223"/>
      <c r="L4727" s="223"/>
      <c r="M4727" s="226"/>
      <c r="N4727" s="227"/>
      <c r="O4727" s="228"/>
    </row>
    <row r="4728" spans="1:15" ht="12.75" customHeight="1">
      <c r="A4728" s="178" t="s">
        <v>8326</v>
      </c>
      <c r="B4728" s="14"/>
      <c r="C4728" s="152"/>
      <c r="D4728" s="238"/>
      <c r="E4728" s="180"/>
      <c r="F4728" s="181" t="s">
        <v>8327</v>
      </c>
      <c r="G4728" s="182">
        <v>1.1279999999999999</v>
      </c>
      <c r="H4728" s="183">
        <f>+G4728*H$18</f>
        <v>1669.4399999999998</v>
      </c>
      <c r="I4728" s="184">
        <f>+H4728*(1+I$18)</f>
        <v>2020.0223999999998</v>
      </c>
      <c r="J4728" s="185">
        <f>+I4728*(1-J$18)</f>
        <v>2020.0223999999998</v>
      </c>
      <c r="K4728" s="182">
        <f>+I4728*C4728</f>
        <v>0</v>
      </c>
      <c r="L4728" s="182">
        <f>+I4728*(1+L$18)</f>
        <v>2828.0313599999995</v>
      </c>
      <c r="M4728" s="186" t="str">
        <f>HYPERLINK(CONCATENATE("https://buscador.neorep.com.ar/",TRIM(A4728),"/"),"FOTO")</f>
        <v>FOTO</v>
      </c>
      <c r="N4728" s="187"/>
    </row>
    <row r="4729" spans="1:15" ht="12.75" customHeight="1">
      <c r="A4729" s="103" t="s">
        <v>265</v>
      </c>
      <c r="B4729" s="14"/>
      <c r="C4729" s="242"/>
      <c r="D4729" s="238"/>
      <c r="E4729" s="149"/>
      <c r="F4729" s="104" t="s">
        <v>266</v>
      </c>
      <c r="G4729" s="105">
        <v>1.4830000000000001</v>
      </c>
      <c r="H4729" s="106">
        <f>+G4729*H$18</f>
        <v>2194.84</v>
      </c>
      <c r="I4729" s="107">
        <f>+H4729*(1+I$18)</f>
        <v>2655.7564000000002</v>
      </c>
      <c r="J4729" s="108">
        <f>+I4729*(1-J$18)</f>
        <v>2655.7564000000002</v>
      </c>
      <c r="K4729" s="105">
        <f>+I4729*C4729</f>
        <v>0</v>
      </c>
      <c r="L4729" s="105">
        <f>+I4729*(1+L$18)</f>
        <v>3718.0589599999998</v>
      </c>
      <c r="M4729" s="109" t="str">
        <f>HYPERLINK(CONCATENATE("https://buscador.neorep.com.ar/",TRIM(A4729),"/"),"FOTO")</f>
        <v>FOTO</v>
      </c>
      <c r="N4729" s="110"/>
    </row>
    <row r="4730" spans="1:15" ht="12.75" customHeight="1">
      <c r="A4730" s="103" t="s">
        <v>8328</v>
      </c>
      <c r="B4730" s="14"/>
      <c r="C4730" s="242"/>
      <c r="D4730" s="238"/>
      <c r="E4730" s="149"/>
      <c r="F4730" s="104" t="s">
        <v>8329</v>
      </c>
      <c r="G4730" s="105">
        <v>0.38200000000000001</v>
      </c>
      <c r="H4730" s="106">
        <f>+G4730*H$18</f>
        <v>565.36</v>
      </c>
      <c r="I4730" s="107">
        <f>+H4730*(1+I$18)</f>
        <v>684.0856</v>
      </c>
      <c r="J4730" s="108">
        <f>+I4730*(1-J$18)</f>
        <v>684.0856</v>
      </c>
      <c r="K4730" s="105">
        <f>+I4730*C4730</f>
        <v>0</v>
      </c>
      <c r="L4730" s="105">
        <f>+I4730*(1+L$18)</f>
        <v>957.71983999999998</v>
      </c>
      <c r="M4730" s="109" t="str">
        <f>HYPERLINK(CONCATENATE("https://buscador.neorep.com.ar/",TRIM(A4730),"/"),"FOTO")</f>
        <v>FOTO</v>
      </c>
      <c r="N4730" s="110"/>
    </row>
    <row r="4731" spans="1:15" ht="12.75" customHeight="1" thickBot="1">
      <c r="A4731" s="154" t="s">
        <v>8330</v>
      </c>
      <c r="B4731" s="14"/>
      <c r="C4731" s="243"/>
      <c r="D4731" s="238"/>
      <c r="E4731" s="155"/>
      <c r="F4731" s="156" t="s">
        <v>8331</v>
      </c>
      <c r="G4731" s="157">
        <v>1.069</v>
      </c>
      <c r="H4731" s="158">
        <f>+G4731*H$18</f>
        <v>1582.12</v>
      </c>
      <c r="I4731" s="159">
        <f>+H4731*(1+I$18)</f>
        <v>1914.3651999999997</v>
      </c>
      <c r="J4731" s="160">
        <f>+I4731*(1-J$18)</f>
        <v>1914.3651999999997</v>
      </c>
      <c r="K4731" s="157">
        <f>+I4731*C4731</f>
        <v>0</v>
      </c>
      <c r="L4731" s="157">
        <f>+I4731*(1+L$18)</f>
        <v>2680.1112799999996</v>
      </c>
      <c r="M4731" s="161" t="str">
        <f>HYPERLINK(CONCATENATE("https://buscador.neorep.com.ar/",TRIM(A4731),"/"),"FOTO")</f>
        <v>FOTO</v>
      </c>
      <c r="N4731" s="162"/>
    </row>
    <row r="4732" spans="1:15" ht="20.100000000000001" customHeight="1" thickBot="1">
      <c r="A4732" s="219" t="s">
        <v>5231</v>
      </c>
      <c r="B4732" s="33"/>
      <c r="C4732" s="240"/>
      <c r="D4732" s="151"/>
      <c r="E4732" s="221"/>
      <c r="F4732" s="222"/>
      <c r="G4732" s="223"/>
      <c r="H4732" s="224"/>
      <c r="I4732" s="224"/>
      <c r="J4732" s="225"/>
      <c r="K4732" s="223"/>
      <c r="L4732" s="223"/>
      <c r="M4732" s="226"/>
      <c r="N4732" s="227"/>
      <c r="O4732" s="228"/>
    </row>
    <row r="4733" spans="1:15" ht="12.75" customHeight="1">
      <c r="A4733" s="178" t="s">
        <v>8365</v>
      </c>
      <c r="B4733" s="14"/>
      <c r="C4733" s="152"/>
      <c r="D4733" s="238"/>
      <c r="E4733" s="180"/>
      <c r="F4733" s="181" t="s">
        <v>8366</v>
      </c>
      <c r="G4733" s="182">
        <v>9.2449999999999992</v>
      </c>
      <c r="H4733" s="183">
        <f>+G4733*H$18</f>
        <v>13682.599999999999</v>
      </c>
      <c r="I4733" s="184">
        <f>+H4733*(1+I$18)</f>
        <v>16555.945999999996</v>
      </c>
      <c r="J4733" s="185">
        <f>+I4733*(1-J$18)</f>
        <v>16555.945999999996</v>
      </c>
      <c r="K4733" s="182">
        <f>+I4733*C4733</f>
        <v>0</v>
      </c>
      <c r="L4733" s="182">
        <f>+I4733*(1+L$18)</f>
        <v>23178.324399999994</v>
      </c>
      <c r="M4733" s="186" t="str">
        <f>HYPERLINK(CONCATENATE("https://buscador.neorep.com.ar/",TRIM(A4733),"/"),"FOTO")</f>
        <v>FOTO</v>
      </c>
      <c r="N4733" s="187"/>
    </row>
    <row r="4734" spans="1:15" ht="12.75" customHeight="1" thickBot="1">
      <c r="A4734" s="154" t="s">
        <v>8367</v>
      </c>
      <c r="B4734" s="14"/>
      <c r="C4734" s="243"/>
      <c r="D4734" s="238"/>
      <c r="E4734" s="155"/>
      <c r="F4734" s="156" t="s">
        <v>8368</v>
      </c>
      <c r="G4734" s="157">
        <v>2.9620000000000002</v>
      </c>
      <c r="H4734" s="158">
        <f>+G4734*H$18</f>
        <v>4383.76</v>
      </c>
      <c r="I4734" s="159">
        <f>+H4734*(1+I$18)</f>
        <v>5304.3496000000005</v>
      </c>
      <c r="J4734" s="160">
        <f>+I4734*(1-J$18)</f>
        <v>5304.3496000000005</v>
      </c>
      <c r="K4734" s="157">
        <f>+I4734*C4734</f>
        <v>0</v>
      </c>
      <c r="L4734" s="157">
        <f>+I4734*(1+L$18)</f>
        <v>7426.0894399999997</v>
      </c>
      <c r="M4734" s="161" t="str">
        <f>HYPERLINK(CONCATENATE("https://buscador.neorep.com.ar/",TRIM(A4734),"/"),"FOTO")</f>
        <v>FOTO</v>
      </c>
      <c r="N4734" s="162"/>
    </row>
    <row r="4735" spans="1:15" ht="20.100000000000001" customHeight="1" thickBot="1">
      <c r="A4735" s="219" t="s">
        <v>8369</v>
      </c>
      <c r="B4735" s="33"/>
      <c r="C4735" s="240"/>
      <c r="D4735" s="151"/>
      <c r="E4735" s="221"/>
      <c r="F4735" s="222"/>
      <c r="G4735" s="223"/>
      <c r="H4735" s="224"/>
      <c r="I4735" s="224"/>
      <c r="J4735" s="225"/>
      <c r="K4735" s="223"/>
      <c r="L4735" s="223"/>
      <c r="M4735" s="226"/>
      <c r="N4735" s="227"/>
      <c r="O4735" s="228"/>
    </row>
    <row r="4736" spans="1:15" ht="12.75" customHeight="1">
      <c r="A4736" s="178" t="s">
        <v>8370</v>
      </c>
      <c r="B4736" s="14"/>
      <c r="C4736" s="152"/>
      <c r="D4736" s="238"/>
      <c r="E4736" s="180"/>
      <c r="F4736" s="181" t="s">
        <v>8371</v>
      </c>
      <c r="G4736" s="182">
        <v>12.74</v>
      </c>
      <c r="H4736" s="183">
        <f t="shared" ref="H4736:H4746" si="1287">+G4736*H$18</f>
        <v>18855.2</v>
      </c>
      <c r="I4736" s="184">
        <f t="shared" ref="I4736:I4746" si="1288">+H4736*(1+I$18)</f>
        <v>22814.792000000001</v>
      </c>
      <c r="J4736" s="185">
        <f t="shared" ref="J4736:J4746" si="1289">+I4736*(1-J$18)</f>
        <v>22814.792000000001</v>
      </c>
      <c r="K4736" s="182">
        <f t="shared" ref="K4736:K4746" si="1290">+I4736*C4736</f>
        <v>0</v>
      </c>
      <c r="L4736" s="182">
        <f t="shared" ref="L4736:L4746" si="1291">+I4736*(1+L$18)</f>
        <v>31940.7088</v>
      </c>
      <c r="M4736" s="186" t="str">
        <f t="shared" ref="M4736:M4746" si="1292">HYPERLINK(CONCATENATE("https://buscador.neorep.com.ar/",TRIM(A4736),"/"),"FOTO")</f>
        <v>FOTO</v>
      </c>
      <c r="N4736" s="187"/>
    </row>
    <row r="4737" spans="1:15" ht="12.75" customHeight="1">
      <c r="A4737" s="103" t="s">
        <v>8372</v>
      </c>
      <c r="B4737" s="14"/>
      <c r="C4737" s="242"/>
      <c r="D4737" s="238"/>
      <c r="E4737" s="149"/>
      <c r="F4737" s="104" t="s">
        <v>8373</v>
      </c>
      <c r="G4737" s="105">
        <v>12.74</v>
      </c>
      <c r="H4737" s="106">
        <f t="shared" si="1287"/>
        <v>18855.2</v>
      </c>
      <c r="I4737" s="107">
        <f t="shared" si="1288"/>
        <v>22814.792000000001</v>
      </c>
      <c r="J4737" s="108">
        <f t="shared" si="1289"/>
        <v>22814.792000000001</v>
      </c>
      <c r="K4737" s="105">
        <f t="shared" si="1290"/>
        <v>0</v>
      </c>
      <c r="L4737" s="105">
        <f t="shared" si="1291"/>
        <v>31940.7088</v>
      </c>
      <c r="M4737" s="109" t="str">
        <f t="shared" si="1292"/>
        <v>FOTO</v>
      </c>
      <c r="N4737" s="110"/>
    </row>
    <row r="4738" spans="1:15" ht="12.75" customHeight="1">
      <c r="A4738" s="103" t="s">
        <v>8374</v>
      </c>
      <c r="B4738" s="14"/>
      <c r="C4738" s="242"/>
      <c r="D4738" s="238"/>
      <c r="E4738" s="149"/>
      <c r="F4738" s="104" t="s">
        <v>8375</v>
      </c>
      <c r="G4738" s="105">
        <v>8.4120000000000008</v>
      </c>
      <c r="H4738" s="106">
        <f t="shared" si="1287"/>
        <v>12449.760000000002</v>
      </c>
      <c r="I4738" s="107">
        <f t="shared" si="1288"/>
        <v>15064.209600000002</v>
      </c>
      <c r="J4738" s="108">
        <f t="shared" si="1289"/>
        <v>15064.209600000002</v>
      </c>
      <c r="K4738" s="105">
        <f t="shared" si="1290"/>
        <v>0</v>
      </c>
      <c r="L4738" s="105">
        <f t="shared" si="1291"/>
        <v>21089.89344</v>
      </c>
      <c r="M4738" s="109" t="str">
        <f t="shared" si="1292"/>
        <v>FOTO</v>
      </c>
      <c r="N4738" s="110"/>
    </row>
    <row r="4739" spans="1:15" ht="12.75" customHeight="1">
      <c r="A4739" s="103" t="s">
        <v>8376</v>
      </c>
      <c r="B4739" s="14"/>
      <c r="C4739" s="242"/>
      <c r="D4739" s="238"/>
      <c r="E4739" s="149"/>
      <c r="F4739" s="104" t="s">
        <v>8377</v>
      </c>
      <c r="G4739" s="105">
        <v>8.5310000000000006</v>
      </c>
      <c r="H4739" s="106">
        <f t="shared" si="1287"/>
        <v>12625.880000000001</v>
      </c>
      <c r="I4739" s="107">
        <f t="shared" si="1288"/>
        <v>15277.3148</v>
      </c>
      <c r="J4739" s="108">
        <f t="shared" si="1289"/>
        <v>15277.3148</v>
      </c>
      <c r="K4739" s="105">
        <f t="shared" si="1290"/>
        <v>0</v>
      </c>
      <c r="L4739" s="105">
        <f t="shared" si="1291"/>
        <v>21388.240719999998</v>
      </c>
      <c r="M4739" s="109" t="str">
        <f t="shared" si="1292"/>
        <v>FOTO</v>
      </c>
      <c r="N4739" s="110"/>
    </row>
    <row r="4740" spans="1:15" ht="12.75" customHeight="1">
      <c r="A4740" s="103" t="s">
        <v>8378</v>
      </c>
      <c r="B4740" s="14"/>
      <c r="C4740" s="242"/>
      <c r="D4740" s="238"/>
      <c r="E4740" s="149"/>
      <c r="F4740" s="104" t="s">
        <v>8379</v>
      </c>
      <c r="G4740" s="105">
        <v>9.9550000000000001</v>
      </c>
      <c r="H4740" s="106">
        <f t="shared" si="1287"/>
        <v>14733.4</v>
      </c>
      <c r="I4740" s="107">
        <f t="shared" si="1288"/>
        <v>17827.414000000001</v>
      </c>
      <c r="J4740" s="108">
        <f t="shared" si="1289"/>
        <v>17827.414000000001</v>
      </c>
      <c r="K4740" s="105">
        <f t="shared" si="1290"/>
        <v>0</v>
      </c>
      <c r="L4740" s="105">
        <f t="shared" si="1291"/>
        <v>24958.3796</v>
      </c>
      <c r="M4740" s="109" t="str">
        <f t="shared" si="1292"/>
        <v>FOTO</v>
      </c>
      <c r="N4740" s="110"/>
    </row>
    <row r="4741" spans="1:15" ht="12.75" customHeight="1">
      <c r="A4741" s="103" t="s">
        <v>8380</v>
      </c>
      <c r="B4741" s="14"/>
      <c r="C4741" s="242"/>
      <c r="D4741" s="238"/>
      <c r="E4741" s="149"/>
      <c r="F4741" s="104" t="s">
        <v>8381</v>
      </c>
      <c r="G4741" s="105">
        <v>9.9550000000000001</v>
      </c>
      <c r="H4741" s="106">
        <f t="shared" si="1287"/>
        <v>14733.4</v>
      </c>
      <c r="I4741" s="107">
        <f t="shared" si="1288"/>
        <v>17827.414000000001</v>
      </c>
      <c r="J4741" s="108">
        <f t="shared" si="1289"/>
        <v>17827.414000000001</v>
      </c>
      <c r="K4741" s="105">
        <f t="shared" si="1290"/>
        <v>0</v>
      </c>
      <c r="L4741" s="105">
        <f t="shared" si="1291"/>
        <v>24958.3796</v>
      </c>
      <c r="M4741" s="109" t="str">
        <f t="shared" si="1292"/>
        <v>FOTO</v>
      </c>
      <c r="N4741" s="110"/>
    </row>
    <row r="4742" spans="1:15" ht="12.75" customHeight="1">
      <c r="A4742" s="103" t="s">
        <v>8382</v>
      </c>
      <c r="B4742" s="14"/>
      <c r="C4742" s="242"/>
      <c r="D4742" s="238"/>
      <c r="E4742" s="149"/>
      <c r="F4742" s="104" t="s">
        <v>8383</v>
      </c>
      <c r="G4742" s="105">
        <v>8.827</v>
      </c>
      <c r="H4742" s="106">
        <f t="shared" si="1287"/>
        <v>13063.96</v>
      </c>
      <c r="I4742" s="107">
        <f t="shared" si="1288"/>
        <v>15807.391599999999</v>
      </c>
      <c r="J4742" s="108">
        <f t="shared" si="1289"/>
        <v>15807.391599999999</v>
      </c>
      <c r="K4742" s="105">
        <f t="shared" si="1290"/>
        <v>0</v>
      </c>
      <c r="L4742" s="105">
        <f t="shared" si="1291"/>
        <v>22130.348239999996</v>
      </c>
      <c r="M4742" s="109" t="str">
        <f t="shared" si="1292"/>
        <v>FOTO</v>
      </c>
      <c r="N4742" s="110"/>
    </row>
    <row r="4743" spans="1:15" ht="12.75" customHeight="1">
      <c r="A4743" s="103" t="s">
        <v>8384</v>
      </c>
      <c r="B4743" s="14"/>
      <c r="C4743" s="242"/>
      <c r="D4743" s="238"/>
      <c r="E4743" s="149"/>
      <c r="F4743" s="104" t="s">
        <v>8385</v>
      </c>
      <c r="G4743" s="105">
        <v>8.827</v>
      </c>
      <c r="H4743" s="106">
        <f t="shared" si="1287"/>
        <v>13063.96</v>
      </c>
      <c r="I4743" s="107">
        <f t="shared" si="1288"/>
        <v>15807.391599999999</v>
      </c>
      <c r="J4743" s="108">
        <f t="shared" si="1289"/>
        <v>15807.391599999999</v>
      </c>
      <c r="K4743" s="105">
        <f t="shared" si="1290"/>
        <v>0</v>
      </c>
      <c r="L4743" s="105">
        <f t="shared" si="1291"/>
        <v>22130.348239999996</v>
      </c>
      <c r="M4743" s="109" t="str">
        <f t="shared" si="1292"/>
        <v>FOTO</v>
      </c>
      <c r="N4743" s="110"/>
    </row>
    <row r="4744" spans="1:15" ht="12.75" customHeight="1">
      <c r="A4744" s="103" t="s">
        <v>8386</v>
      </c>
      <c r="B4744" s="14"/>
      <c r="C4744" s="242"/>
      <c r="D4744" s="238"/>
      <c r="E4744" s="149"/>
      <c r="F4744" s="104" t="s">
        <v>8387</v>
      </c>
      <c r="G4744" s="105">
        <v>9.3629999999999995</v>
      </c>
      <c r="H4744" s="106">
        <f t="shared" si="1287"/>
        <v>13857.24</v>
      </c>
      <c r="I4744" s="107">
        <f t="shared" si="1288"/>
        <v>16767.260399999999</v>
      </c>
      <c r="J4744" s="108">
        <f t="shared" si="1289"/>
        <v>16767.260399999999</v>
      </c>
      <c r="K4744" s="105">
        <f t="shared" si="1290"/>
        <v>0</v>
      </c>
      <c r="L4744" s="105">
        <f t="shared" si="1291"/>
        <v>23474.164559999997</v>
      </c>
      <c r="M4744" s="109" t="str">
        <f t="shared" si="1292"/>
        <v>FOTO</v>
      </c>
      <c r="N4744" s="110"/>
    </row>
    <row r="4745" spans="1:15" ht="12.75" customHeight="1">
      <c r="A4745" s="103" t="s">
        <v>8388</v>
      </c>
      <c r="B4745" s="14"/>
      <c r="C4745" s="242"/>
      <c r="D4745" s="238"/>
      <c r="E4745" s="149"/>
      <c r="F4745" s="104" t="s">
        <v>8389</v>
      </c>
      <c r="G4745" s="105">
        <v>8.827</v>
      </c>
      <c r="H4745" s="106">
        <f t="shared" si="1287"/>
        <v>13063.96</v>
      </c>
      <c r="I4745" s="107">
        <f t="shared" si="1288"/>
        <v>15807.391599999999</v>
      </c>
      <c r="J4745" s="108">
        <f t="shared" si="1289"/>
        <v>15807.391599999999</v>
      </c>
      <c r="K4745" s="105">
        <f t="shared" si="1290"/>
        <v>0</v>
      </c>
      <c r="L4745" s="105">
        <f t="shared" si="1291"/>
        <v>22130.348239999996</v>
      </c>
      <c r="M4745" s="109" t="str">
        <f t="shared" si="1292"/>
        <v>FOTO</v>
      </c>
      <c r="N4745" s="110"/>
    </row>
    <row r="4746" spans="1:15" ht="12.75" customHeight="1" thickBot="1">
      <c r="A4746" s="154" t="s">
        <v>8390</v>
      </c>
      <c r="B4746" s="14"/>
      <c r="C4746" s="243"/>
      <c r="D4746" s="238"/>
      <c r="E4746" s="155"/>
      <c r="F4746" s="156" t="s">
        <v>8391</v>
      </c>
      <c r="G4746" s="157">
        <v>8.5310000000000006</v>
      </c>
      <c r="H4746" s="158">
        <f t="shared" si="1287"/>
        <v>12625.880000000001</v>
      </c>
      <c r="I4746" s="159">
        <f t="shared" si="1288"/>
        <v>15277.3148</v>
      </c>
      <c r="J4746" s="160">
        <f t="shared" si="1289"/>
        <v>15277.3148</v>
      </c>
      <c r="K4746" s="157">
        <f t="shared" si="1290"/>
        <v>0</v>
      </c>
      <c r="L4746" s="157">
        <f t="shared" si="1291"/>
        <v>21388.240719999998</v>
      </c>
      <c r="M4746" s="161" t="str">
        <f t="shared" si="1292"/>
        <v>FOTO</v>
      </c>
      <c r="N4746" s="162"/>
    </row>
    <row r="4747" spans="1:15" ht="20.100000000000001" customHeight="1" thickBot="1">
      <c r="A4747" s="219" t="s">
        <v>8392</v>
      </c>
      <c r="B4747" s="33"/>
      <c r="C4747" s="240"/>
      <c r="D4747" s="151"/>
      <c r="E4747" s="221"/>
      <c r="F4747" s="222"/>
      <c r="G4747" s="223"/>
      <c r="H4747" s="224"/>
      <c r="I4747" s="224"/>
      <c r="J4747" s="225"/>
      <c r="K4747" s="223"/>
      <c r="L4747" s="223"/>
      <c r="M4747" s="226"/>
      <c r="N4747" s="227"/>
      <c r="O4747" s="228"/>
    </row>
    <row r="4748" spans="1:15" ht="12.75" customHeight="1">
      <c r="A4748" s="178" t="s">
        <v>8393</v>
      </c>
      <c r="B4748" s="14"/>
      <c r="C4748" s="152"/>
      <c r="D4748" s="238"/>
      <c r="E4748" s="180"/>
      <c r="F4748" s="181" t="s">
        <v>8394</v>
      </c>
      <c r="G4748" s="182">
        <v>4.4450000000000003</v>
      </c>
      <c r="H4748" s="183">
        <f t="shared" ref="H4748:H4762" si="1293">+G4748*H$18</f>
        <v>6578.6</v>
      </c>
      <c r="I4748" s="184">
        <f t="shared" ref="I4748:I4762" si="1294">+H4748*(1+I$18)</f>
        <v>7960.1059999999998</v>
      </c>
      <c r="J4748" s="185">
        <f t="shared" ref="J4748:J4762" si="1295">+I4748*(1-J$18)</f>
        <v>7960.1059999999998</v>
      </c>
      <c r="K4748" s="182">
        <f t="shared" ref="K4748:K4762" si="1296">+I4748*C4748</f>
        <v>0</v>
      </c>
      <c r="L4748" s="182">
        <f t="shared" ref="L4748:L4762" si="1297">+I4748*(1+L$18)</f>
        <v>11144.148399999998</v>
      </c>
      <c r="M4748" s="186" t="str">
        <f t="shared" ref="M4748:M4762" si="1298">HYPERLINK(CONCATENATE("https://buscador.neorep.com.ar/",TRIM(A4748),"/"),"FOTO")</f>
        <v>FOTO</v>
      </c>
      <c r="N4748" s="187"/>
    </row>
    <row r="4749" spans="1:15" ht="12.75" customHeight="1">
      <c r="A4749" s="103" t="s">
        <v>8395</v>
      </c>
      <c r="B4749" s="14"/>
      <c r="C4749" s="242"/>
      <c r="D4749" s="238"/>
      <c r="E4749" s="149"/>
      <c r="F4749" s="104" t="s">
        <v>8396</v>
      </c>
      <c r="G4749" s="105">
        <v>2.133</v>
      </c>
      <c r="H4749" s="106">
        <f t="shared" si="1293"/>
        <v>3156.84</v>
      </c>
      <c r="I4749" s="107">
        <f t="shared" si="1294"/>
        <v>3819.7764000000002</v>
      </c>
      <c r="J4749" s="108">
        <f t="shared" si="1295"/>
        <v>3819.7764000000002</v>
      </c>
      <c r="K4749" s="105">
        <f t="shared" si="1296"/>
        <v>0</v>
      </c>
      <c r="L4749" s="105">
        <f t="shared" si="1297"/>
        <v>5347.68696</v>
      </c>
      <c r="M4749" s="109" t="str">
        <f t="shared" si="1298"/>
        <v>FOTO</v>
      </c>
      <c r="N4749" s="110"/>
    </row>
    <row r="4750" spans="1:15" ht="12.75" customHeight="1">
      <c r="A4750" s="103" t="s">
        <v>8397</v>
      </c>
      <c r="B4750" s="14"/>
      <c r="C4750" s="242"/>
      <c r="D4750" s="238"/>
      <c r="E4750" s="149"/>
      <c r="F4750" s="104" t="s">
        <v>8398</v>
      </c>
      <c r="G4750" s="105">
        <v>1.542</v>
      </c>
      <c r="H4750" s="106">
        <f t="shared" si="1293"/>
        <v>2282.16</v>
      </c>
      <c r="I4750" s="107">
        <f t="shared" si="1294"/>
        <v>2761.4135999999999</v>
      </c>
      <c r="J4750" s="108">
        <f t="shared" si="1295"/>
        <v>2761.4135999999999</v>
      </c>
      <c r="K4750" s="105">
        <f t="shared" si="1296"/>
        <v>0</v>
      </c>
      <c r="L4750" s="105">
        <f t="shared" si="1297"/>
        <v>3865.9790399999997</v>
      </c>
      <c r="M4750" s="109" t="str">
        <f t="shared" si="1298"/>
        <v>FOTO</v>
      </c>
      <c r="N4750" s="110"/>
    </row>
    <row r="4751" spans="1:15" ht="12.75" customHeight="1">
      <c r="A4751" s="103" t="s">
        <v>8399</v>
      </c>
      <c r="B4751" s="14"/>
      <c r="C4751" s="242"/>
      <c r="D4751" s="238"/>
      <c r="E4751" s="149"/>
      <c r="F4751" s="104" t="s">
        <v>8400</v>
      </c>
      <c r="G4751" s="105">
        <v>2.1930000000000001</v>
      </c>
      <c r="H4751" s="106">
        <f t="shared" si="1293"/>
        <v>3245.64</v>
      </c>
      <c r="I4751" s="107">
        <f t="shared" si="1294"/>
        <v>3927.2243999999996</v>
      </c>
      <c r="J4751" s="108">
        <f t="shared" si="1295"/>
        <v>3927.2243999999996</v>
      </c>
      <c r="K4751" s="105">
        <f t="shared" si="1296"/>
        <v>0</v>
      </c>
      <c r="L4751" s="105">
        <f t="shared" si="1297"/>
        <v>5498.1141599999992</v>
      </c>
      <c r="M4751" s="109" t="str">
        <f t="shared" si="1298"/>
        <v>FOTO</v>
      </c>
      <c r="N4751" s="110"/>
    </row>
    <row r="4752" spans="1:15" ht="12.75" customHeight="1">
      <c r="A4752" s="103" t="s">
        <v>8401</v>
      </c>
      <c r="B4752" s="14"/>
      <c r="C4752" s="242"/>
      <c r="D4752" s="238"/>
      <c r="E4752" s="149"/>
      <c r="F4752" s="104" t="s">
        <v>8402</v>
      </c>
      <c r="G4752" s="105">
        <v>1.897</v>
      </c>
      <c r="H4752" s="106">
        <f t="shared" si="1293"/>
        <v>2807.56</v>
      </c>
      <c r="I4752" s="107">
        <f t="shared" si="1294"/>
        <v>3397.1475999999998</v>
      </c>
      <c r="J4752" s="108">
        <f t="shared" si="1295"/>
        <v>3397.1475999999998</v>
      </c>
      <c r="K4752" s="105">
        <f t="shared" si="1296"/>
        <v>0</v>
      </c>
      <c r="L4752" s="105">
        <f t="shared" si="1297"/>
        <v>4756.0066399999996</v>
      </c>
      <c r="M4752" s="109" t="str">
        <f t="shared" si="1298"/>
        <v>FOTO</v>
      </c>
      <c r="N4752" s="110"/>
    </row>
    <row r="4753" spans="1:15" ht="12.75" customHeight="1">
      <c r="A4753" s="103" t="s">
        <v>8403</v>
      </c>
      <c r="B4753" s="14"/>
      <c r="C4753" s="242"/>
      <c r="D4753" s="238"/>
      <c r="E4753" s="149"/>
      <c r="F4753" s="104" t="s">
        <v>8404</v>
      </c>
      <c r="G4753" s="105">
        <v>1.66</v>
      </c>
      <c r="H4753" s="106">
        <f t="shared" si="1293"/>
        <v>2456.7999999999997</v>
      </c>
      <c r="I4753" s="107">
        <f t="shared" si="1294"/>
        <v>2972.7279999999996</v>
      </c>
      <c r="J4753" s="108">
        <f t="shared" si="1295"/>
        <v>2972.7279999999996</v>
      </c>
      <c r="K4753" s="105">
        <f t="shared" si="1296"/>
        <v>0</v>
      </c>
      <c r="L4753" s="105">
        <f t="shared" si="1297"/>
        <v>4161.819199999999</v>
      </c>
      <c r="M4753" s="109" t="str">
        <f t="shared" si="1298"/>
        <v>FOTO</v>
      </c>
      <c r="N4753" s="110"/>
    </row>
    <row r="4754" spans="1:15" ht="12.75" customHeight="1">
      <c r="A4754" s="103" t="s">
        <v>8405</v>
      </c>
      <c r="B4754" s="14"/>
      <c r="C4754" s="242"/>
      <c r="D4754" s="238"/>
      <c r="E4754" s="149"/>
      <c r="F4754" s="104" t="s">
        <v>8406</v>
      </c>
      <c r="G4754" s="105">
        <v>2.1930000000000001</v>
      </c>
      <c r="H4754" s="106">
        <f t="shared" si="1293"/>
        <v>3245.64</v>
      </c>
      <c r="I4754" s="107">
        <f t="shared" si="1294"/>
        <v>3927.2243999999996</v>
      </c>
      <c r="J4754" s="108">
        <f t="shared" si="1295"/>
        <v>3927.2243999999996</v>
      </c>
      <c r="K4754" s="105">
        <f t="shared" si="1296"/>
        <v>0</v>
      </c>
      <c r="L4754" s="105">
        <f t="shared" si="1297"/>
        <v>5498.1141599999992</v>
      </c>
      <c r="M4754" s="109" t="str">
        <f t="shared" si="1298"/>
        <v>FOTO</v>
      </c>
      <c r="N4754" s="110"/>
    </row>
    <row r="4755" spans="1:15" ht="12.75" customHeight="1">
      <c r="A4755" s="103" t="s">
        <v>8407</v>
      </c>
      <c r="B4755" s="14"/>
      <c r="C4755" s="242"/>
      <c r="D4755" s="238"/>
      <c r="E4755" s="149"/>
      <c r="F4755" s="104" t="s">
        <v>8408</v>
      </c>
      <c r="G4755" s="105">
        <v>4.2670000000000003</v>
      </c>
      <c r="H4755" s="106">
        <f t="shared" si="1293"/>
        <v>6315.1600000000008</v>
      </c>
      <c r="I4755" s="107">
        <f t="shared" si="1294"/>
        <v>7641.3436000000011</v>
      </c>
      <c r="J4755" s="108">
        <f t="shared" si="1295"/>
        <v>7641.3436000000011</v>
      </c>
      <c r="K4755" s="105">
        <f t="shared" si="1296"/>
        <v>0</v>
      </c>
      <c r="L4755" s="105">
        <f t="shared" si="1297"/>
        <v>10697.88104</v>
      </c>
      <c r="M4755" s="109" t="str">
        <f t="shared" si="1298"/>
        <v>FOTO</v>
      </c>
      <c r="N4755" s="110"/>
    </row>
    <row r="4756" spans="1:15" ht="12.75" customHeight="1">
      <c r="A4756" s="103" t="s">
        <v>8409</v>
      </c>
      <c r="B4756" s="14"/>
      <c r="C4756" s="242"/>
      <c r="D4756" s="238"/>
      <c r="E4756" s="149"/>
      <c r="F4756" s="104" t="s">
        <v>8410</v>
      </c>
      <c r="G4756" s="105">
        <v>4.2670000000000003</v>
      </c>
      <c r="H4756" s="106">
        <f t="shared" si="1293"/>
        <v>6315.1600000000008</v>
      </c>
      <c r="I4756" s="107">
        <f t="shared" si="1294"/>
        <v>7641.3436000000011</v>
      </c>
      <c r="J4756" s="108">
        <f t="shared" si="1295"/>
        <v>7641.3436000000011</v>
      </c>
      <c r="K4756" s="105">
        <f t="shared" si="1296"/>
        <v>0</v>
      </c>
      <c r="L4756" s="105">
        <f t="shared" si="1297"/>
        <v>10697.88104</v>
      </c>
      <c r="M4756" s="109" t="str">
        <f t="shared" si="1298"/>
        <v>FOTO</v>
      </c>
      <c r="N4756" s="110"/>
    </row>
    <row r="4757" spans="1:15" ht="12.75" customHeight="1">
      <c r="A4757" s="103" t="s">
        <v>8411</v>
      </c>
      <c r="B4757" s="14"/>
      <c r="C4757" s="242"/>
      <c r="D4757" s="238"/>
      <c r="E4757" s="149"/>
      <c r="F4757" s="104" t="s">
        <v>8412</v>
      </c>
      <c r="G4757" s="105">
        <v>8.8859999999999992</v>
      </c>
      <c r="H4757" s="106">
        <f t="shared" si="1293"/>
        <v>13151.279999999999</v>
      </c>
      <c r="I4757" s="107">
        <f t="shared" si="1294"/>
        <v>15913.048799999999</v>
      </c>
      <c r="J4757" s="108">
        <f t="shared" si="1295"/>
        <v>15913.048799999999</v>
      </c>
      <c r="K4757" s="105">
        <f t="shared" si="1296"/>
        <v>0</v>
      </c>
      <c r="L4757" s="105">
        <f t="shared" si="1297"/>
        <v>22278.268319999996</v>
      </c>
      <c r="M4757" s="109" t="str">
        <f t="shared" si="1298"/>
        <v>FOTO</v>
      </c>
      <c r="N4757" s="110"/>
    </row>
    <row r="4758" spans="1:15" ht="12.75" customHeight="1">
      <c r="A4758" s="103" t="s">
        <v>8413</v>
      </c>
      <c r="B4758" s="14"/>
      <c r="C4758" s="242"/>
      <c r="D4758" s="238"/>
      <c r="E4758" s="149"/>
      <c r="F4758" s="104" t="s">
        <v>8414</v>
      </c>
      <c r="G4758" s="105">
        <v>2.37</v>
      </c>
      <c r="H4758" s="106">
        <f t="shared" si="1293"/>
        <v>3507.6000000000004</v>
      </c>
      <c r="I4758" s="107">
        <f t="shared" si="1294"/>
        <v>4244.1959999999999</v>
      </c>
      <c r="J4758" s="108">
        <f t="shared" si="1295"/>
        <v>4244.1959999999999</v>
      </c>
      <c r="K4758" s="105">
        <f t="shared" si="1296"/>
        <v>0</v>
      </c>
      <c r="L4758" s="105">
        <f t="shared" si="1297"/>
        <v>5941.8743999999997</v>
      </c>
      <c r="M4758" s="109" t="str">
        <f t="shared" si="1298"/>
        <v>FOTO</v>
      </c>
      <c r="N4758" s="110"/>
    </row>
    <row r="4759" spans="1:15" ht="12.75" customHeight="1">
      <c r="A4759" s="103" t="s">
        <v>8415</v>
      </c>
      <c r="B4759" s="14"/>
      <c r="C4759" s="242"/>
      <c r="D4759" s="238"/>
      <c r="E4759" s="149"/>
      <c r="F4759" s="104" t="s">
        <v>8416</v>
      </c>
      <c r="G4759" s="105">
        <v>3.1440000000000001</v>
      </c>
      <c r="H4759" s="106">
        <f t="shared" si="1293"/>
        <v>4653.12</v>
      </c>
      <c r="I4759" s="107">
        <f t="shared" si="1294"/>
        <v>5630.2752</v>
      </c>
      <c r="J4759" s="108">
        <f t="shared" si="1295"/>
        <v>5630.2752</v>
      </c>
      <c r="K4759" s="105">
        <f t="shared" si="1296"/>
        <v>0</v>
      </c>
      <c r="L4759" s="105">
        <f t="shared" si="1297"/>
        <v>7882.3852799999995</v>
      </c>
      <c r="M4759" s="109" t="str">
        <f t="shared" si="1298"/>
        <v>FOTO</v>
      </c>
      <c r="N4759" s="110"/>
    </row>
    <row r="4760" spans="1:15" ht="12.75" customHeight="1">
      <c r="A4760" s="103" t="s">
        <v>8417</v>
      </c>
      <c r="B4760" s="14"/>
      <c r="C4760" s="242"/>
      <c r="D4760" s="238"/>
      <c r="E4760" s="149"/>
      <c r="F4760" s="104" t="s">
        <v>8418</v>
      </c>
      <c r="G4760" s="105">
        <v>2.488</v>
      </c>
      <c r="H4760" s="106">
        <f t="shared" si="1293"/>
        <v>3682.24</v>
      </c>
      <c r="I4760" s="107">
        <f t="shared" si="1294"/>
        <v>4455.5103999999992</v>
      </c>
      <c r="J4760" s="108">
        <f t="shared" si="1295"/>
        <v>4455.5103999999992</v>
      </c>
      <c r="K4760" s="105">
        <f t="shared" si="1296"/>
        <v>0</v>
      </c>
      <c r="L4760" s="105">
        <f t="shared" si="1297"/>
        <v>6237.7145599999985</v>
      </c>
      <c r="M4760" s="109" t="str">
        <f t="shared" si="1298"/>
        <v>FOTO</v>
      </c>
      <c r="N4760" s="110"/>
    </row>
    <row r="4761" spans="1:15" ht="12.75" customHeight="1">
      <c r="A4761" s="103" t="s">
        <v>8419</v>
      </c>
      <c r="B4761" s="14"/>
      <c r="C4761" s="242"/>
      <c r="D4761" s="238"/>
      <c r="E4761" s="149"/>
      <c r="F4761" s="104" t="s">
        <v>8420</v>
      </c>
      <c r="G4761" s="105">
        <v>3.262</v>
      </c>
      <c r="H4761" s="106">
        <f t="shared" si="1293"/>
        <v>4827.76</v>
      </c>
      <c r="I4761" s="107">
        <f t="shared" si="1294"/>
        <v>5841.5896000000002</v>
      </c>
      <c r="J4761" s="108">
        <f t="shared" si="1295"/>
        <v>5841.5896000000002</v>
      </c>
      <c r="K4761" s="105">
        <f t="shared" si="1296"/>
        <v>0</v>
      </c>
      <c r="L4761" s="105">
        <f t="shared" si="1297"/>
        <v>8178.2254400000002</v>
      </c>
      <c r="M4761" s="109" t="str">
        <f t="shared" si="1298"/>
        <v>FOTO</v>
      </c>
      <c r="N4761" s="110"/>
    </row>
    <row r="4762" spans="1:15" ht="12.75" customHeight="1" thickBot="1">
      <c r="A4762" s="154" t="s">
        <v>8421</v>
      </c>
      <c r="B4762" s="14"/>
      <c r="C4762" s="243"/>
      <c r="D4762" s="238"/>
      <c r="E4762" s="155"/>
      <c r="F4762" s="156" t="s">
        <v>8422</v>
      </c>
      <c r="G4762" s="157">
        <v>3.262</v>
      </c>
      <c r="H4762" s="158">
        <f t="shared" si="1293"/>
        <v>4827.76</v>
      </c>
      <c r="I4762" s="159">
        <f t="shared" si="1294"/>
        <v>5841.5896000000002</v>
      </c>
      <c r="J4762" s="160">
        <f t="shared" si="1295"/>
        <v>5841.5896000000002</v>
      </c>
      <c r="K4762" s="157">
        <f t="shared" si="1296"/>
        <v>0</v>
      </c>
      <c r="L4762" s="157">
        <f t="shared" si="1297"/>
        <v>8178.2254400000002</v>
      </c>
      <c r="M4762" s="161" t="str">
        <f t="shared" si="1298"/>
        <v>FOTO</v>
      </c>
      <c r="N4762" s="162"/>
    </row>
    <row r="4763" spans="1:15" ht="20.100000000000001" customHeight="1" thickBot="1">
      <c r="A4763" s="219" t="s">
        <v>8423</v>
      </c>
      <c r="B4763" s="33"/>
      <c r="C4763" s="241"/>
      <c r="D4763" s="236"/>
      <c r="E4763" s="221"/>
      <c r="F4763" s="222"/>
      <c r="G4763" s="223"/>
      <c r="H4763" s="224"/>
      <c r="I4763" s="224"/>
      <c r="J4763" s="225"/>
      <c r="K4763" s="223"/>
      <c r="L4763" s="223"/>
      <c r="M4763" s="226"/>
      <c r="N4763" s="227"/>
      <c r="O4763" s="228"/>
    </row>
    <row r="4764" spans="1:15" ht="20.100000000000001" customHeight="1" thickBot="1">
      <c r="A4764" s="219" t="s">
        <v>8424</v>
      </c>
      <c r="B4764" s="33"/>
      <c r="C4764" s="239"/>
      <c r="D4764" s="235"/>
      <c r="E4764" s="221"/>
      <c r="F4764" s="222"/>
      <c r="G4764" s="223"/>
      <c r="H4764" s="224"/>
      <c r="I4764" s="224"/>
      <c r="J4764" s="225"/>
      <c r="K4764" s="223"/>
      <c r="L4764" s="223"/>
      <c r="M4764" s="226"/>
      <c r="N4764" s="227"/>
      <c r="O4764" s="228"/>
    </row>
    <row r="4765" spans="1:15" ht="12.75" customHeight="1">
      <c r="A4765" s="178" t="s">
        <v>8425</v>
      </c>
      <c r="B4765" s="14"/>
      <c r="C4765" s="152"/>
      <c r="D4765" s="238"/>
      <c r="E4765" s="180"/>
      <c r="F4765" s="181" t="s">
        <v>8426</v>
      </c>
      <c r="G4765" s="182">
        <v>35.543999999999997</v>
      </c>
      <c r="H4765" s="183">
        <f>+G4765*H$18</f>
        <v>52605.119999999995</v>
      </c>
      <c r="I4765" s="184">
        <f>+H4765*(1+I$18)</f>
        <v>63652.195199999995</v>
      </c>
      <c r="J4765" s="185">
        <f>+I4765*(1-J$18)</f>
        <v>63652.195199999995</v>
      </c>
      <c r="K4765" s="182">
        <f>+I4765*C4765</f>
        <v>0</v>
      </c>
      <c r="L4765" s="182">
        <f>+I4765*(1+L$18)</f>
        <v>89113.073279999982</v>
      </c>
      <c r="M4765" s="186" t="str">
        <f>HYPERLINK(CONCATENATE("https://buscador.neorep.com.ar/",TRIM(A4765),"/"),"FOTO")</f>
        <v>FOTO</v>
      </c>
      <c r="N4765" s="187"/>
    </row>
    <row r="4766" spans="1:15" ht="12.75" customHeight="1">
      <c r="A4766" s="103" t="s">
        <v>8427</v>
      </c>
      <c r="B4766" s="14"/>
      <c r="C4766" s="242"/>
      <c r="D4766" s="238"/>
      <c r="E4766" s="149"/>
      <c r="F4766" s="104" t="s">
        <v>8428</v>
      </c>
      <c r="G4766" s="105">
        <v>29.62</v>
      </c>
      <c r="H4766" s="106">
        <f>+G4766*H$18</f>
        <v>43837.599999999999</v>
      </c>
      <c r="I4766" s="107">
        <f>+H4766*(1+I$18)</f>
        <v>53043.495999999999</v>
      </c>
      <c r="J4766" s="108">
        <f>+I4766*(1-J$18)</f>
        <v>53043.495999999999</v>
      </c>
      <c r="K4766" s="105">
        <f>+I4766*C4766</f>
        <v>0</v>
      </c>
      <c r="L4766" s="105">
        <f>+I4766*(1+L$18)</f>
        <v>74260.89439999999</v>
      </c>
      <c r="M4766" s="109" t="str">
        <f>HYPERLINK(CONCATENATE("https://buscador.neorep.com.ar/",TRIM(A4766),"/"),"FOTO")</f>
        <v>FOTO</v>
      </c>
      <c r="N4766" s="110"/>
    </row>
    <row r="4767" spans="1:15" ht="12.75" customHeight="1" thickBot="1">
      <c r="A4767" s="154" t="s">
        <v>8429</v>
      </c>
      <c r="B4767" s="14"/>
      <c r="C4767" s="243"/>
      <c r="D4767" s="238"/>
      <c r="E4767" s="155"/>
      <c r="F4767" s="156" t="s">
        <v>8430</v>
      </c>
      <c r="G4767" s="157">
        <v>30.808</v>
      </c>
      <c r="H4767" s="158">
        <f>+G4767*H$18</f>
        <v>45595.839999999997</v>
      </c>
      <c r="I4767" s="159">
        <f>+H4767*(1+I$18)</f>
        <v>55170.966399999998</v>
      </c>
      <c r="J4767" s="160">
        <f>+I4767*(1-J$18)</f>
        <v>55170.966399999998</v>
      </c>
      <c r="K4767" s="157">
        <f>+I4767*C4767</f>
        <v>0</v>
      </c>
      <c r="L4767" s="157">
        <f>+I4767*(1+L$18)</f>
        <v>77239.352959999989</v>
      </c>
      <c r="M4767" s="161" t="str">
        <f>HYPERLINK(CONCATENATE("https://buscador.neorep.com.ar/",TRIM(A4767),"/"),"FOTO")</f>
        <v>FOTO</v>
      </c>
      <c r="N4767" s="162"/>
    </row>
    <row r="4768" spans="1:15" ht="20.100000000000001" customHeight="1" thickBot="1">
      <c r="A4768" s="219" t="s">
        <v>8431</v>
      </c>
      <c r="B4768" s="33"/>
      <c r="C4768" s="241"/>
      <c r="D4768" s="236"/>
      <c r="E4768" s="221"/>
      <c r="F4768" s="222"/>
      <c r="G4768" s="223"/>
      <c r="H4768" s="224"/>
      <c r="I4768" s="224"/>
      <c r="J4768" s="225"/>
      <c r="K4768" s="223"/>
      <c r="L4768" s="223"/>
      <c r="M4768" s="226"/>
      <c r="N4768" s="227"/>
      <c r="O4768" s="228"/>
    </row>
    <row r="4769" spans="1:15" ht="20.100000000000001" customHeight="1" thickBot="1">
      <c r="A4769" s="219" t="s">
        <v>8432</v>
      </c>
      <c r="B4769" s="33"/>
      <c r="C4769" s="239"/>
      <c r="D4769" s="235"/>
      <c r="E4769" s="221"/>
      <c r="F4769" s="222"/>
      <c r="G4769" s="223"/>
      <c r="H4769" s="224"/>
      <c r="I4769" s="224"/>
      <c r="J4769" s="225"/>
      <c r="K4769" s="223"/>
      <c r="L4769" s="223"/>
      <c r="M4769" s="226"/>
      <c r="N4769" s="227"/>
      <c r="O4769" s="228"/>
    </row>
    <row r="4770" spans="1:15" ht="12.75" customHeight="1" thickBot="1">
      <c r="A4770" s="188" t="s">
        <v>8433</v>
      </c>
      <c r="B4770" s="14"/>
      <c r="C4770" s="244"/>
      <c r="D4770" s="238"/>
      <c r="E4770" s="189"/>
      <c r="F4770" s="190" t="s">
        <v>8434</v>
      </c>
      <c r="G4770" s="191">
        <v>15.074</v>
      </c>
      <c r="H4770" s="192">
        <f>+G4770*H$18</f>
        <v>22309.52</v>
      </c>
      <c r="I4770" s="193">
        <f>+H4770*(1+I$18)</f>
        <v>26994.519199999999</v>
      </c>
      <c r="J4770" s="194">
        <f>+I4770*(1-J$18)</f>
        <v>26994.519199999999</v>
      </c>
      <c r="K4770" s="191">
        <f>+I4770*C4770</f>
        <v>0</v>
      </c>
      <c r="L4770" s="191">
        <f>+I4770*(1+L$18)</f>
        <v>37792.326879999993</v>
      </c>
      <c r="M4770" s="195" t="str">
        <f>HYPERLINK(CONCATENATE("https://buscador.neorep.com.ar/",TRIM(A4770),"/"),"FOTO")</f>
        <v>FOTO</v>
      </c>
      <c r="N4770" s="196"/>
    </row>
    <row r="4771" spans="1:15" ht="20.100000000000001" customHeight="1" thickBot="1">
      <c r="A4771" s="219" t="s">
        <v>8435</v>
      </c>
      <c r="B4771" s="33"/>
      <c r="C4771" s="240"/>
      <c r="D4771" s="151"/>
      <c r="E4771" s="221"/>
      <c r="F4771" s="222"/>
      <c r="G4771" s="223"/>
      <c r="H4771" s="224"/>
      <c r="I4771" s="224"/>
      <c r="J4771" s="225"/>
      <c r="K4771" s="223"/>
      <c r="L4771" s="223"/>
      <c r="M4771" s="226"/>
      <c r="N4771" s="227"/>
      <c r="O4771" s="228"/>
    </row>
    <row r="4772" spans="1:15" ht="12.75" customHeight="1">
      <c r="A4772" s="178" t="s">
        <v>8436</v>
      </c>
      <c r="B4772" s="14"/>
      <c r="C4772" s="152"/>
      <c r="D4772" s="238"/>
      <c r="E4772" s="180"/>
      <c r="F4772" s="181" t="s">
        <v>8437</v>
      </c>
      <c r="G4772" s="182">
        <v>0.19500000000000001</v>
      </c>
      <c r="H4772" s="183">
        <f>+G4772*H$18</f>
        <v>288.60000000000002</v>
      </c>
      <c r="I4772" s="184">
        <f>+H4772*(1+I$18)</f>
        <v>349.20600000000002</v>
      </c>
      <c r="J4772" s="185">
        <f>+I4772*(1-J$18)</f>
        <v>349.20600000000002</v>
      </c>
      <c r="K4772" s="182">
        <f>+I4772*C4772</f>
        <v>0</v>
      </c>
      <c r="L4772" s="182">
        <f>+I4772*(1+L$18)</f>
        <v>488.88839999999999</v>
      </c>
      <c r="M4772" s="186" t="str">
        <f>HYPERLINK(CONCATENATE("https://buscador.neorep.com.ar/",TRIM(A4772),"/"),"FOTO")</f>
        <v>FOTO</v>
      </c>
      <c r="N4772" s="187"/>
    </row>
    <row r="4773" spans="1:15" ht="12.75" customHeight="1" thickBot="1">
      <c r="A4773" s="154" t="s">
        <v>8438</v>
      </c>
      <c r="B4773" s="14"/>
      <c r="C4773" s="243"/>
      <c r="D4773" s="238"/>
      <c r="E4773" s="155"/>
      <c r="F4773" s="156" t="s">
        <v>8439</v>
      </c>
      <c r="G4773" s="157">
        <v>0.627</v>
      </c>
      <c r="H4773" s="158">
        <f>+G4773*H$18</f>
        <v>927.96</v>
      </c>
      <c r="I4773" s="159">
        <f>+H4773*(1+I$18)</f>
        <v>1122.8316</v>
      </c>
      <c r="J4773" s="160">
        <f>+I4773*(1-J$18)</f>
        <v>1122.8316</v>
      </c>
      <c r="K4773" s="157">
        <f>+I4773*C4773</f>
        <v>0</v>
      </c>
      <c r="L4773" s="157">
        <f>+I4773*(1+L$18)</f>
        <v>1571.9642399999998</v>
      </c>
      <c r="M4773" s="161" t="str">
        <f>HYPERLINK(CONCATENATE("https://buscador.neorep.com.ar/",TRIM(A4773),"/"),"FOTO")</f>
        <v>FOTO</v>
      </c>
      <c r="N4773" s="162"/>
    </row>
    <row r="4774" spans="1:15" ht="20.100000000000001" customHeight="1" thickBot="1">
      <c r="A4774" s="219" t="s">
        <v>2410</v>
      </c>
      <c r="B4774" s="33"/>
      <c r="C4774" s="240"/>
      <c r="D4774" s="151"/>
      <c r="E4774" s="221"/>
      <c r="F4774" s="222"/>
      <c r="G4774" s="223"/>
      <c r="H4774" s="224"/>
      <c r="I4774" s="224"/>
      <c r="J4774" s="225"/>
      <c r="K4774" s="223"/>
      <c r="L4774" s="223"/>
      <c r="M4774" s="226"/>
      <c r="N4774" s="227"/>
      <c r="O4774" s="228"/>
    </row>
    <row r="4775" spans="1:15" ht="12.75" customHeight="1">
      <c r="A4775" s="178" t="s">
        <v>8440</v>
      </c>
      <c r="B4775" s="14"/>
      <c r="C4775" s="152"/>
      <c r="D4775" s="238"/>
      <c r="E4775" s="180"/>
      <c r="F4775" s="181" t="s">
        <v>8441</v>
      </c>
      <c r="G4775" s="182">
        <v>16.588999999999999</v>
      </c>
      <c r="H4775" s="183">
        <f>+G4775*H$18</f>
        <v>24551.719999999998</v>
      </c>
      <c r="I4775" s="184">
        <f>+H4775*(1+I$18)</f>
        <v>29707.581199999997</v>
      </c>
      <c r="J4775" s="185">
        <f>+I4775*(1-J$18)</f>
        <v>29707.581199999997</v>
      </c>
      <c r="K4775" s="182">
        <f>+I4775*C4775</f>
        <v>0</v>
      </c>
      <c r="L4775" s="182">
        <f>+I4775*(1+L$18)</f>
        <v>41590.613679999995</v>
      </c>
      <c r="M4775" s="186" t="str">
        <f>HYPERLINK(CONCATENATE("https://buscador.neorep.com.ar/",TRIM(A4775),"/"),"FOTO")</f>
        <v>FOTO</v>
      </c>
      <c r="N4775" s="187"/>
    </row>
    <row r="4776" spans="1:15" ht="12.75" customHeight="1" thickBot="1">
      <c r="A4776" s="154" t="s">
        <v>8442</v>
      </c>
      <c r="B4776" s="14"/>
      <c r="C4776" s="243"/>
      <c r="D4776" s="238"/>
      <c r="E4776" s="155"/>
      <c r="F4776" s="156" t="s">
        <v>8443</v>
      </c>
      <c r="G4776" s="157">
        <v>16.588999999999999</v>
      </c>
      <c r="H4776" s="158">
        <f>+G4776*H$18</f>
        <v>24551.719999999998</v>
      </c>
      <c r="I4776" s="159">
        <f>+H4776*(1+I$18)</f>
        <v>29707.581199999997</v>
      </c>
      <c r="J4776" s="160">
        <f>+I4776*(1-J$18)</f>
        <v>29707.581199999997</v>
      </c>
      <c r="K4776" s="157">
        <f>+I4776*C4776</f>
        <v>0</v>
      </c>
      <c r="L4776" s="157">
        <f>+I4776*(1+L$18)</f>
        <v>41590.613679999995</v>
      </c>
      <c r="M4776" s="161" t="str">
        <f>HYPERLINK(CONCATENATE("https://buscador.neorep.com.ar/",TRIM(A4776),"/"),"FOTO")</f>
        <v>FOTO</v>
      </c>
      <c r="N4776" s="162"/>
    </row>
    <row r="4777" spans="1:15" ht="20.100000000000001" customHeight="1" thickBot="1">
      <c r="A4777" s="219" t="s">
        <v>8444</v>
      </c>
      <c r="B4777" s="33"/>
      <c r="C4777" s="240"/>
      <c r="D4777" s="151"/>
      <c r="E4777" s="221"/>
      <c r="F4777" s="222"/>
      <c r="G4777" s="223"/>
      <c r="H4777" s="224"/>
      <c r="I4777" s="224"/>
      <c r="J4777" s="225"/>
      <c r="K4777" s="223"/>
      <c r="L4777" s="223"/>
      <c r="M4777" s="226"/>
      <c r="N4777" s="227"/>
      <c r="O4777" s="228"/>
    </row>
    <row r="4778" spans="1:15" ht="12.75" customHeight="1" thickBot="1">
      <c r="A4778" s="188" t="s">
        <v>8445</v>
      </c>
      <c r="B4778" s="14"/>
      <c r="C4778" s="244"/>
      <c r="D4778" s="238"/>
      <c r="E4778" s="189"/>
      <c r="F4778" s="190" t="s">
        <v>8446</v>
      </c>
      <c r="G4778" s="191">
        <v>8.59</v>
      </c>
      <c r="H4778" s="192">
        <f>+G4778*H$18</f>
        <v>12713.199999999999</v>
      </c>
      <c r="I4778" s="193">
        <f>+H4778*(1+I$18)</f>
        <v>15382.971999999998</v>
      </c>
      <c r="J4778" s="194">
        <f>+I4778*(1-J$18)</f>
        <v>15382.971999999998</v>
      </c>
      <c r="K4778" s="191">
        <f>+I4778*C4778</f>
        <v>0</v>
      </c>
      <c r="L4778" s="191">
        <f>+I4778*(1+L$18)</f>
        <v>21536.160799999994</v>
      </c>
      <c r="M4778" s="195" t="str">
        <f>HYPERLINK(CONCATENATE("https://buscador.neorep.com.ar/",TRIM(A4778),"/"),"FOTO")</f>
        <v>FOTO</v>
      </c>
      <c r="N4778" s="196"/>
    </row>
    <row r="4779" spans="1:15" ht="20.100000000000001" customHeight="1" thickBot="1">
      <c r="A4779" s="219" t="s">
        <v>8447</v>
      </c>
      <c r="B4779" s="33"/>
      <c r="C4779" s="240"/>
      <c r="D4779" s="151"/>
      <c r="E4779" s="221"/>
      <c r="F4779" s="222"/>
      <c r="G4779" s="223"/>
      <c r="H4779" s="224"/>
      <c r="I4779" s="224"/>
      <c r="J4779" s="225"/>
      <c r="K4779" s="223"/>
      <c r="L4779" s="223"/>
      <c r="M4779" s="226"/>
      <c r="N4779" s="227"/>
      <c r="O4779" s="228"/>
    </row>
    <row r="4780" spans="1:15" ht="12.75" customHeight="1">
      <c r="A4780" s="178" t="s">
        <v>8448</v>
      </c>
      <c r="B4780" s="14"/>
      <c r="C4780" s="152"/>
      <c r="D4780" s="238"/>
      <c r="E4780" s="180"/>
      <c r="F4780" s="181" t="s">
        <v>8449</v>
      </c>
      <c r="G4780" s="182">
        <v>5.1550000000000002</v>
      </c>
      <c r="H4780" s="183">
        <f t="shared" ref="H4780:H4790" si="1299">+G4780*H$18</f>
        <v>7629.4000000000005</v>
      </c>
      <c r="I4780" s="184">
        <f t="shared" ref="I4780:I4790" si="1300">+H4780*(1+I$18)</f>
        <v>9231.5740000000005</v>
      </c>
      <c r="J4780" s="185">
        <f t="shared" ref="J4780:J4790" si="1301">+I4780*(1-J$18)</f>
        <v>9231.5740000000005</v>
      </c>
      <c r="K4780" s="182">
        <f t="shared" ref="K4780:K4790" si="1302">+I4780*C4780</f>
        <v>0</v>
      </c>
      <c r="L4780" s="182">
        <f t="shared" ref="L4780:L4790" si="1303">+I4780*(1+L$18)</f>
        <v>12924.203600000001</v>
      </c>
      <c r="M4780" s="186" t="str">
        <f t="shared" ref="M4780:M4790" si="1304">HYPERLINK(CONCATENATE("https://buscador.neorep.com.ar/",TRIM(A4780),"/"),"FOTO")</f>
        <v>FOTO</v>
      </c>
      <c r="N4780" s="187"/>
    </row>
    <row r="4781" spans="1:15" ht="12.75" customHeight="1">
      <c r="A4781" s="103" t="s">
        <v>8450</v>
      </c>
      <c r="B4781" s="14"/>
      <c r="C4781" s="242"/>
      <c r="D4781" s="238"/>
      <c r="E4781" s="149"/>
      <c r="F4781" s="104" t="s">
        <v>8451</v>
      </c>
      <c r="G4781" s="105">
        <v>9.1859999999999999</v>
      </c>
      <c r="H4781" s="106">
        <f t="shared" si="1299"/>
        <v>13595.28</v>
      </c>
      <c r="I4781" s="107">
        <f t="shared" si="1300"/>
        <v>16450.288800000002</v>
      </c>
      <c r="J4781" s="108">
        <f t="shared" si="1301"/>
        <v>16450.288800000002</v>
      </c>
      <c r="K4781" s="105">
        <f t="shared" si="1302"/>
        <v>0</v>
      </c>
      <c r="L4781" s="105">
        <f t="shared" si="1303"/>
        <v>23030.404320000001</v>
      </c>
      <c r="M4781" s="109" t="str">
        <f t="shared" si="1304"/>
        <v>FOTO</v>
      </c>
      <c r="N4781" s="110"/>
    </row>
    <row r="4782" spans="1:15" ht="12.75" customHeight="1">
      <c r="A4782" s="103" t="s">
        <v>8452</v>
      </c>
      <c r="B4782" s="14"/>
      <c r="C4782" s="242"/>
      <c r="D4782" s="238"/>
      <c r="E4782" s="149"/>
      <c r="F4782" s="104" t="s">
        <v>8453</v>
      </c>
      <c r="G4782" s="105">
        <v>7.6440000000000001</v>
      </c>
      <c r="H4782" s="106">
        <f t="shared" si="1299"/>
        <v>11313.12</v>
      </c>
      <c r="I4782" s="107">
        <f t="shared" si="1300"/>
        <v>13688.8752</v>
      </c>
      <c r="J4782" s="108">
        <f t="shared" si="1301"/>
        <v>13688.8752</v>
      </c>
      <c r="K4782" s="105">
        <f t="shared" si="1302"/>
        <v>0</v>
      </c>
      <c r="L4782" s="105">
        <f t="shared" si="1303"/>
        <v>19164.425279999999</v>
      </c>
      <c r="M4782" s="109" t="str">
        <f t="shared" si="1304"/>
        <v>FOTO</v>
      </c>
      <c r="N4782" s="110"/>
    </row>
    <row r="4783" spans="1:15" ht="12.75" customHeight="1">
      <c r="A4783" s="103" t="s">
        <v>8454</v>
      </c>
      <c r="B4783" s="14"/>
      <c r="C4783" s="242"/>
      <c r="D4783" s="238"/>
      <c r="E4783" s="149"/>
      <c r="F4783" s="104" t="s">
        <v>8455</v>
      </c>
      <c r="G4783" s="105">
        <v>6.875</v>
      </c>
      <c r="H4783" s="106">
        <f t="shared" si="1299"/>
        <v>10175</v>
      </c>
      <c r="I4783" s="107">
        <f t="shared" si="1300"/>
        <v>12311.75</v>
      </c>
      <c r="J4783" s="108">
        <f t="shared" si="1301"/>
        <v>12311.75</v>
      </c>
      <c r="K4783" s="105">
        <f t="shared" si="1302"/>
        <v>0</v>
      </c>
      <c r="L4783" s="105">
        <f t="shared" si="1303"/>
        <v>17236.449999999997</v>
      </c>
      <c r="M4783" s="109" t="str">
        <f t="shared" si="1304"/>
        <v>FOTO</v>
      </c>
      <c r="N4783" s="110"/>
    </row>
    <row r="4784" spans="1:15" ht="12.75" customHeight="1">
      <c r="A4784" s="103" t="s">
        <v>8456</v>
      </c>
      <c r="B4784" s="14"/>
      <c r="C4784" s="242"/>
      <c r="D4784" s="238"/>
      <c r="E4784" s="149"/>
      <c r="F4784" s="104" t="s">
        <v>8457</v>
      </c>
      <c r="G4784" s="105">
        <v>8.4719999999999995</v>
      </c>
      <c r="H4784" s="106">
        <f t="shared" si="1299"/>
        <v>12538.56</v>
      </c>
      <c r="I4784" s="107">
        <f t="shared" si="1300"/>
        <v>15171.657599999999</v>
      </c>
      <c r="J4784" s="108">
        <f t="shared" si="1301"/>
        <v>15171.657599999999</v>
      </c>
      <c r="K4784" s="105">
        <f t="shared" si="1302"/>
        <v>0</v>
      </c>
      <c r="L4784" s="105">
        <f t="shared" si="1303"/>
        <v>21240.320639999998</v>
      </c>
      <c r="M4784" s="109" t="str">
        <f t="shared" si="1304"/>
        <v>FOTO</v>
      </c>
      <c r="N4784" s="110"/>
    </row>
    <row r="4785" spans="1:15" ht="12.75" customHeight="1">
      <c r="A4785" s="103" t="s">
        <v>8458</v>
      </c>
      <c r="B4785" s="14"/>
      <c r="C4785" s="242"/>
      <c r="D4785" s="238"/>
      <c r="E4785" s="149"/>
      <c r="F4785" s="104" t="s">
        <v>8459</v>
      </c>
      <c r="G4785" s="105">
        <v>8.7080000000000002</v>
      </c>
      <c r="H4785" s="106">
        <f t="shared" si="1299"/>
        <v>12887.84</v>
      </c>
      <c r="I4785" s="107">
        <f t="shared" si="1300"/>
        <v>15594.286399999999</v>
      </c>
      <c r="J4785" s="108">
        <f t="shared" si="1301"/>
        <v>15594.286399999999</v>
      </c>
      <c r="K4785" s="105">
        <f t="shared" si="1302"/>
        <v>0</v>
      </c>
      <c r="L4785" s="105">
        <f t="shared" si="1303"/>
        <v>21832.000959999998</v>
      </c>
      <c r="M4785" s="109" t="str">
        <f t="shared" si="1304"/>
        <v>FOTO</v>
      </c>
      <c r="N4785" s="110"/>
    </row>
    <row r="4786" spans="1:15" ht="12.75" customHeight="1">
      <c r="A4786" s="103" t="s">
        <v>8460</v>
      </c>
      <c r="B4786" s="14"/>
      <c r="C4786" s="242"/>
      <c r="D4786" s="238"/>
      <c r="E4786" s="149"/>
      <c r="F4786" s="104" t="s">
        <v>8461</v>
      </c>
      <c r="G4786" s="105">
        <v>9.1539999999999999</v>
      </c>
      <c r="H4786" s="106">
        <f t="shared" si="1299"/>
        <v>13547.92</v>
      </c>
      <c r="I4786" s="107">
        <f t="shared" si="1300"/>
        <v>16392.983199999999</v>
      </c>
      <c r="J4786" s="108">
        <f t="shared" si="1301"/>
        <v>16392.983199999999</v>
      </c>
      <c r="K4786" s="105">
        <f t="shared" si="1302"/>
        <v>0</v>
      </c>
      <c r="L4786" s="105">
        <f t="shared" si="1303"/>
        <v>22950.176479999998</v>
      </c>
      <c r="M4786" s="109" t="str">
        <f t="shared" si="1304"/>
        <v>FOTO</v>
      </c>
      <c r="N4786" s="110"/>
    </row>
    <row r="4787" spans="1:15" ht="12.75" customHeight="1">
      <c r="A4787" s="103" t="s">
        <v>8462</v>
      </c>
      <c r="B4787" s="14"/>
      <c r="C4787" s="242"/>
      <c r="D4787" s="238"/>
      <c r="E4787" s="149"/>
      <c r="F4787" s="104" t="s">
        <v>8463</v>
      </c>
      <c r="G4787" s="105">
        <v>5.0359999999999996</v>
      </c>
      <c r="H4787" s="106">
        <f t="shared" si="1299"/>
        <v>7453.28</v>
      </c>
      <c r="I4787" s="107">
        <f t="shared" si="1300"/>
        <v>9018.4687999999987</v>
      </c>
      <c r="J4787" s="108">
        <f t="shared" si="1301"/>
        <v>9018.4687999999987</v>
      </c>
      <c r="K4787" s="105">
        <f t="shared" si="1302"/>
        <v>0</v>
      </c>
      <c r="L4787" s="105">
        <f t="shared" si="1303"/>
        <v>12625.856319999997</v>
      </c>
      <c r="M4787" s="109" t="str">
        <f t="shared" si="1304"/>
        <v>FOTO</v>
      </c>
      <c r="N4787" s="110"/>
    </row>
    <row r="4788" spans="1:15" ht="12.75" customHeight="1">
      <c r="A4788" s="103" t="s">
        <v>8464</v>
      </c>
      <c r="B4788" s="14"/>
      <c r="C4788" s="242"/>
      <c r="D4788" s="238"/>
      <c r="E4788" s="149"/>
      <c r="F4788" s="104" t="s">
        <v>8465</v>
      </c>
      <c r="G4788" s="105">
        <v>13.035</v>
      </c>
      <c r="H4788" s="106">
        <f t="shared" si="1299"/>
        <v>19291.8</v>
      </c>
      <c r="I4788" s="107">
        <f t="shared" si="1300"/>
        <v>23343.077999999998</v>
      </c>
      <c r="J4788" s="108">
        <f t="shared" si="1301"/>
        <v>23343.077999999998</v>
      </c>
      <c r="K4788" s="105">
        <f t="shared" si="1302"/>
        <v>0</v>
      </c>
      <c r="L4788" s="105">
        <f t="shared" si="1303"/>
        <v>32680.309199999996</v>
      </c>
      <c r="M4788" s="109" t="str">
        <f t="shared" si="1304"/>
        <v>FOTO</v>
      </c>
      <c r="N4788" s="110"/>
    </row>
    <row r="4789" spans="1:15" ht="12.75" customHeight="1">
      <c r="A4789" s="103" t="s">
        <v>8466</v>
      </c>
      <c r="B4789" s="14"/>
      <c r="C4789" s="242"/>
      <c r="D4789" s="238"/>
      <c r="E4789" s="149"/>
      <c r="F4789" s="104" t="s">
        <v>8467</v>
      </c>
      <c r="G4789" s="105">
        <v>13.627000000000001</v>
      </c>
      <c r="H4789" s="106">
        <f t="shared" si="1299"/>
        <v>20167.960000000003</v>
      </c>
      <c r="I4789" s="107">
        <f t="shared" si="1300"/>
        <v>24403.231600000003</v>
      </c>
      <c r="J4789" s="108">
        <f t="shared" si="1301"/>
        <v>24403.231600000003</v>
      </c>
      <c r="K4789" s="105">
        <f t="shared" si="1302"/>
        <v>0</v>
      </c>
      <c r="L4789" s="105">
        <f t="shared" si="1303"/>
        <v>34164.524239999999</v>
      </c>
      <c r="M4789" s="109" t="str">
        <f t="shared" si="1304"/>
        <v>FOTO</v>
      </c>
      <c r="N4789" s="110"/>
    </row>
    <row r="4790" spans="1:15" ht="12.75" customHeight="1" thickBot="1">
      <c r="A4790" s="154" t="s">
        <v>8468</v>
      </c>
      <c r="B4790" s="14"/>
      <c r="C4790" s="243"/>
      <c r="D4790" s="238"/>
      <c r="E4790" s="155"/>
      <c r="F4790" s="156" t="s">
        <v>8469</v>
      </c>
      <c r="G4790" s="157">
        <v>8.4719999999999995</v>
      </c>
      <c r="H4790" s="158">
        <f t="shared" si="1299"/>
        <v>12538.56</v>
      </c>
      <c r="I4790" s="159">
        <f t="shared" si="1300"/>
        <v>15171.657599999999</v>
      </c>
      <c r="J4790" s="160">
        <f t="shared" si="1301"/>
        <v>15171.657599999999</v>
      </c>
      <c r="K4790" s="157">
        <f t="shared" si="1302"/>
        <v>0</v>
      </c>
      <c r="L4790" s="157">
        <f t="shared" si="1303"/>
        <v>21240.320639999998</v>
      </c>
      <c r="M4790" s="161" t="str">
        <f t="shared" si="1304"/>
        <v>FOTO</v>
      </c>
      <c r="N4790" s="162"/>
    </row>
    <row r="4791" spans="1:15" ht="20.100000000000001" customHeight="1" thickBot="1">
      <c r="A4791" s="219" t="s">
        <v>8470</v>
      </c>
      <c r="B4791" s="33"/>
      <c r="C4791" s="240"/>
      <c r="D4791" s="151"/>
      <c r="E4791" s="221"/>
      <c r="F4791" s="222"/>
      <c r="G4791" s="223"/>
      <c r="H4791" s="224"/>
      <c r="I4791" s="224"/>
      <c r="J4791" s="225"/>
      <c r="K4791" s="223"/>
      <c r="L4791" s="223"/>
      <c r="M4791" s="226"/>
      <c r="N4791" s="227"/>
      <c r="O4791" s="228"/>
    </row>
    <row r="4792" spans="1:15" ht="12.75" customHeight="1">
      <c r="A4792" s="178" t="s">
        <v>8471</v>
      </c>
      <c r="B4792" s="14"/>
      <c r="C4792" s="152"/>
      <c r="D4792" s="238"/>
      <c r="E4792" s="180"/>
      <c r="F4792" s="181" t="s">
        <v>8472</v>
      </c>
      <c r="G4792" s="182">
        <v>8.1440000000000001</v>
      </c>
      <c r="H4792" s="183">
        <f t="shared" ref="H4792:H4807" si="1305">+G4792*H$18</f>
        <v>12053.12</v>
      </c>
      <c r="I4792" s="184">
        <f t="shared" ref="I4792:I4807" si="1306">+H4792*(1+I$18)</f>
        <v>14584.2752</v>
      </c>
      <c r="J4792" s="185">
        <f t="shared" ref="J4792:J4807" si="1307">+I4792*(1-J$18)</f>
        <v>14584.2752</v>
      </c>
      <c r="K4792" s="182">
        <f t="shared" ref="K4792:K4807" si="1308">+I4792*C4792</f>
        <v>0</v>
      </c>
      <c r="L4792" s="182">
        <f t="shared" ref="L4792:L4807" si="1309">+I4792*(1+L$18)</f>
        <v>20417.985279999997</v>
      </c>
      <c r="M4792" s="186" t="str">
        <f t="shared" ref="M4792:M4807" si="1310">HYPERLINK(CONCATENATE("https://buscador.neorep.com.ar/",TRIM(A4792),"/"),"FOTO")</f>
        <v>FOTO</v>
      </c>
      <c r="N4792" s="187"/>
    </row>
    <row r="4793" spans="1:15" ht="12.75" customHeight="1">
      <c r="A4793" s="103" t="s">
        <v>8473</v>
      </c>
      <c r="B4793" s="14"/>
      <c r="C4793" s="242"/>
      <c r="D4793" s="238"/>
      <c r="E4793" s="149"/>
      <c r="F4793" s="104" t="s">
        <v>8474</v>
      </c>
      <c r="G4793" s="105">
        <v>4.8319999999999999</v>
      </c>
      <c r="H4793" s="106">
        <f t="shared" si="1305"/>
        <v>7151.36</v>
      </c>
      <c r="I4793" s="107">
        <f t="shared" si="1306"/>
        <v>8653.1455999999998</v>
      </c>
      <c r="J4793" s="108">
        <f t="shared" si="1307"/>
        <v>8653.1455999999998</v>
      </c>
      <c r="K4793" s="105">
        <f t="shared" si="1308"/>
        <v>0</v>
      </c>
      <c r="L4793" s="105">
        <f t="shared" si="1309"/>
        <v>12114.403839999999</v>
      </c>
      <c r="M4793" s="109" t="str">
        <f t="shared" si="1310"/>
        <v>FOTO</v>
      </c>
      <c r="N4793" s="110"/>
    </row>
    <row r="4794" spans="1:15" ht="12.75" customHeight="1">
      <c r="A4794" s="103" t="s">
        <v>8475</v>
      </c>
      <c r="B4794" s="14"/>
      <c r="C4794" s="242"/>
      <c r="D4794" s="238"/>
      <c r="E4794" s="149"/>
      <c r="F4794" s="104" t="s">
        <v>8476</v>
      </c>
      <c r="G4794" s="105">
        <v>6.9930000000000003</v>
      </c>
      <c r="H4794" s="106">
        <f t="shared" si="1305"/>
        <v>10349.640000000001</v>
      </c>
      <c r="I4794" s="107">
        <f t="shared" si="1306"/>
        <v>12523.064400000001</v>
      </c>
      <c r="J4794" s="108">
        <f t="shared" si="1307"/>
        <v>12523.064400000001</v>
      </c>
      <c r="K4794" s="105">
        <f t="shared" si="1308"/>
        <v>0</v>
      </c>
      <c r="L4794" s="105">
        <f t="shared" si="1309"/>
        <v>17532.29016</v>
      </c>
      <c r="M4794" s="109" t="str">
        <f t="shared" si="1310"/>
        <v>FOTO</v>
      </c>
      <c r="N4794" s="110"/>
    </row>
    <row r="4795" spans="1:15" ht="12.75" customHeight="1">
      <c r="A4795" s="103" t="s">
        <v>8477</v>
      </c>
      <c r="B4795" s="14"/>
      <c r="C4795" s="242"/>
      <c r="D4795" s="238"/>
      <c r="E4795" s="149"/>
      <c r="F4795" s="104" t="s">
        <v>8478</v>
      </c>
      <c r="G4795" s="105">
        <v>1.6279999999999999</v>
      </c>
      <c r="H4795" s="106">
        <f t="shared" si="1305"/>
        <v>2409.44</v>
      </c>
      <c r="I4795" s="107">
        <f t="shared" si="1306"/>
        <v>2915.4223999999999</v>
      </c>
      <c r="J4795" s="108">
        <f t="shared" si="1307"/>
        <v>2915.4223999999999</v>
      </c>
      <c r="K4795" s="105">
        <f t="shared" si="1308"/>
        <v>0</v>
      </c>
      <c r="L4795" s="105">
        <f t="shared" si="1309"/>
        <v>4081.5913599999994</v>
      </c>
      <c r="M4795" s="109" t="str">
        <f t="shared" si="1310"/>
        <v>FOTO</v>
      </c>
      <c r="N4795" s="110"/>
    </row>
    <row r="4796" spans="1:15" ht="12.75" customHeight="1">
      <c r="A4796" s="103" t="s">
        <v>8479</v>
      </c>
      <c r="B4796" s="14"/>
      <c r="C4796" s="242"/>
      <c r="D4796" s="238"/>
      <c r="E4796" s="149"/>
      <c r="F4796" s="104" t="s">
        <v>8480</v>
      </c>
      <c r="G4796" s="105">
        <v>2.4020000000000001</v>
      </c>
      <c r="H4796" s="106">
        <f t="shared" si="1305"/>
        <v>3554.96</v>
      </c>
      <c r="I4796" s="107">
        <f t="shared" si="1306"/>
        <v>4301.5015999999996</v>
      </c>
      <c r="J4796" s="108">
        <f t="shared" si="1307"/>
        <v>4301.5015999999996</v>
      </c>
      <c r="K4796" s="105">
        <f t="shared" si="1308"/>
        <v>0</v>
      </c>
      <c r="L4796" s="105">
        <f t="shared" si="1309"/>
        <v>6022.1022399999993</v>
      </c>
      <c r="M4796" s="109" t="str">
        <f t="shared" si="1310"/>
        <v>FOTO</v>
      </c>
      <c r="N4796" s="110"/>
    </row>
    <row r="4797" spans="1:15" ht="12.75" customHeight="1">
      <c r="A4797" s="103" t="s">
        <v>8481</v>
      </c>
      <c r="B4797" s="14"/>
      <c r="C4797" s="242"/>
      <c r="D4797" s="238"/>
      <c r="E4797" s="149"/>
      <c r="F4797" s="104" t="s">
        <v>8482</v>
      </c>
      <c r="G4797" s="105">
        <v>1.7190000000000001</v>
      </c>
      <c r="H4797" s="106">
        <f t="shared" si="1305"/>
        <v>2544.1200000000003</v>
      </c>
      <c r="I4797" s="107">
        <f t="shared" si="1306"/>
        <v>3078.3852000000002</v>
      </c>
      <c r="J4797" s="108">
        <f t="shared" si="1307"/>
        <v>3078.3852000000002</v>
      </c>
      <c r="K4797" s="105">
        <f t="shared" si="1308"/>
        <v>0</v>
      </c>
      <c r="L4797" s="105">
        <f t="shared" si="1309"/>
        <v>4309.7392799999998</v>
      </c>
      <c r="M4797" s="109" t="str">
        <f t="shared" si="1310"/>
        <v>FOTO</v>
      </c>
      <c r="N4797" s="110"/>
    </row>
    <row r="4798" spans="1:15" ht="12.75" customHeight="1">
      <c r="A4798" s="103" t="s">
        <v>8483</v>
      </c>
      <c r="B4798" s="14"/>
      <c r="C4798" s="242"/>
      <c r="D4798" s="238"/>
      <c r="E4798" s="149"/>
      <c r="F4798" s="104" t="s">
        <v>8484</v>
      </c>
      <c r="G4798" s="105">
        <v>9.3040000000000003</v>
      </c>
      <c r="H4798" s="106">
        <f t="shared" si="1305"/>
        <v>13769.92</v>
      </c>
      <c r="I4798" s="107">
        <f t="shared" si="1306"/>
        <v>16661.603200000001</v>
      </c>
      <c r="J4798" s="108">
        <f t="shared" si="1307"/>
        <v>16661.603200000001</v>
      </c>
      <c r="K4798" s="105">
        <f t="shared" si="1308"/>
        <v>0</v>
      </c>
      <c r="L4798" s="105">
        <f t="shared" si="1309"/>
        <v>23326.244480000001</v>
      </c>
      <c r="M4798" s="109" t="str">
        <f t="shared" si="1310"/>
        <v>FOTO</v>
      </c>
      <c r="N4798" s="110"/>
    </row>
    <row r="4799" spans="1:15" ht="12.75" customHeight="1">
      <c r="A4799" s="103" t="s">
        <v>8485</v>
      </c>
      <c r="B4799" s="14"/>
      <c r="C4799" s="242"/>
      <c r="D4799" s="238"/>
      <c r="E4799" s="149"/>
      <c r="F4799" s="104" t="s">
        <v>8486</v>
      </c>
      <c r="G4799" s="105">
        <v>4.24</v>
      </c>
      <c r="H4799" s="106">
        <f t="shared" si="1305"/>
        <v>6275.2000000000007</v>
      </c>
      <c r="I4799" s="107">
        <f t="shared" si="1306"/>
        <v>7592.9920000000011</v>
      </c>
      <c r="J4799" s="108">
        <f t="shared" si="1307"/>
        <v>7592.9920000000011</v>
      </c>
      <c r="K4799" s="105">
        <f t="shared" si="1308"/>
        <v>0</v>
      </c>
      <c r="L4799" s="105">
        <f t="shared" si="1309"/>
        <v>10630.188800000002</v>
      </c>
      <c r="M4799" s="109" t="str">
        <f t="shared" si="1310"/>
        <v>FOTO</v>
      </c>
      <c r="N4799" s="110"/>
    </row>
    <row r="4800" spans="1:15" ht="12.75" customHeight="1">
      <c r="A4800" s="103" t="s">
        <v>8487</v>
      </c>
      <c r="B4800" s="14"/>
      <c r="C4800" s="242"/>
      <c r="D4800" s="238"/>
      <c r="E4800" s="149"/>
      <c r="F4800" s="104" t="s">
        <v>8488</v>
      </c>
      <c r="G4800" s="105">
        <v>4.5039999999999996</v>
      </c>
      <c r="H4800" s="106">
        <f t="shared" si="1305"/>
        <v>6665.9199999999992</v>
      </c>
      <c r="I4800" s="107">
        <f t="shared" si="1306"/>
        <v>8065.7631999999985</v>
      </c>
      <c r="J4800" s="108">
        <f t="shared" si="1307"/>
        <v>8065.7631999999985</v>
      </c>
      <c r="K4800" s="105">
        <f t="shared" si="1308"/>
        <v>0</v>
      </c>
      <c r="L4800" s="105">
        <f t="shared" si="1309"/>
        <v>11292.068479999998</v>
      </c>
      <c r="M4800" s="109" t="str">
        <f t="shared" si="1310"/>
        <v>FOTO</v>
      </c>
      <c r="N4800" s="110"/>
    </row>
    <row r="4801" spans="1:15" ht="12.75" customHeight="1">
      <c r="A4801" s="103" t="s">
        <v>8489</v>
      </c>
      <c r="B4801" s="14"/>
      <c r="C4801" s="242"/>
      <c r="D4801" s="238"/>
      <c r="E4801" s="149"/>
      <c r="F4801" s="104" t="s">
        <v>8490</v>
      </c>
      <c r="G4801" s="105">
        <v>6.6109999999999998</v>
      </c>
      <c r="H4801" s="106">
        <f t="shared" si="1305"/>
        <v>9784.2799999999988</v>
      </c>
      <c r="I4801" s="107">
        <f t="shared" si="1306"/>
        <v>11838.978799999999</v>
      </c>
      <c r="J4801" s="108">
        <f t="shared" si="1307"/>
        <v>11838.978799999999</v>
      </c>
      <c r="K4801" s="105">
        <f t="shared" si="1308"/>
        <v>0</v>
      </c>
      <c r="L4801" s="105">
        <f t="shared" si="1309"/>
        <v>16574.570319999999</v>
      </c>
      <c r="M4801" s="109" t="str">
        <f t="shared" si="1310"/>
        <v>FOTO</v>
      </c>
      <c r="N4801" s="110"/>
    </row>
    <row r="4802" spans="1:15" ht="12.75" customHeight="1">
      <c r="A4802" s="103" t="s">
        <v>8491</v>
      </c>
      <c r="B4802" s="14"/>
      <c r="C4802" s="242"/>
      <c r="D4802" s="238"/>
      <c r="E4802" s="149"/>
      <c r="F4802" s="104" t="s">
        <v>8492</v>
      </c>
      <c r="G4802" s="105">
        <v>3.3210000000000002</v>
      </c>
      <c r="H4802" s="106">
        <f t="shared" si="1305"/>
        <v>4915.08</v>
      </c>
      <c r="I4802" s="107">
        <f t="shared" si="1306"/>
        <v>5947.2467999999999</v>
      </c>
      <c r="J4802" s="108">
        <f t="shared" si="1307"/>
        <v>5947.2467999999999</v>
      </c>
      <c r="K4802" s="105">
        <f t="shared" si="1308"/>
        <v>0</v>
      </c>
      <c r="L4802" s="105">
        <f t="shared" si="1309"/>
        <v>8326.14552</v>
      </c>
      <c r="M4802" s="109" t="str">
        <f t="shared" si="1310"/>
        <v>FOTO</v>
      </c>
      <c r="N4802" s="110"/>
    </row>
    <row r="4803" spans="1:15" ht="12.75" customHeight="1">
      <c r="A4803" s="103" t="s">
        <v>8493</v>
      </c>
      <c r="B4803" s="14"/>
      <c r="C4803" s="242"/>
      <c r="D4803" s="238"/>
      <c r="E4803" s="149"/>
      <c r="F4803" s="104" t="s">
        <v>8494</v>
      </c>
      <c r="G4803" s="105">
        <v>5.3319999999999999</v>
      </c>
      <c r="H4803" s="106">
        <f t="shared" si="1305"/>
        <v>7891.36</v>
      </c>
      <c r="I4803" s="107">
        <f t="shared" si="1306"/>
        <v>9548.5455999999995</v>
      </c>
      <c r="J4803" s="108">
        <f t="shared" si="1307"/>
        <v>9548.5455999999995</v>
      </c>
      <c r="K4803" s="105">
        <f t="shared" si="1308"/>
        <v>0</v>
      </c>
      <c r="L4803" s="105">
        <f t="shared" si="1309"/>
        <v>13367.963839999999</v>
      </c>
      <c r="M4803" s="109" t="str">
        <f t="shared" si="1310"/>
        <v>FOTO</v>
      </c>
      <c r="N4803" s="110"/>
    </row>
    <row r="4804" spans="1:15" ht="12.75" customHeight="1">
      <c r="A4804" s="103" t="s">
        <v>8495</v>
      </c>
      <c r="B4804" s="14"/>
      <c r="C4804" s="242"/>
      <c r="D4804" s="238"/>
      <c r="E4804" s="149"/>
      <c r="F4804" s="104" t="s">
        <v>8496</v>
      </c>
      <c r="G4804" s="105">
        <v>6.2830000000000004</v>
      </c>
      <c r="H4804" s="106">
        <f t="shared" si="1305"/>
        <v>9298.84</v>
      </c>
      <c r="I4804" s="107">
        <f t="shared" si="1306"/>
        <v>11251.5964</v>
      </c>
      <c r="J4804" s="108">
        <f t="shared" si="1307"/>
        <v>11251.5964</v>
      </c>
      <c r="K4804" s="105">
        <f t="shared" si="1308"/>
        <v>0</v>
      </c>
      <c r="L4804" s="105">
        <f t="shared" si="1309"/>
        <v>15752.23496</v>
      </c>
      <c r="M4804" s="109" t="str">
        <f t="shared" si="1310"/>
        <v>FOTO</v>
      </c>
      <c r="N4804" s="110"/>
    </row>
    <row r="4805" spans="1:15" ht="12.75" customHeight="1">
      <c r="A4805" s="103" t="s">
        <v>8497</v>
      </c>
      <c r="B4805" s="14"/>
      <c r="C4805" s="242"/>
      <c r="D4805" s="238"/>
      <c r="E4805" s="149"/>
      <c r="F4805" s="104" t="s">
        <v>8498</v>
      </c>
      <c r="G4805" s="105">
        <v>1.7190000000000001</v>
      </c>
      <c r="H4805" s="106">
        <f t="shared" si="1305"/>
        <v>2544.1200000000003</v>
      </c>
      <c r="I4805" s="107">
        <f t="shared" si="1306"/>
        <v>3078.3852000000002</v>
      </c>
      <c r="J4805" s="108">
        <f t="shared" si="1307"/>
        <v>3078.3852000000002</v>
      </c>
      <c r="K4805" s="105">
        <f t="shared" si="1308"/>
        <v>0</v>
      </c>
      <c r="L4805" s="105">
        <f t="shared" si="1309"/>
        <v>4309.7392799999998</v>
      </c>
      <c r="M4805" s="109" t="str">
        <f t="shared" si="1310"/>
        <v>FOTO</v>
      </c>
      <c r="N4805" s="110"/>
    </row>
    <row r="4806" spans="1:15" ht="12.75" customHeight="1">
      <c r="A4806" s="103" t="s">
        <v>8499</v>
      </c>
      <c r="B4806" s="14"/>
      <c r="C4806" s="242"/>
      <c r="D4806" s="238"/>
      <c r="E4806" s="149"/>
      <c r="F4806" s="104" t="s">
        <v>8500</v>
      </c>
      <c r="G4806" s="105">
        <v>1.7190000000000001</v>
      </c>
      <c r="H4806" s="106">
        <f t="shared" si="1305"/>
        <v>2544.1200000000003</v>
      </c>
      <c r="I4806" s="107">
        <f t="shared" si="1306"/>
        <v>3078.3852000000002</v>
      </c>
      <c r="J4806" s="108">
        <f t="shared" si="1307"/>
        <v>3078.3852000000002</v>
      </c>
      <c r="K4806" s="105">
        <f t="shared" si="1308"/>
        <v>0</v>
      </c>
      <c r="L4806" s="105">
        <f t="shared" si="1309"/>
        <v>4309.7392799999998</v>
      </c>
      <c r="M4806" s="109" t="str">
        <f t="shared" si="1310"/>
        <v>FOTO</v>
      </c>
      <c r="N4806" s="110"/>
    </row>
    <row r="4807" spans="1:15" ht="12.75" customHeight="1" thickBot="1">
      <c r="A4807" s="154" t="s">
        <v>8501</v>
      </c>
      <c r="B4807" s="14"/>
      <c r="C4807" s="243"/>
      <c r="D4807" s="238"/>
      <c r="E4807" s="155"/>
      <c r="F4807" s="156" t="s">
        <v>8502</v>
      </c>
      <c r="G4807" s="157">
        <v>4.3540000000000001</v>
      </c>
      <c r="H4807" s="158">
        <f t="shared" si="1305"/>
        <v>6443.92</v>
      </c>
      <c r="I4807" s="159">
        <f t="shared" si="1306"/>
        <v>7797.1431999999995</v>
      </c>
      <c r="J4807" s="160">
        <f t="shared" si="1307"/>
        <v>7797.1431999999995</v>
      </c>
      <c r="K4807" s="157">
        <f t="shared" si="1308"/>
        <v>0</v>
      </c>
      <c r="L4807" s="157">
        <f t="shared" si="1309"/>
        <v>10916.000479999999</v>
      </c>
      <c r="M4807" s="161" t="str">
        <f t="shared" si="1310"/>
        <v>FOTO</v>
      </c>
      <c r="N4807" s="162"/>
    </row>
    <row r="4808" spans="1:15" ht="20.100000000000001" customHeight="1" thickBot="1">
      <c r="A4808" s="219" t="s">
        <v>8503</v>
      </c>
      <c r="B4808" s="33"/>
      <c r="C4808" s="241"/>
      <c r="D4808" s="236"/>
      <c r="E4808" s="221"/>
      <c r="F4808" s="222"/>
      <c r="G4808" s="223"/>
      <c r="H4808" s="224"/>
      <c r="I4808" s="224"/>
      <c r="J4808" s="225"/>
      <c r="K4808" s="223"/>
      <c r="L4808" s="223"/>
      <c r="M4808" s="226"/>
      <c r="N4808" s="227"/>
      <c r="O4808" s="228"/>
    </row>
    <row r="4809" spans="1:15" ht="20.100000000000001" customHeight="1" thickBot="1">
      <c r="A4809" s="219" t="s">
        <v>8504</v>
      </c>
      <c r="B4809" s="33"/>
      <c r="C4809" s="239"/>
      <c r="D4809" s="235"/>
      <c r="E4809" s="221"/>
      <c r="F4809" s="222"/>
      <c r="G4809" s="223"/>
      <c r="H4809" s="224"/>
      <c r="I4809" s="224"/>
      <c r="J4809" s="225"/>
      <c r="K4809" s="223"/>
      <c r="L4809" s="223"/>
      <c r="M4809" s="226"/>
      <c r="N4809" s="227"/>
      <c r="O4809" s="228"/>
    </row>
    <row r="4810" spans="1:15" ht="12.75" customHeight="1">
      <c r="A4810" s="178" t="s">
        <v>8505</v>
      </c>
      <c r="B4810" s="14"/>
      <c r="C4810" s="152"/>
      <c r="D4810" s="238"/>
      <c r="E4810" s="180"/>
      <c r="F4810" s="181" t="s">
        <v>8506</v>
      </c>
      <c r="G4810" s="182">
        <v>22.718</v>
      </c>
      <c r="H4810" s="183">
        <f t="shared" ref="H4810:H4827" si="1311">+G4810*H$18</f>
        <v>33622.639999999999</v>
      </c>
      <c r="I4810" s="184">
        <f t="shared" ref="I4810:I4827" si="1312">+H4810*(1+I$18)</f>
        <v>40683.394399999997</v>
      </c>
      <c r="J4810" s="185">
        <f t="shared" ref="J4810:J4827" si="1313">+I4810*(1-J$18)</f>
        <v>40683.394399999997</v>
      </c>
      <c r="K4810" s="182">
        <f t="shared" ref="K4810:K4827" si="1314">+I4810*C4810</f>
        <v>0</v>
      </c>
      <c r="L4810" s="182">
        <f t="shared" ref="L4810:L4827" si="1315">+I4810*(1+L$18)</f>
        <v>56956.752159999996</v>
      </c>
      <c r="M4810" s="186" t="str">
        <f t="shared" ref="M4810:M4827" si="1316">HYPERLINK(CONCATENATE("https://buscador.neorep.com.ar/",TRIM(A4810),"/"),"FOTO")</f>
        <v>FOTO</v>
      </c>
      <c r="N4810" s="187"/>
    </row>
    <row r="4811" spans="1:15" ht="12.75" customHeight="1">
      <c r="A4811" s="103" t="s">
        <v>8507</v>
      </c>
      <c r="B4811" s="14"/>
      <c r="C4811" s="242"/>
      <c r="D4811" s="238"/>
      <c r="E4811" s="149"/>
      <c r="F4811" s="104" t="s">
        <v>8508</v>
      </c>
      <c r="G4811" s="105">
        <v>29.47</v>
      </c>
      <c r="H4811" s="106">
        <f t="shared" si="1311"/>
        <v>43615.6</v>
      </c>
      <c r="I4811" s="107">
        <f t="shared" si="1312"/>
        <v>52774.875999999997</v>
      </c>
      <c r="J4811" s="108">
        <f t="shared" si="1313"/>
        <v>52774.875999999997</v>
      </c>
      <c r="K4811" s="105">
        <f t="shared" si="1314"/>
        <v>0</v>
      </c>
      <c r="L4811" s="105">
        <f t="shared" si="1315"/>
        <v>73884.826399999991</v>
      </c>
      <c r="M4811" s="109" t="str">
        <f t="shared" si="1316"/>
        <v>FOTO</v>
      </c>
      <c r="N4811" s="110"/>
    </row>
    <row r="4812" spans="1:15" ht="12.75" customHeight="1">
      <c r="A4812" s="103" t="s">
        <v>8509</v>
      </c>
      <c r="B4812" s="14"/>
      <c r="C4812" s="242"/>
      <c r="D4812" s="238"/>
      <c r="E4812" s="149"/>
      <c r="F4812" s="104" t="s">
        <v>8510</v>
      </c>
      <c r="G4812" s="105">
        <v>18.163</v>
      </c>
      <c r="H4812" s="106">
        <f t="shared" si="1311"/>
        <v>26881.24</v>
      </c>
      <c r="I4812" s="107">
        <f t="shared" si="1312"/>
        <v>32526.3004</v>
      </c>
      <c r="J4812" s="108">
        <f t="shared" si="1313"/>
        <v>32526.3004</v>
      </c>
      <c r="K4812" s="105">
        <f t="shared" si="1314"/>
        <v>0</v>
      </c>
      <c r="L4812" s="105">
        <f t="shared" si="1315"/>
        <v>45536.82056</v>
      </c>
      <c r="M4812" s="109" t="str">
        <f t="shared" si="1316"/>
        <v>FOTO</v>
      </c>
      <c r="N4812" s="110"/>
    </row>
    <row r="4813" spans="1:15" ht="12.75" customHeight="1">
      <c r="A4813" s="103" t="s">
        <v>8511</v>
      </c>
      <c r="B4813" s="14"/>
      <c r="C4813" s="242"/>
      <c r="D4813" s="238"/>
      <c r="E4813" s="149"/>
      <c r="F4813" s="104" t="s">
        <v>8512</v>
      </c>
      <c r="G4813" s="105">
        <v>16.292999999999999</v>
      </c>
      <c r="H4813" s="106">
        <f t="shared" si="1311"/>
        <v>24113.64</v>
      </c>
      <c r="I4813" s="107">
        <f t="shared" si="1312"/>
        <v>29177.504399999998</v>
      </c>
      <c r="J4813" s="108">
        <f t="shared" si="1313"/>
        <v>29177.504399999998</v>
      </c>
      <c r="K4813" s="105">
        <f t="shared" si="1314"/>
        <v>0</v>
      </c>
      <c r="L4813" s="105">
        <f t="shared" si="1315"/>
        <v>40848.506159999997</v>
      </c>
      <c r="M4813" s="109" t="str">
        <f t="shared" si="1316"/>
        <v>FOTO</v>
      </c>
      <c r="N4813" s="110"/>
    </row>
    <row r="4814" spans="1:15" ht="12.75" customHeight="1">
      <c r="A4814" s="103" t="s">
        <v>8513</v>
      </c>
      <c r="B4814" s="14"/>
      <c r="C4814" s="242"/>
      <c r="D4814" s="238"/>
      <c r="E4814" s="149"/>
      <c r="F4814" s="104" t="s">
        <v>8514</v>
      </c>
      <c r="G4814" s="105">
        <v>9.0090000000000003</v>
      </c>
      <c r="H4814" s="106">
        <f t="shared" si="1311"/>
        <v>13333.32</v>
      </c>
      <c r="I4814" s="107">
        <f t="shared" si="1312"/>
        <v>16133.3172</v>
      </c>
      <c r="J4814" s="108">
        <f t="shared" si="1313"/>
        <v>16133.3172</v>
      </c>
      <c r="K4814" s="105">
        <f t="shared" si="1314"/>
        <v>0</v>
      </c>
      <c r="L4814" s="105">
        <f t="shared" si="1315"/>
        <v>22586.644079999998</v>
      </c>
      <c r="M4814" s="109" t="str">
        <f t="shared" si="1316"/>
        <v>FOTO</v>
      </c>
      <c r="N4814" s="110"/>
    </row>
    <row r="4815" spans="1:15" ht="12.75" customHeight="1">
      <c r="A4815" s="103" t="s">
        <v>8515</v>
      </c>
      <c r="B4815" s="14"/>
      <c r="C4815" s="242"/>
      <c r="D4815" s="238"/>
      <c r="E4815" s="149"/>
      <c r="F4815" s="104" t="s">
        <v>8516</v>
      </c>
      <c r="G4815" s="105">
        <v>26.658000000000001</v>
      </c>
      <c r="H4815" s="106">
        <f t="shared" si="1311"/>
        <v>39453.840000000004</v>
      </c>
      <c r="I4815" s="107">
        <f t="shared" si="1312"/>
        <v>47739.146400000005</v>
      </c>
      <c r="J4815" s="108">
        <f t="shared" si="1313"/>
        <v>47739.146400000005</v>
      </c>
      <c r="K4815" s="105">
        <f t="shared" si="1314"/>
        <v>0</v>
      </c>
      <c r="L4815" s="105">
        <f t="shared" si="1315"/>
        <v>66834.804960000009</v>
      </c>
      <c r="M4815" s="109" t="str">
        <f t="shared" si="1316"/>
        <v>FOTO</v>
      </c>
      <c r="N4815" s="110"/>
    </row>
    <row r="4816" spans="1:15" ht="12.75" customHeight="1">
      <c r="A4816" s="103" t="s">
        <v>8517</v>
      </c>
      <c r="B4816" s="14"/>
      <c r="C4816" s="242"/>
      <c r="D4816" s="238"/>
      <c r="E4816" s="149"/>
      <c r="F4816" s="104" t="s">
        <v>8518</v>
      </c>
      <c r="G4816" s="105">
        <v>28.437000000000001</v>
      </c>
      <c r="H4816" s="106">
        <f t="shared" si="1311"/>
        <v>42086.76</v>
      </c>
      <c r="I4816" s="107">
        <f t="shared" si="1312"/>
        <v>50924.979599999999</v>
      </c>
      <c r="J4816" s="108">
        <f t="shared" si="1313"/>
        <v>50924.979599999999</v>
      </c>
      <c r="K4816" s="105">
        <f t="shared" si="1314"/>
        <v>0</v>
      </c>
      <c r="L4816" s="105">
        <f t="shared" si="1315"/>
        <v>71294.971439999994</v>
      </c>
      <c r="M4816" s="109" t="str">
        <f t="shared" si="1316"/>
        <v>FOTO</v>
      </c>
      <c r="N4816" s="110"/>
    </row>
    <row r="4817" spans="1:15" ht="12.75" customHeight="1">
      <c r="A4817" s="103" t="s">
        <v>8519</v>
      </c>
      <c r="B4817" s="14"/>
      <c r="C4817" s="242"/>
      <c r="D4817" s="238"/>
      <c r="E4817" s="149"/>
      <c r="F4817" s="104" t="s">
        <v>8520</v>
      </c>
      <c r="G4817" s="105">
        <v>9.5139999999999993</v>
      </c>
      <c r="H4817" s="106">
        <f t="shared" si="1311"/>
        <v>14080.72</v>
      </c>
      <c r="I4817" s="107">
        <f t="shared" si="1312"/>
        <v>17037.671199999997</v>
      </c>
      <c r="J4817" s="108">
        <f t="shared" si="1313"/>
        <v>17037.671199999997</v>
      </c>
      <c r="K4817" s="105">
        <f t="shared" si="1314"/>
        <v>0</v>
      </c>
      <c r="L4817" s="105">
        <f t="shared" si="1315"/>
        <v>23852.739679999995</v>
      </c>
      <c r="M4817" s="109" t="str">
        <f t="shared" si="1316"/>
        <v>FOTO</v>
      </c>
      <c r="N4817" s="110"/>
    </row>
    <row r="4818" spans="1:15" ht="12.75" customHeight="1">
      <c r="A4818" s="103" t="s">
        <v>8521</v>
      </c>
      <c r="B4818" s="14"/>
      <c r="C4818" s="242"/>
      <c r="D4818" s="238"/>
      <c r="E4818" s="149"/>
      <c r="F4818" s="104" t="s">
        <v>8522</v>
      </c>
      <c r="G4818" s="105">
        <v>20.141999999999999</v>
      </c>
      <c r="H4818" s="106">
        <f t="shared" si="1311"/>
        <v>29810.16</v>
      </c>
      <c r="I4818" s="107">
        <f t="shared" si="1312"/>
        <v>36070.293599999997</v>
      </c>
      <c r="J4818" s="108">
        <f t="shared" si="1313"/>
        <v>36070.293599999997</v>
      </c>
      <c r="K4818" s="105">
        <f t="shared" si="1314"/>
        <v>0</v>
      </c>
      <c r="L4818" s="105">
        <f t="shared" si="1315"/>
        <v>50498.411039999992</v>
      </c>
      <c r="M4818" s="109" t="str">
        <f t="shared" si="1316"/>
        <v>FOTO</v>
      </c>
      <c r="N4818" s="110"/>
    </row>
    <row r="4819" spans="1:15" ht="12.75" customHeight="1">
      <c r="A4819" s="103" t="s">
        <v>8523</v>
      </c>
      <c r="B4819" s="14"/>
      <c r="C4819" s="242"/>
      <c r="D4819" s="238"/>
      <c r="E4819" s="149"/>
      <c r="F4819" s="104" t="s">
        <v>8524</v>
      </c>
      <c r="G4819" s="105">
        <v>8.2940000000000005</v>
      </c>
      <c r="H4819" s="106">
        <f t="shared" si="1311"/>
        <v>12275.12</v>
      </c>
      <c r="I4819" s="107">
        <f t="shared" si="1312"/>
        <v>14852.895200000001</v>
      </c>
      <c r="J4819" s="108">
        <f t="shared" si="1313"/>
        <v>14852.895200000001</v>
      </c>
      <c r="K4819" s="105">
        <f t="shared" si="1314"/>
        <v>0</v>
      </c>
      <c r="L4819" s="105">
        <f t="shared" si="1315"/>
        <v>20794.05328</v>
      </c>
      <c r="M4819" s="109" t="str">
        <f t="shared" si="1316"/>
        <v>FOTO</v>
      </c>
      <c r="N4819" s="110"/>
    </row>
    <row r="4820" spans="1:15" ht="12.75" customHeight="1">
      <c r="A4820" s="103" t="s">
        <v>8525</v>
      </c>
      <c r="B4820" s="14"/>
      <c r="C4820" s="242"/>
      <c r="D4820" s="238"/>
      <c r="E4820" s="149"/>
      <c r="F4820" s="104" t="s">
        <v>8526</v>
      </c>
      <c r="G4820" s="105">
        <v>8.7360000000000007</v>
      </c>
      <c r="H4820" s="106">
        <f t="shared" si="1311"/>
        <v>12929.28</v>
      </c>
      <c r="I4820" s="107">
        <f t="shared" si="1312"/>
        <v>15644.4288</v>
      </c>
      <c r="J4820" s="108">
        <f t="shared" si="1313"/>
        <v>15644.4288</v>
      </c>
      <c r="K4820" s="105">
        <f t="shared" si="1314"/>
        <v>0</v>
      </c>
      <c r="L4820" s="105">
        <f t="shared" si="1315"/>
        <v>21902.20032</v>
      </c>
      <c r="M4820" s="109" t="str">
        <f t="shared" si="1316"/>
        <v>FOTO</v>
      </c>
      <c r="N4820" s="110"/>
    </row>
    <row r="4821" spans="1:15" ht="12.75" customHeight="1">
      <c r="A4821" s="103" t="s">
        <v>8527</v>
      </c>
      <c r="B4821" s="14"/>
      <c r="C4821" s="242"/>
      <c r="D4821" s="238"/>
      <c r="E4821" s="149"/>
      <c r="F4821" s="104" t="s">
        <v>8528</v>
      </c>
      <c r="G4821" s="105">
        <v>8.4719999999999995</v>
      </c>
      <c r="H4821" s="106">
        <f t="shared" si="1311"/>
        <v>12538.56</v>
      </c>
      <c r="I4821" s="107">
        <f t="shared" si="1312"/>
        <v>15171.657599999999</v>
      </c>
      <c r="J4821" s="108">
        <f t="shared" si="1313"/>
        <v>15171.657599999999</v>
      </c>
      <c r="K4821" s="105">
        <f t="shared" si="1314"/>
        <v>0</v>
      </c>
      <c r="L4821" s="105">
        <f t="shared" si="1315"/>
        <v>21240.320639999998</v>
      </c>
      <c r="M4821" s="109" t="str">
        <f t="shared" si="1316"/>
        <v>FOTO</v>
      </c>
      <c r="N4821" s="110"/>
    </row>
    <row r="4822" spans="1:15" ht="12.75" customHeight="1">
      <c r="A4822" s="103" t="s">
        <v>8529</v>
      </c>
      <c r="B4822" s="14"/>
      <c r="C4822" s="242"/>
      <c r="D4822" s="238"/>
      <c r="E4822" s="149"/>
      <c r="F4822" s="104" t="s">
        <v>8530</v>
      </c>
      <c r="G4822" s="105">
        <v>8.4719999999999995</v>
      </c>
      <c r="H4822" s="106">
        <f t="shared" si="1311"/>
        <v>12538.56</v>
      </c>
      <c r="I4822" s="107">
        <f t="shared" si="1312"/>
        <v>15171.657599999999</v>
      </c>
      <c r="J4822" s="108">
        <f t="shared" si="1313"/>
        <v>15171.657599999999</v>
      </c>
      <c r="K4822" s="105">
        <f t="shared" si="1314"/>
        <v>0</v>
      </c>
      <c r="L4822" s="105">
        <f t="shared" si="1315"/>
        <v>21240.320639999998</v>
      </c>
      <c r="M4822" s="109" t="str">
        <f t="shared" si="1316"/>
        <v>FOTO</v>
      </c>
      <c r="N4822" s="110"/>
    </row>
    <row r="4823" spans="1:15" ht="12.75" customHeight="1">
      <c r="A4823" s="103" t="s">
        <v>8531</v>
      </c>
      <c r="B4823" s="14"/>
      <c r="C4823" s="242"/>
      <c r="D4823" s="238"/>
      <c r="E4823" s="149"/>
      <c r="F4823" s="104" t="s">
        <v>8532</v>
      </c>
      <c r="G4823" s="105">
        <v>8.2940000000000005</v>
      </c>
      <c r="H4823" s="106">
        <f t="shared" si="1311"/>
        <v>12275.12</v>
      </c>
      <c r="I4823" s="107">
        <f t="shared" si="1312"/>
        <v>14852.895200000001</v>
      </c>
      <c r="J4823" s="108">
        <f t="shared" si="1313"/>
        <v>14852.895200000001</v>
      </c>
      <c r="K4823" s="105">
        <f t="shared" si="1314"/>
        <v>0</v>
      </c>
      <c r="L4823" s="105">
        <f t="shared" si="1315"/>
        <v>20794.05328</v>
      </c>
      <c r="M4823" s="109" t="str">
        <f t="shared" si="1316"/>
        <v>FOTO</v>
      </c>
      <c r="N4823" s="110"/>
    </row>
    <row r="4824" spans="1:15" ht="12.75" customHeight="1">
      <c r="A4824" s="103" t="s">
        <v>8533</v>
      </c>
      <c r="B4824" s="14"/>
      <c r="C4824" s="242"/>
      <c r="D4824" s="238"/>
      <c r="E4824" s="149"/>
      <c r="F4824" s="104" t="s">
        <v>8534</v>
      </c>
      <c r="G4824" s="105">
        <v>10.901</v>
      </c>
      <c r="H4824" s="106">
        <f t="shared" si="1311"/>
        <v>16133.48</v>
      </c>
      <c r="I4824" s="107">
        <f t="shared" si="1312"/>
        <v>19521.5108</v>
      </c>
      <c r="J4824" s="108">
        <f t="shared" si="1313"/>
        <v>19521.5108</v>
      </c>
      <c r="K4824" s="105">
        <f t="shared" si="1314"/>
        <v>0</v>
      </c>
      <c r="L4824" s="105">
        <f t="shared" si="1315"/>
        <v>27330.115119999999</v>
      </c>
      <c r="M4824" s="109" t="str">
        <f t="shared" si="1316"/>
        <v>FOTO</v>
      </c>
      <c r="N4824" s="110"/>
    </row>
    <row r="4825" spans="1:15" ht="12.75" customHeight="1">
      <c r="A4825" s="103" t="s">
        <v>8535</v>
      </c>
      <c r="B4825" s="14"/>
      <c r="C4825" s="242"/>
      <c r="D4825" s="238"/>
      <c r="E4825" s="149"/>
      <c r="F4825" s="104" t="s">
        <v>8536</v>
      </c>
      <c r="G4825" s="105">
        <v>10.81</v>
      </c>
      <c r="H4825" s="106">
        <f t="shared" si="1311"/>
        <v>15998.800000000001</v>
      </c>
      <c r="I4825" s="107">
        <f t="shared" si="1312"/>
        <v>19358.548000000003</v>
      </c>
      <c r="J4825" s="108">
        <f t="shared" si="1313"/>
        <v>19358.548000000003</v>
      </c>
      <c r="K4825" s="105">
        <f t="shared" si="1314"/>
        <v>0</v>
      </c>
      <c r="L4825" s="105">
        <f t="shared" si="1315"/>
        <v>27101.967200000003</v>
      </c>
      <c r="M4825" s="109" t="str">
        <f t="shared" si="1316"/>
        <v>FOTO</v>
      </c>
      <c r="N4825" s="110"/>
    </row>
    <row r="4826" spans="1:15" ht="12.75" customHeight="1">
      <c r="A4826" s="103" t="s">
        <v>8537</v>
      </c>
      <c r="B4826" s="14"/>
      <c r="C4826" s="242"/>
      <c r="D4826" s="238"/>
      <c r="E4826" s="149"/>
      <c r="F4826" s="104" t="s">
        <v>8538</v>
      </c>
      <c r="G4826" s="105">
        <v>13.035</v>
      </c>
      <c r="H4826" s="106">
        <f t="shared" si="1311"/>
        <v>19291.8</v>
      </c>
      <c r="I4826" s="107">
        <f t="shared" si="1312"/>
        <v>23343.077999999998</v>
      </c>
      <c r="J4826" s="108">
        <f t="shared" si="1313"/>
        <v>23343.077999999998</v>
      </c>
      <c r="K4826" s="105">
        <f t="shared" si="1314"/>
        <v>0</v>
      </c>
      <c r="L4826" s="105">
        <f t="shared" si="1315"/>
        <v>32680.309199999996</v>
      </c>
      <c r="M4826" s="109" t="str">
        <f t="shared" si="1316"/>
        <v>FOTO</v>
      </c>
      <c r="N4826" s="110"/>
    </row>
    <row r="4827" spans="1:15" ht="12.75" customHeight="1" thickBot="1">
      <c r="A4827" s="154" t="s">
        <v>8539</v>
      </c>
      <c r="B4827" s="14"/>
      <c r="C4827" s="243"/>
      <c r="D4827" s="238"/>
      <c r="E4827" s="155"/>
      <c r="F4827" s="156" t="s">
        <v>8540</v>
      </c>
      <c r="G4827" s="157">
        <v>13.477</v>
      </c>
      <c r="H4827" s="158">
        <f t="shared" si="1311"/>
        <v>19945.96</v>
      </c>
      <c r="I4827" s="159">
        <f t="shared" si="1312"/>
        <v>24134.611599999997</v>
      </c>
      <c r="J4827" s="160">
        <f t="shared" si="1313"/>
        <v>24134.611599999997</v>
      </c>
      <c r="K4827" s="157">
        <f t="shared" si="1314"/>
        <v>0</v>
      </c>
      <c r="L4827" s="157">
        <f t="shared" si="1315"/>
        <v>33788.456239999992</v>
      </c>
      <c r="M4827" s="161" t="str">
        <f t="shared" si="1316"/>
        <v>FOTO</v>
      </c>
      <c r="N4827" s="162"/>
    </row>
    <row r="4828" spans="1:15" ht="20.100000000000001" customHeight="1" thickBot="1">
      <c r="A4828" s="219" t="s">
        <v>8541</v>
      </c>
      <c r="B4828" s="33"/>
      <c r="C4828" s="240"/>
      <c r="D4828" s="151"/>
      <c r="E4828" s="221"/>
      <c r="F4828" s="222"/>
      <c r="G4828" s="223"/>
      <c r="H4828" s="224"/>
      <c r="I4828" s="224"/>
      <c r="J4828" s="225"/>
      <c r="K4828" s="223"/>
      <c r="L4828" s="223"/>
      <c r="M4828" s="226"/>
      <c r="N4828" s="227"/>
      <c r="O4828" s="228"/>
    </row>
    <row r="4829" spans="1:15" ht="12.75" customHeight="1">
      <c r="A4829" s="178" t="s">
        <v>8542</v>
      </c>
      <c r="B4829" s="14"/>
      <c r="C4829" s="152"/>
      <c r="D4829" s="238"/>
      <c r="E4829" s="180"/>
      <c r="F4829" s="181" t="s">
        <v>8543</v>
      </c>
      <c r="G4829" s="182">
        <v>16.885000000000002</v>
      </c>
      <c r="H4829" s="183">
        <f t="shared" ref="H4829:H4872" si="1317">+G4829*H$18</f>
        <v>24989.800000000003</v>
      </c>
      <c r="I4829" s="184">
        <f t="shared" ref="I4829:I4872" si="1318">+H4829*(1+I$18)</f>
        <v>30237.658000000003</v>
      </c>
      <c r="J4829" s="185">
        <f t="shared" ref="J4829:J4872" si="1319">+I4829*(1-J$18)</f>
        <v>30237.658000000003</v>
      </c>
      <c r="K4829" s="182">
        <f t="shared" ref="K4829:K4872" si="1320">+I4829*C4829</f>
        <v>0</v>
      </c>
      <c r="L4829" s="182">
        <f t="shared" ref="L4829:L4872" si="1321">+I4829*(1+L$18)</f>
        <v>42332.7212</v>
      </c>
      <c r="M4829" s="186" t="str">
        <f t="shared" ref="M4829:M4872" si="1322">HYPERLINK(CONCATENATE("https://buscador.neorep.com.ar/",TRIM(A4829),"/"),"FOTO")</f>
        <v>FOTO</v>
      </c>
      <c r="N4829" s="187"/>
    </row>
    <row r="4830" spans="1:15" ht="12.75" customHeight="1">
      <c r="A4830" s="103" t="s">
        <v>8544</v>
      </c>
      <c r="B4830" s="14"/>
      <c r="C4830" s="242"/>
      <c r="D4830" s="238"/>
      <c r="E4830" s="149"/>
      <c r="F4830" s="104" t="s">
        <v>8545</v>
      </c>
      <c r="G4830" s="105">
        <v>21.475999999999999</v>
      </c>
      <c r="H4830" s="106">
        <f t="shared" si="1317"/>
        <v>31784.48</v>
      </c>
      <c r="I4830" s="107">
        <f t="shared" si="1318"/>
        <v>38459.220799999996</v>
      </c>
      <c r="J4830" s="108">
        <f t="shared" si="1319"/>
        <v>38459.220799999996</v>
      </c>
      <c r="K4830" s="105">
        <f t="shared" si="1320"/>
        <v>0</v>
      </c>
      <c r="L4830" s="105">
        <f t="shared" si="1321"/>
        <v>53842.909119999989</v>
      </c>
      <c r="M4830" s="109" t="str">
        <f t="shared" si="1322"/>
        <v>FOTO</v>
      </c>
      <c r="N4830" s="110"/>
    </row>
    <row r="4831" spans="1:15" ht="12.75" customHeight="1">
      <c r="A4831" s="103" t="s">
        <v>8546</v>
      </c>
      <c r="B4831" s="14"/>
      <c r="C4831" s="242"/>
      <c r="D4831" s="238"/>
      <c r="E4831" s="149"/>
      <c r="F4831" s="104" t="s">
        <v>8547</v>
      </c>
      <c r="G4831" s="105">
        <v>23.696000000000002</v>
      </c>
      <c r="H4831" s="106">
        <f t="shared" si="1317"/>
        <v>35070.080000000002</v>
      </c>
      <c r="I4831" s="107">
        <f t="shared" si="1318"/>
        <v>42434.796800000004</v>
      </c>
      <c r="J4831" s="108">
        <f t="shared" si="1319"/>
        <v>42434.796800000004</v>
      </c>
      <c r="K4831" s="105">
        <f t="shared" si="1320"/>
        <v>0</v>
      </c>
      <c r="L4831" s="105">
        <f t="shared" si="1321"/>
        <v>59408.715519999998</v>
      </c>
      <c r="M4831" s="109" t="str">
        <f t="shared" si="1322"/>
        <v>FOTO</v>
      </c>
      <c r="N4831" s="110"/>
    </row>
    <row r="4832" spans="1:15" ht="12.75" customHeight="1">
      <c r="A4832" s="103" t="s">
        <v>8548</v>
      </c>
      <c r="B4832" s="14"/>
      <c r="C4832" s="242"/>
      <c r="D4832" s="238"/>
      <c r="E4832" s="149"/>
      <c r="F4832" s="104" t="s">
        <v>8549</v>
      </c>
      <c r="G4832" s="105">
        <v>16.352</v>
      </c>
      <c r="H4832" s="106">
        <f t="shared" si="1317"/>
        <v>24200.959999999999</v>
      </c>
      <c r="I4832" s="107">
        <f t="shared" si="1318"/>
        <v>29283.161599999999</v>
      </c>
      <c r="J4832" s="108">
        <f t="shared" si="1319"/>
        <v>29283.161599999999</v>
      </c>
      <c r="K4832" s="105">
        <f t="shared" si="1320"/>
        <v>0</v>
      </c>
      <c r="L4832" s="105">
        <f t="shared" si="1321"/>
        <v>40996.426239999993</v>
      </c>
      <c r="M4832" s="109" t="str">
        <f t="shared" si="1322"/>
        <v>FOTO</v>
      </c>
      <c r="N4832" s="110"/>
    </row>
    <row r="4833" spans="1:14" ht="12.75" customHeight="1">
      <c r="A4833" s="103" t="s">
        <v>8550</v>
      </c>
      <c r="B4833" s="14"/>
      <c r="C4833" s="242"/>
      <c r="D4833" s="238"/>
      <c r="E4833" s="149"/>
      <c r="F4833" s="104" t="s">
        <v>8551</v>
      </c>
      <c r="G4833" s="105">
        <v>11.698</v>
      </c>
      <c r="H4833" s="106">
        <f t="shared" si="1317"/>
        <v>17313.04</v>
      </c>
      <c r="I4833" s="107">
        <f t="shared" si="1318"/>
        <v>20948.778399999999</v>
      </c>
      <c r="J4833" s="108">
        <f t="shared" si="1319"/>
        <v>20948.778399999999</v>
      </c>
      <c r="K4833" s="105">
        <f t="shared" si="1320"/>
        <v>0</v>
      </c>
      <c r="L4833" s="105">
        <f t="shared" si="1321"/>
        <v>29328.289759999996</v>
      </c>
      <c r="M4833" s="109" t="str">
        <f t="shared" si="1322"/>
        <v>FOTO</v>
      </c>
      <c r="N4833" s="110"/>
    </row>
    <row r="4834" spans="1:14" ht="12.75" customHeight="1">
      <c r="A4834" s="103" t="s">
        <v>8552</v>
      </c>
      <c r="B4834" s="14"/>
      <c r="C4834" s="242"/>
      <c r="D4834" s="238"/>
      <c r="E4834" s="149"/>
      <c r="F4834" s="104" t="s">
        <v>8553</v>
      </c>
      <c r="G4834" s="105">
        <v>13.744999999999999</v>
      </c>
      <c r="H4834" s="106">
        <f t="shared" si="1317"/>
        <v>20342.599999999999</v>
      </c>
      <c r="I4834" s="107">
        <f t="shared" si="1318"/>
        <v>24614.545999999998</v>
      </c>
      <c r="J4834" s="108">
        <f t="shared" si="1319"/>
        <v>24614.545999999998</v>
      </c>
      <c r="K4834" s="105">
        <f t="shared" si="1320"/>
        <v>0</v>
      </c>
      <c r="L4834" s="105">
        <f t="shared" si="1321"/>
        <v>34460.364399999999</v>
      </c>
      <c r="M4834" s="109" t="str">
        <f t="shared" si="1322"/>
        <v>FOTO</v>
      </c>
      <c r="N4834" s="110"/>
    </row>
    <row r="4835" spans="1:14" ht="12.75" customHeight="1">
      <c r="A4835" s="103" t="s">
        <v>8554</v>
      </c>
      <c r="B4835" s="14"/>
      <c r="C4835" s="242"/>
      <c r="D4835" s="238"/>
      <c r="E4835" s="149"/>
      <c r="F4835" s="104" t="s">
        <v>8555</v>
      </c>
      <c r="G4835" s="105">
        <v>12.266</v>
      </c>
      <c r="H4835" s="106">
        <f t="shared" si="1317"/>
        <v>18153.68</v>
      </c>
      <c r="I4835" s="107">
        <f t="shared" si="1318"/>
        <v>21965.952799999999</v>
      </c>
      <c r="J4835" s="108">
        <f t="shared" si="1319"/>
        <v>21965.952799999999</v>
      </c>
      <c r="K4835" s="105">
        <f t="shared" si="1320"/>
        <v>0</v>
      </c>
      <c r="L4835" s="105">
        <f t="shared" si="1321"/>
        <v>30752.333919999997</v>
      </c>
      <c r="M4835" s="109" t="str">
        <f t="shared" si="1322"/>
        <v>FOTO</v>
      </c>
      <c r="N4835" s="110"/>
    </row>
    <row r="4836" spans="1:14" ht="12.75" customHeight="1">
      <c r="A4836" s="103" t="s">
        <v>8556</v>
      </c>
      <c r="B4836" s="14"/>
      <c r="C4836" s="242"/>
      <c r="D4836" s="238"/>
      <c r="E4836" s="149"/>
      <c r="F4836" s="104" t="s">
        <v>8557</v>
      </c>
      <c r="G4836" s="105">
        <v>13.744999999999999</v>
      </c>
      <c r="H4836" s="106">
        <f t="shared" si="1317"/>
        <v>20342.599999999999</v>
      </c>
      <c r="I4836" s="107">
        <f t="shared" si="1318"/>
        <v>24614.545999999998</v>
      </c>
      <c r="J4836" s="108">
        <f t="shared" si="1319"/>
        <v>24614.545999999998</v>
      </c>
      <c r="K4836" s="105">
        <f t="shared" si="1320"/>
        <v>0</v>
      </c>
      <c r="L4836" s="105">
        <f t="shared" si="1321"/>
        <v>34460.364399999999</v>
      </c>
      <c r="M4836" s="109" t="str">
        <f t="shared" si="1322"/>
        <v>FOTO</v>
      </c>
      <c r="N4836" s="110"/>
    </row>
    <row r="4837" spans="1:14" ht="12.75" customHeight="1">
      <c r="A4837" s="103" t="s">
        <v>8558</v>
      </c>
      <c r="B4837" s="14"/>
      <c r="C4837" s="242"/>
      <c r="D4837" s="238"/>
      <c r="E4837" s="149"/>
      <c r="F4837" s="104" t="s">
        <v>8559</v>
      </c>
      <c r="G4837" s="105">
        <v>18.367999999999999</v>
      </c>
      <c r="H4837" s="106">
        <f t="shared" si="1317"/>
        <v>27184.639999999999</v>
      </c>
      <c r="I4837" s="107">
        <f t="shared" si="1318"/>
        <v>32893.414400000001</v>
      </c>
      <c r="J4837" s="108">
        <f t="shared" si="1319"/>
        <v>32893.414400000001</v>
      </c>
      <c r="K4837" s="105">
        <f t="shared" si="1320"/>
        <v>0</v>
      </c>
      <c r="L4837" s="105">
        <f t="shared" si="1321"/>
        <v>46050.780160000002</v>
      </c>
      <c r="M4837" s="109" t="str">
        <f t="shared" si="1322"/>
        <v>FOTO</v>
      </c>
      <c r="N4837" s="110"/>
    </row>
    <row r="4838" spans="1:14" ht="12.75" customHeight="1">
      <c r="A4838" s="103" t="s">
        <v>8560</v>
      </c>
      <c r="B4838" s="14"/>
      <c r="C4838" s="242"/>
      <c r="D4838" s="238"/>
      <c r="E4838" s="149"/>
      <c r="F4838" s="104" t="s">
        <v>8561</v>
      </c>
      <c r="G4838" s="105">
        <v>22.481000000000002</v>
      </c>
      <c r="H4838" s="106">
        <f t="shared" si="1317"/>
        <v>33271.880000000005</v>
      </c>
      <c r="I4838" s="107">
        <f t="shared" si="1318"/>
        <v>40258.974800000004</v>
      </c>
      <c r="J4838" s="108">
        <f t="shared" si="1319"/>
        <v>40258.974800000004</v>
      </c>
      <c r="K4838" s="105">
        <f t="shared" si="1320"/>
        <v>0</v>
      </c>
      <c r="L4838" s="105">
        <f t="shared" si="1321"/>
        <v>56362.564720000002</v>
      </c>
      <c r="M4838" s="109" t="str">
        <f t="shared" si="1322"/>
        <v>FOTO</v>
      </c>
      <c r="N4838" s="110"/>
    </row>
    <row r="4839" spans="1:14" ht="12.75" customHeight="1">
      <c r="A4839" s="103" t="s">
        <v>8562</v>
      </c>
      <c r="B4839" s="14"/>
      <c r="C4839" s="242"/>
      <c r="D4839" s="238"/>
      <c r="E4839" s="149"/>
      <c r="F4839" s="104" t="s">
        <v>8563</v>
      </c>
      <c r="G4839" s="105">
        <v>38.838000000000001</v>
      </c>
      <c r="H4839" s="106">
        <f t="shared" si="1317"/>
        <v>57480.24</v>
      </c>
      <c r="I4839" s="107">
        <f t="shared" si="1318"/>
        <v>69551.090400000001</v>
      </c>
      <c r="J4839" s="108">
        <f t="shared" si="1319"/>
        <v>69551.090400000001</v>
      </c>
      <c r="K4839" s="105">
        <f t="shared" si="1320"/>
        <v>0</v>
      </c>
      <c r="L4839" s="105">
        <f t="shared" si="1321"/>
        <v>97371.526559999998</v>
      </c>
      <c r="M4839" s="109" t="str">
        <f t="shared" si="1322"/>
        <v>FOTO</v>
      </c>
      <c r="N4839" s="110"/>
    </row>
    <row r="4840" spans="1:14" ht="12.75" customHeight="1">
      <c r="A4840" s="103" t="s">
        <v>8564</v>
      </c>
      <c r="B4840" s="14"/>
      <c r="C4840" s="242"/>
      <c r="D4840" s="238"/>
      <c r="E4840" s="149"/>
      <c r="F4840" s="104" t="s">
        <v>8565</v>
      </c>
      <c r="G4840" s="105">
        <v>38.06</v>
      </c>
      <c r="H4840" s="106">
        <f t="shared" si="1317"/>
        <v>56328.800000000003</v>
      </c>
      <c r="I4840" s="107">
        <f t="shared" si="1318"/>
        <v>68157.847999999998</v>
      </c>
      <c r="J4840" s="108">
        <f t="shared" si="1319"/>
        <v>68157.847999999998</v>
      </c>
      <c r="K4840" s="105">
        <f t="shared" si="1320"/>
        <v>0</v>
      </c>
      <c r="L4840" s="105">
        <f t="shared" si="1321"/>
        <v>95420.987199999989</v>
      </c>
      <c r="M4840" s="109" t="str">
        <f t="shared" si="1322"/>
        <v>FOTO</v>
      </c>
      <c r="N4840" s="110"/>
    </row>
    <row r="4841" spans="1:14" ht="12.75" customHeight="1">
      <c r="A4841" s="103" t="s">
        <v>8566</v>
      </c>
      <c r="B4841" s="14"/>
      <c r="C4841" s="242"/>
      <c r="D4841" s="238"/>
      <c r="E4841" s="149"/>
      <c r="F4841" s="104" t="s">
        <v>8567</v>
      </c>
      <c r="G4841" s="105">
        <v>11.728999999999999</v>
      </c>
      <c r="H4841" s="106">
        <f t="shared" si="1317"/>
        <v>17358.919999999998</v>
      </c>
      <c r="I4841" s="107">
        <f t="shared" si="1318"/>
        <v>21004.293199999996</v>
      </c>
      <c r="J4841" s="108">
        <f t="shared" si="1319"/>
        <v>21004.293199999996</v>
      </c>
      <c r="K4841" s="105">
        <f t="shared" si="1320"/>
        <v>0</v>
      </c>
      <c r="L4841" s="105">
        <f t="shared" si="1321"/>
        <v>29406.010479999994</v>
      </c>
      <c r="M4841" s="109" t="str">
        <f t="shared" si="1322"/>
        <v>FOTO</v>
      </c>
      <c r="N4841" s="110"/>
    </row>
    <row r="4842" spans="1:14" ht="12.75" customHeight="1">
      <c r="A4842" s="103" t="s">
        <v>8568</v>
      </c>
      <c r="B4842" s="14"/>
      <c r="C4842" s="242"/>
      <c r="D4842" s="238"/>
      <c r="E4842" s="149"/>
      <c r="F4842" s="104" t="s">
        <v>8569</v>
      </c>
      <c r="G4842" s="105">
        <v>26.212</v>
      </c>
      <c r="H4842" s="106">
        <f t="shared" si="1317"/>
        <v>38793.760000000002</v>
      </c>
      <c r="I4842" s="107">
        <f t="shared" si="1318"/>
        <v>46940.4496</v>
      </c>
      <c r="J4842" s="108">
        <f t="shared" si="1319"/>
        <v>46940.4496</v>
      </c>
      <c r="K4842" s="105">
        <f t="shared" si="1320"/>
        <v>0</v>
      </c>
      <c r="L4842" s="105">
        <f t="shared" si="1321"/>
        <v>65716.62943999999</v>
      </c>
      <c r="M4842" s="109" t="str">
        <f t="shared" si="1322"/>
        <v>FOTO</v>
      </c>
      <c r="N4842" s="110"/>
    </row>
    <row r="4843" spans="1:14" ht="12.75" customHeight="1">
      <c r="A4843" s="103" t="s">
        <v>8570</v>
      </c>
      <c r="B4843" s="14"/>
      <c r="C4843" s="242"/>
      <c r="D4843" s="238"/>
      <c r="E4843" s="149"/>
      <c r="F4843" s="104" t="s">
        <v>8571</v>
      </c>
      <c r="G4843" s="105">
        <v>25.475000000000001</v>
      </c>
      <c r="H4843" s="106">
        <f t="shared" si="1317"/>
        <v>37703</v>
      </c>
      <c r="I4843" s="107">
        <f t="shared" si="1318"/>
        <v>45620.63</v>
      </c>
      <c r="J4843" s="108">
        <f t="shared" si="1319"/>
        <v>45620.63</v>
      </c>
      <c r="K4843" s="105">
        <f t="shared" si="1320"/>
        <v>0</v>
      </c>
      <c r="L4843" s="105">
        <f t="shared" si="1321"/>
        <v>63868.881999999991</v>
      </c>
      <c r="M4843" s="109" t="str">
        <f t="shared" si="1322"/>
        <v>FOTO</v>
      </c>
      <c r="N4843" s="110"/>
    </row>
    <row r="4844" spans="1:14" ht="12.75" customHeight="1">
      <c r="A4844" s="103" t="s">
        <v>8572</v>
      </c>
      <c r="B4844" s="14"/>
      <c r="C4844" s="242"/>
      <c r="D4844" s="238"/>
      <c r="E4844" s="149"/>
      <c r="F4844" s="104" t="s">
        <v>8573</v>
      </c>
      <c r="G4844" s="105">
        <v>41.914000000000001</v>
      </c>
      <c r="H4844" s="106">
        <f t="shared" si="1317"/>
        <v>62032.72</v>
      </c>
      <c r="I4844" s="107">
        <f t="shared" si="1318"/>
        <v>75059.591199999995</v>
      </c>
      <c r="J4844" s="108">
        <f t="shared" si="1319"/>
        <v>75059.591199999995</v>
      </c>
      <c r="K4844" s="105">
        <f t="shared" si="1320"/>
        <v>0</v>
      </c>
      <c r="L4844" s="105">
        <f t="shared" si="1321"/>
        <v>105083.42767999999</v>
      </c>
      <c r="M4844" s="109" t="str">
        <f t="shared" si="1322"/>
        <v>FOTO</v>
      </c>
      <c r="N4844" s="110"/>
    </row>
    <row r="4845" spans="1:14" ht="12.75" customHeight="1">
      <c r="A4845" s="103" t="s">
        <v>8574</v>
      </c>
      <c r="B4845" s="14"/>
      <c r="C4845" s="242"/>
      <c r="D4845" s="238"/>
      <c r="E4845" s="149"/>
      <c r="F4845" s="104" t="s">
        <v>8575</v>
      </c>
      <c r="G4845" s="105">
        <v>38.06</v>
      </c>
      <c r="H4845" s="106">
        <f t="shared" si="1317"/>
        <v>56328.800000000003</v>
      </c>
      <c r="I4845" s="107">
        <f t="shared" si="1318"/>
        <v>68157.847999999998</v>
      </c>
      <c r="J4845" s="108">
        <f t="shared" si="1319"/>
        <v>68157.847999999998</v>
      </c>
      <c r="K4845" s="105">
        <f t="shared" si="1320"/>
        <v>0</v>
      </c>
      <c r="L4845" s="105">
        <f t="shared" si="1321"/>
        <v>95420.987199999989</v>
      </c>
      <c r="M4845" s="109" t="str">
        <f t="shared" si="1322"/>
        <v>FOTO</v>
      </c>
      <c r="N4845" s="110"/>
    </row>
    <row r="4846" spans="1:14" ht="12.75" customHeight="1">
      <c r="A4846" s="103" t="s">
        <v>8576</v>
      </c>
      <c r="B4846" s="14"/>
      <c r="C4846" s="242"/>
      <c r="D4846" s="238"/>
      <c r="E4846" s="149"/>
      <c r="F4846" s="104" t="s">
        <v>8577</v>
      </c>
      <c r="G4846" s="105">
        <v>25.771000000000001</v>
      </c>
      <c r="H4846" s="106">
        <f t="shared" si="1317"/>
        <v>38141.08</v>
      </c>
      <c r="I4846" s="107">
        <f t="shared" si="1318"/>
        <v>46150.7068</v>
      </c>
      <c r="J4846" s="108">
        <f t="shared" si="1319"/>
        <v>46150.7068</v>
      </c>
      <c r="K4846" s="105">
        <f t="shared" si="1320"/>
        <v>0</v>
      </c>
      <c r="L4846" s="105">
        <f t="shared" si="1321"/>
        <v>64610.989519999996</v>
      </c>
      <c r="M4846" s="109" t="str">
        <f t="shared" si="1322"/>
        <v>FOTO</v>
      </c>
      <c r="N4846" s="110"/>
    </row>
    <row r="4847" spans="1:14" ht="12.75" customHeight="1">
      <c r="A4847" s="103" t="s">
        <v>8578</v>
      </c>
      <c r="B4847" s="14"/>
      <c r="C4847" s="242"/>
      <c r="D4847" s="238"/>
      <c r="E4847" s="149"/>
      <c r="F4847" s="104" t="s">
        <v>8579</v>
      </c>
      <c r="G4847" s="105">
        <v>23.545999999999999</v>
      </c>
      <c r="H4847" s="106">
        <f t="shared" si="1317"/>
        <v>34848.080000000002</v>
      </c>
      <c r="I4847" s="107">
        <f t="shared" si="1318"/>
        <v>42166.176800000001</v>
      </c>
      <c r="J4847" s="108">
        <f t="shared" si="1319"/>
        <v>42166.176800000001</v>
      </c>
      <c r="K4847" s="105">
        <f t="shared" si="1320"/>
        <v>0</v>
      </c>
      <c r="L4847" s="105">
        <f t="shared" si="1321"/>
        <v>59032.647519999999</v>
      </c>
      <c r="M4847" s="109" t="str">
        <f t="shared" si="1322"/>
        <v>FOTO</v>
      </c>
      <c r="N4847" s="110"/>
    </row>
    <row r="4848" spans="1:14" ht="12.75" customHeight="1">
      <c r="A4848" s="103" t="s">
        <v>8580</v>
      </c>
      <c r="B4848" s="14"/>
      <c r="C4848" s="242"/>
      <c r="D4848" s="238"/>
      <c r="E4848" s="149"/>
      <c r="F4848" s="104" t="s">
        <v>8581</v>
      </c>
      <c r="G4848" s="105">
        <v>13.772</v>
      </c>
      <c r="H4848" s="106">
        <f t="shared" si="1317"/>
        <v>20382.560000000001</v>
      </c>
      <c r="I4848" s="107">
        <f t="shared" si="1318"/>
        <v>24662.8976</v>
      </c>
      <c r="J4848" s="108">
        <f t="shared" si="1319"/>
        <v>24662.8976</v>
      </c>
      <c r="K4848" s="105">
        <f t="shared" si="1320"/>
        <v>0</v>
      </c>
      <c r="L4848" s="105">
        <f t="shared" si="1321"/>
        <v>34528.056639999995</v>
      </c>
      <c r="M4848" s="109" t="str">
        <f t="shared" si="1322"/>
        <v>FOTO</v>
      </c>
      <c r="N4848" s="110"/>
    </row>
    <row r="4849" spans="1:14" ht="12.75" customHeight="1">
      <c r="A4849" s="103" t="s">
        <v>8582</v>
      </c>
      <c r="B4849" s="14"/>
      <c r="C4849" s="242"/>
      <c r="D4849" s="238"/>
      <c r="E4849" s="149"/>
      <c r="F4849" s="104" t="s">
        <v>8583</v>
      </c>
      <c r="G4849" s="105">
        <v>15.906000000000001</v>
      </c>
      <c r="H4849" s="106">
        <f t="shared" si="1317"/>
        <v>23540.880000000001</v>
      </c>
      <c r="I4849" s="107">
        <f t="shared" si="1318"/>
        <v>28484.464800000002</v>
      </c>
      <c r="J4849" s="108">
        <f t="shared" si="1319"/>
        <v>28484.464800000002</v>
      </c>
      <c r="K4849" s="105">
        <f t="shared" si="1320"/>
        <v>0</v>
      </c>
      <c r="L4849" s="105">
        <f t="shared" si="1321"/>
        <v>39878.250719999996</v>
      </c>
      <c r="M4849" s="109" t="str">
        <f t="shared" si="1322"/>
        <v>FOTO</v>
      </c>
      <c r="N4849" s="110"/>
    </row>
    <row r="4850" spans="1:14" ht="12.75" customHeight="1">
      <c r="A4850" s="103" t="s">
        <v>8584</v>
      </c>
      <c r="B4850" s="14"/>
      <c r="C4850" s="242"/>
      <c r="D4850" s="238"/>
      <c r="E4850" s="149"/>
      <c r="F4850" s="104" t="s">
        <v>8585</v>
      </c>
      <c r="G4850" s="105">
        <v>13.744999999999999</v>
      </c>
      <c r="H4850" s="106">
        <f t="shared" si="1317"/>
        <v>20342.599999999999</v>
      </c>
      <c r="I4850" s="107">
        <f t="shared" si="1318"/>
        <v>24614.545999999998</v>
      </c>
      <c r="J4850" s="108">
        <f t="shared" si="1319"/>
        <v>24614.545999999998</v>
      </c>
      <c r="K4850" s="105">
        <f t="shared" si="1320"/>
        <v>0</v>
      </c>
      <c r="L4850" s="105">
        <f t="shared" si="1321"/>
        <v>34460.364399999999</v>
      </c>
      <c r="M4850" s="109" t="str">
        <f t="shared" si="1322"/>
        <v>FOTO</v>
      </c>
      <c r="N4850" s="110"/>
    </row>
    <row r="4851" spans="1:14" ht="12.75" customHeight="1">
      <c r="A4851" s="103" t="s">
        <v>8586</v>
      </c>
      <c r="B4851" s="14"/>
      <c r="C4851" s="242"/>
      <c r="D4851" s="238"/>
      <c r="E4851" s="149"/>
      <c r="F4851" s="104" t="s">
        <v>8587</v>
      </c>
      <c r="G4851" s="105">
        <v>52.133000000000003</v>
      </c>
      <c r="H4851" s="106">
        <f t="shared" si="1317"/>
        <v>77156.840000000011</v>
      </c>
      <c r="I4851" s="107">
        <f t="shared" si="1318"/>
        <v>93359.776400000017</v>
      </c>
      <c r="J4851" s="108">
        <f t="shared" si="1319"/>
        <v>93359.776400000017</v>
      </c>
      <c r="K4851" s="105">
        <f t="shared" si="1320"/>
        <v>0</v>
      </c>
      <c r="L4851" s="105">
        <f t="shared" si="1321"/>
        <v>130703.68696000002</v>
      </c>
      <c r="M4851" s="109" t="str">
        <f t="shared" si="1322"/>
        <v>FOTO</v>
      </c>
      <c r="N4851" s="110"/>
    </row>
    <row r="4852" spans="1:14" ht="12.75" customHeight="1">
      <c r="A4852" s="103" t="s">
        <v>8588</v>
      </c>
      <c r="B4852" s="14"/>
      <c r="C4852" s="242"/>
      <c r="D4852" s="238"/>
      <c r="E4852" s="149"/>
      <c r="F4852" s="104" t="s">
        <v>8589</v>
      </c>
      <c r="G4852" s="105">
        <v>50.353999999999999</v>
      </c>
      <c r="H4852" s="106">
        <f t="shared" si="1317"/>
        <v>74523.92</v>
      </c>
      <c r="I4852" s="107">
        <f t="shared" si="1318"/>
        <v>90173.943199999994</v>
      </c>
      <c r="J4852" s="108">
        <f t="shared" si="1319"/>
        <v>90173.943199999994</v>
      </c>
      <c r="K4852" s="105">
        <f t="shared" si="1320"/>
        <v>0</v>
      </c>
      <c r="L4852" s="105">
        <f t="shared" si="1321"/>
        <v>126243.52047999998</v>
      </c>
      <c r="M4852" s="109" t="str">
        <f t="shared" si="1322"/>
        <v>FOTO</v>
      </c>
      <c r="N4852" s="110"/>
    </row>
    <row r="4853" spans="1:14" ht="12.75" customHeight="1">
      <c r="A4853" s="103" t="s">
        <v>8590</v>
      </c>
      <c r="B4853" s="14"/>
      <c r="C4853" s="242"/>
      <c r="D4853" s="238"/>
      <c r="E4853" s="149"/>
      <c r="F4853" s="104" t="s">
        <v>8591</v>
      </c>
      <c r="G4853" s="105">
        <v>50.95</v>
      </c>
      <c r="H4853" s="106">
        <f t="shared" si="1317"/>
        <v>75406</v>
      </c>
      <c r="I4853" s="107">
        <f t="shared" si="1318"/>
        <v>91241.26</v>
      </c>
      <c r="J4853" s="108">
        <f t="shared" si="1319"/>
        <v>91241.26</v>
      </c>
      <c r="K4853" s="105">
        <f t="shared" si="1320"/>
        <v>0</v>
      </c>
      <c r="L4853" s="105">
        <f t="shared" si="1321"/>
        <v>127737.76399999998</v>
      </c>
      <c r="M4853" s="109" t="str">
        <f t="shared" si="1322"/>
        <v>FOTO</v>
      </c>
      <c r="N4853" s="110"/>
    </row>
    <row r="4854" spans="1:14" ht="12.75" customHeight="1">
      <c r="A4854" s="103" t="s">
        <v>8592</v>
      </c>
      <c r="B4854" s="14"/>
      <c r="C4854" s="242"/>
      <c r="D4854" s="238"/>
      <c r="E4854" s="149"/>
      <c r="F4854" s="104" t="s">
        <v>8593</v>
      </c>
      <c r="G4854" s="105">
        <v>22.481000000000002</v>
      </c>
      <c r="H4854" s="106">
        <f t="shared" si="1317"/>
        <v>33271.880000000005</v>
      </c>
      <c r="I4854" s="107">
        <f t="shared" si="1318"/>
        <v>40258.974800000004</v>
      </c>
      <c r="J4854" s="108">
        <f t="shared" si="1319"/>
        <v>40258.974800000004</v>
      </c>
      <c r="K4854" s="105">
        <f t="shared" si="1320"/>
        <v>0</v>
      </c>
      <c r="L4854" s="105">
        <f t="shared" si="1321"/>
        <v>56362.564720000002</v>
      </c>
      <c r="M4854" s="109" t="str">
        <f t="shared" si="1322"/>
        <v>FOTO</v>
      </c>
      <c r="N4854" s="110"/>
    </row>
    <row r="4855" spans="1:14" ht="12.75" customHeight="1">
      <c r="A4855" s="103" t="s">
        <v>8594</v>
      </c>
      <c r="B4855" s="14"/>
      <c r="C4855" s="242"/>
      <c r="D4855" s="238"/>
      <c r="E4855" s="149"/>
      <c r="F4855" s="104" t="s">
        <v>8595</v>
      </c>
      <c r="G4855" s="105">
        <v>11.816000000000001</v>
      </c>
      <c r="H4855" s="106">
        <f t="shared" si="1317"/>
        <v>17487.68</v>
      </c>
      <c r="I4855" s="107">
        <f t="shared" si="1318"/>
        <v>21160.092799999999</v>
      </c>
      <c r="J4855" s="108">
        <f t="shared" si="1319"/>
        <v>21160.092799999999</v>
      </c>
      <c r="K4855" s="105">
        <f t="shared" si="1320"/>
        <v>0</v>
      </c>
      <c r="L4855" s="105">
        <f t="shared" si="1321"/>
        <v>29624.129919999996</v>
      </c>
      <c r="M4855" s="109" t="str">
        <f t="shared" si="1322"/>
        <v>FOTO</v>
      </c>
      <c r="N4855" s="110"/>
    </row>
    <row r="4856" spans="1:14" ht="12.75" customHeight="1">
      <c r="A4856" s="103" t="s">
        <v>8596</v>
      </c>
      <c r="B4856" s="14"/>
      <c r="C4856" s="242"/>
      <c r="D4856" s="238"/>
      <c r="E4856" s="149"/>
      <c r="F4856" s="104" t="s">
        <v>8597</v>
      </c>
      <c r="G4856" s="105">
        <v>11.848000000000001</v>
      </c>
      <c r="H4856" s="106">
        <f t="shared" si="1317"/>
        <v>17535.04</v>
      </c>
      <c r="I4856" s="107">
        <f t="shared" si="1318"/>
        <v>21217.398400000002</v>
      </c>
      <c r="J4856" s="108">
        <f t="shared" si="1319"/>
        <v>21217.398400000002</v>
      </c>
      <c r="K4856" s="105">
        <f t="shared" si="1320"/>
        <v>0</v>
      </c>
      <c r="L4856" s="105">
        <f t="shared" si="1321"/>
        <v>29704.357759999999</v>
      </c>
      <c r="M4856" s="109" t="str">
        <f t="shared" si="1322"/>
        <v>FOTO</v>
      </c>
      <c r="N4856" s="110"/>
    </row>
    <row r="4857" spans="1:14" ht="12.75" customHeight="1">
      <c r="A4857" s="103" t="s">
        <v>8598</v>
      </c>
      <c r="B4857" s="14"/>
      <c r="C4857" s="242"/>
      <c r="D4857" s="238"/>
      <c r="E4857" s="149"/>
      <c r="F4857" s="104" t="s">
        <v>8599</v>
      </c>
      <c r="G4857" s="105">
        <v>10.632999999999999</v>
      </c>
      <c r="H4857" s="106">
        <f t="shared" si="1317"/>
        <v>15736.839999999998</v>
      </c>
      <c r="I4857" s="107">
        <f t="shared" si="1318"/>
        <v>19041.576399999998</v>
      </c>
      <c r="J4857" s="108">
        <f t="shared" si="1319"/>
        <v>19041.576399999998</v>
      </c>
      <c r="K4857" s="105">
        <f t="shared" si="1320"/>
        <v>0</v>
      </c>
      <c r="L4857" s="105">
        <f t="shared" si="1321"/>
        <v>26658.206959999996</v>
      </c>
      <c r="M4857" s="109" t="str">
        <f t="shared" si="1322"/>
        <v>FOTO</v>
      </c>
      <c r="N4857" s="110"/>
    </row>
    <row r="4858" spans="1:14" ht="12.75" customHeight="1">
      <c r="A4858" s="103" t="s">
        <v>8600</v>
      </c>
      <c r="B4858" s="14"/>
      <c r="C4858" s="242"/>
      <c r="D4858" s="238"/>
      <c r="E4858" s="149"/>
      <c r="F4858" s="104" t="s">
        <v>8601</v>
      </c>
      <c r="G4858" s="105">
        <v>18.399999999999999</v>
      </c>
      <c r="H4858" s="106">
        <f t="shared" si="1317"/>
        <v>27231.999999999996</v>
      </c>
      <c r="I4858" s="107">
        <f t="shared" si="1318"/>
        <v>32950.719999999994</v>
      </c>
      <c r="J4858" s="108">
        <f t="shared" si="1319"/>
        <v>32950.719999999994</v>
      </c>
      <c r="K4858" s="105">
        <f t="shared" si="1320"/>
        <v>0</v>
      </c>
      <c r="L4858" s="105">
        <f t="shared" si="1321"/>
        <v>46131.007999999987</v>
      </c>
      <c r="M4858" s="109" t="str">
        <f t="shared" si="1322"/>
        <v>FOTO</v>
      </c>
      <c r="N4858" s="110"/>
    </row>
    <row r="4859" spans="1:14" ht="12.75" customHeight="1">
      <c r="A4859" s="103" t="s">
        <v>8602</v>
      </c>
      <c r="B4859" s="14"/>
      <c r="C4859" s="242"/>
      <c r="D4859" s="238"/>
      <c r="E4859" s="149"/>
      <c r="F4859" s="104" t="s">
        <v>8603</v>
      </c>
      <c r="G4859" s="105">
        <v>50.655000000000001</v>
      </c>
      <c r="H4859" s="106">
        <f t="shared" si="1317"/>
        <v>74969.400000000009</v>
      </c>
      <c r="I4859" s="107">
        <f t="shared" si="1318"/>
        <v>90712.974000000002</v>
      </c>
      <c r="J4859" s="108">
        <f t="shared" si="1319"/>
        <v>90712.974000000002</v>
      </c>
      <c r="K4859" s="105">
        <f t="shared" si="1320"/>
        <v>0</v>
      </c>
      <c r="L4859" s="105">
        <f t="shared" si="1321"/>
        <v>126998.1636</v>
      </c>
      <c r="M4859" s="109" t="str">
        <f t="shared" si="1322"/>
        <v>FOTO</v>
      </c>
      <c r="N4859" s="110"/>
    </row>
    <row r="4860" spans="1:14" ht="12.75" customHeight="1">
      <c r="A4860" s="103" t="s">
        <v>8604</v>
      </c>
      <c r="B4860" s="14"/>
      <c r="C4860" s="242"/>
      <c r="D4860" s="238"/>
      <c r="E4860" s="149"/>
      <c r="F4860" s="104" t="s">
        <v>8605</v>
      </c>
      <c r="G4860" s="105">
        <v>54.207999999999998</v>
      </c>
      <c r="H4860" s="106">
        <f t="shared" si="1317"/>
        <v>80227.839999999997</v>
      </c>
      <c r="I4860" s="107">
        <f t="shared" si="1318"/>
        <v>97075.686399999991</v>
      </c>
      <c r="J4860" s="108">
        <f t="shared" si="1319"/>
        <v>97075.686399999991</v>
      </c>
      <c r="K4860" s="105">
        <f t="shared" si="1320"/>
        <v>0</v>
      </c>
      <c r="L4860" s="105">
        <f t="shared" si="1321"/>
        <v>135905.96095999997</v>
      </c>
      <c r="M4860" s="109" t="str">
        <f t="shared" si="1322"/>
        <v>FOTO</v>
      </c>
      <c r="N4860" s="110"/>
    </row>
    <row r="4861" spans="1:14" ht="12.75" customHeight="1">
      <c r="A4861" s="103" t="s">
        <v>8606</v>
      </c>
      <c r="B4861" s="14"/>
      <c r="C4861" s="242"/>
      <c r="D4861" s="238"/>
      <c r="E4861" s="149"/>
      <c r="F4861" s="104" t="s">
        <v>8607</v>
      </c>
      <c r="G4861" s="105">
        <v>16.292999999999999</v>
      </c>
      <c r="H4861" s="106">
        <f t="shared" si="1317"/>
        <v>24113.64</v>
      </c>
      <c r="I4861" s="107">
        <f t="shared" si="1318"/>
        <v>29177.504399999998</v>
      </c>
      <c r="J4861" s="108">
        <f t="shared" si="1319"/>
        <v>29177.504399999998</v>
      </c>
      <c r="K4861" s="105">
        <f t="shared" si="1320"/>
        <v>0</v>
      </c>
      <c r="L4861" s="105">
        <f t="shared" si="1321"/>
        <v>40848.506159999997</v>
      </c>
      <c r="M4861" s="109" t="str">
        <f t="shared" si="1322"/>
        <v>FOTO</v>
      </c>
      <c r="N4861" s="110"/>
    </row>
    <row r="4862" spans="1:14" ht="12.75" customHeight="1">
      <c r="A4862" s="103" t="s">
        <v>8608</v>
      </c>
      <c r="B4862" s="14"/>
      <c r="C4862" s="242"/>
      <c r="D4862" s="238"/>
      <c r="E4862" s="149"/>
      <c r="F4862" s="104" t="s">
        <v>8609</v>
      </c>
      <c r="G4862" s="105">
        <v>0.627</v>
      </c>
      <c r="H4862" s="106">
        <f t="shared" si="1317"/>
        <v>927.96</v>
      </c>
      <c r="I4862" s="107">
        <f t="shared" si="1318"/>
        <v>1122.8316</v>
      </c>
      <c r="J4862" s="108">
        <f t="shared" si="1319"/>
        <v>1122.8316</v>
      </c>
      <c r="K4862" s="105">
        <f t="shared" si="1320"/>
        <v>0</v>
      </c>
      <c r="L4862" s="105">
        <f t="shared" si="1321"/>
        <v>1571.9642399999998</v>
      </c>
      <c r="M4862" s="109" t="str">
        <f t="shared" si="1322"/>
        <v>FOTO</v>
      </c>
      <c r="N4862" s="110"/>
    </row>
    <row r="4863" spans="1:14" ht="12.75" customHeight="1">
      <c r="A4863" s="103" t="s">
        <v>8610</v>
      </c>
      <c r="B4863" s="14"/>
      <c r="C4863" s="242"/>
      <c r="D4863" s="238"/>
      <c r="E4863" s="149"/>
      <c r="F4863" s="104" t="s">
        <v>8611</v>
      </c>
      <c r="G4863" s="105">
        <v>0.627</v>
      </c>
      <c r="H4863" s="106">
        <f t="shared" si="1317"/>
        <v>927.96</v>
      </c>
      <c r="I4863" s="107">
        <f t="shared" si="1318"/>
        <v>1122.8316</v>
      </c>
      <c r="J4863" s="108">
        <f t="shared" si="1319"/>
        <v>1122.8316</v>
      </c>
      <c r="K4863" s="105">
        <f t="shared" si="1320"/>
        <v>0</v>
      </c>
      <c r="L4863" s="105">
        <f t="shared" si="1321"/>
        <v>1571.9642399999998</v>
      </c>
      <c r="M4863" s="109" t="str">
        <f t="shared" si="1322"/>
        <v>FOTO</v>
      </c>
      <c r="N4863" s="110"/>
    </row>
    <row r="4864" spans="1:14" ht="12.75" customHeight="1">
      <c r="A4864" s="103" t="s">
        <v>8612</v>
      </c>
      <c r="B4864" s="14"/>
      <c r="C4864" s="242"/>
      <c r="D4864" s="238"/>
      <c r="E4864" s="149"/>
      <c r="F4864" s="104" t="s">
        <v>8613</v>
      </c>
      <c r="G4864" s="105">
        <v>0.83199999999999996</v>
      </c>
      <c r="H4864" s="106">
        <f t="shared" si="1317"/>
        <v>1231.3599999999999</v>
      </c>
      <c r="I4864" s="107">
        <f t="shared" si="1318"/>
        <v>1489.9455999999998</v>
      </c>
      <c r="J4864" s="108">
        <f t="shared" si="1319"/>
        <v>1489.9455999999998</v>
      </c>
      <c r="K4864" s="105">
        <f t="shared" si="1320"/>
        <v>0</v>
      </c>
      <c r="L4864" s="105">
        <f t="shared" si="1321"/>
        <v>2085.9238399999995</v>
      </c>
      <c r="M4864" s="109" t="str">
        <f t="shared" si="1322"/>
        <v>FOTO</v>
      </c>
      <c r="N4864" s="110"/>
    </row>
    <row r="4865" spans="1:15" ht="12.75" customHeight="1">
      <c r="A4865" s="103" t="s">
        <v>8614</v>
      </c>
      <c r="B4865" s="14"/>
      <c r="C4865" s="242"/>
      <c r="D4865" s="238"/>
      <c r="E4865" s="149"/>
      <c r="F4865" s="104" t="s">
        <v>8615</v>
      </c>
      <c r="G4865" s="105">
        <v>1.4510000000000001</v>
      </c>
      <c r="H4865" s="106">
        <f t="shared" si="1317"/>
        <v>2147.48</v>
      </c>
      <c r="I4865" s="107">
        <f t="shared" si="1318"/>
        <v>2598.4508000000001</v>
      </c>
      <c r="J4865" s="108">
        <f t="shared" si="1319"/>
        <v>2598.4508000000001</v>
      </c>
      <c r="K4865" s="105">
        <f t="shared" si="1320"/>
        <v>0</v>
      </c>
      <c r="L4865" s="105">
        <f t="shared" si="1321"/>
        <v>3637.8311199999998</v>
      </c>
      <c r="M4865" s="109" t="str">
        <f t="shared" si="1322"/>
        <v>FOTO</v>
      </c>
      <c r="N4865" s="110"/>
    </row>
    <row r="4866" spans="1:15" ht="12.75" customHeight="1">
      <c r="A4866" s="103" t="s">
        <v>8616</v>
      </c>
      <c r="B4866" s="14"/>
      <c r="C4866" s="242"/>
      <c r="D4866" s="238"/>
      <c r="E4866" s="149"/>
      <c r="F4866" s="104" t="s">
        <v>8617</v>
      </c>
      <c r="G4866" s="105">
        <v>0.627</v>
      </c>
      <c r="H4866" s="106">
        <f t="shared" si="1317"/>
        <v>927.96</v>
      </c>
      <c r="I4866" s="107">
        <f t="shared" si="1318"/>
        <v>1122.8316</v>
      </c>
      <c r="J4866" s="108">
        <f t="shared" si="1319"/>
        <v>1122.8316</v>
      </c>
      <c r="K4866" s="105">
        <f t="shared" si="1320"/>
        <v>0</v>
      </c>
      <c r="L4866" s="105">
        <f t="shared" si="1321"/>
        <v>1571.9642399999998</v>
      </c>
      <c r="M4866" s="109" t="str">
        <f t="shared" si="1322"/>
        <v>FOTO</v>
      </c>
      <c r="N4866" s="110"/>
    </row>
    <row r="4867" spans="1:15" ht="12.75" customHeight="1">
      <c r="A4867" s="103" t="s">
        <v>8618</v>
      </c>
      <c r="B4867" s="14"/>
      <c r="C4867" s="242"/>
      <c r="D4867" s="238"/>
      <c r="E4867" s="149"/>
      <c r="F4867" s="104" t="s">
        <v>8619</v>
      </c>
      <c r="G4867" s="105">
        <v>0.74099999999999999</v>
      </c>
      <c r="H4867" s="106">
        <f t="shared" si="1317"/>
        <v>1096.68</v>
      </c>
      <c r="I4867" s="107">
        <f t="shared" si="1318"/>
        <v>1326.9828</v>
      </c>
      <c r="J4867" s="108">
        <f t="shared" si="1319"/>
        <v>1326.9828</v>
      </c>
      <c r="K4867" s="105">
        <f t="shared" si="1320"/>
        <v>0</v>
      </c>
      <c r="L4867" s="105">
        <f t="shared" si="1321"/>
        <v>1857.7759199999998</v>
      </c>
      <c r="M4867" s="109" t="str">
        <f t="shared" si="1322"/>
        <v>FOTO</v>
      </c>
      <c r="N4867" s="110"/>
    </row>
    <row r="4868" spans="1:15" ht="12.75" customHeight="1">
      <c r="A4868" s="103" t="s">
        <v>8620</v>
      </c>
      <c r="B4868" s="14"/>
      <c r="C4868" s="242"/>
      <c r="D4868" s="238"/>
      <c r="E4868" s="149"/>
      <c r="F4868" s="104" t="s">
        <v>8621</v>
      </c>
      <c r="G4868" s="105">
        <v>0.627</v>
      </c>
      <c r="H4868" s="106">
        <f t="shared" si="1317"/>
        <v>927.96</v>
      </c>
      <c r="I4868" s="107">
        <f t="shared" si="1318"/>
        <v>1122.8316</v>
      </c>
      <c r="J4868" s="108">
        <f t="shared" si="1319"/>
        <v>1122.8316</v>
      </c>
      <c r="K4868" s="105">
        <f t="shared" si="1320"/>
        <v>0</v>
      </c>
      <c r="L4868" s="105">
        <f t="shared" si="1321"/>
        <v>1571.9642399999998</v>
      </c>
      <c r="M4868" s="109" t="str">
        <f t="shared" si="1322"/>
        <v>FOTO</v>
      </c>
      <c r="N4868" s="110"/>
    </row>
    <row r="4869" spans="1:15" ht="12.75" customHeight="1">
      <c r="A4869" s="103" t="s">
        <v>8622</v>
      </c>
      <c r="B4869" s="14"/>
      <c r="C4869" s="242"/>
      <c r="D4869" s="238"/>
      <c r="E4869" s="149"/>
      <c r="F4869" s="104" t="s">
        <v>8623</v>
      </c>
      <c r="G4869" s="105">
        <v>0.83199999999999996</v>
      </c>
      <c r="H4869" s="106">
        <f t="shared" si="1317"/>
        <v>1231.3599999999999</v>
      </c>
      <c r="I4869" s="107">
        <f t="shared" si="1318"/>
        <v>1489.9455999999998</v>
      </c>
      <c r="J4869" s="108">
        <f t="shared" si="1319"/>
        <v>1489.9455999999998</v>
      </c>
      <c r="K4869" s="105">
        <f t="shared" si="1320"/>
        <v>0</v>
      </c>
      <c r="L4869" s="105">
        <f t="shared" si="1321"/>
        <v>2085.9238399999995</v>
      </c>
      <c r="M4869" s="109" t="str">
        <f t="shared" si="1322"/>
        <v>FOTO</v>
      </c>
      <c r="N4869" s="110"/>
    </row>
    <row r="4870" spans="1:15" ht="12.75" customHeight="1">
      <c r="A4870" s="103" t="s">
        <v>8624</v>
      </c>
      <c r="B4870" s="14"/>
      <c r="C4870" s="242"/>
      <c r="D4870" s="238"/>
      <c r="E4870" s="149"/>
      <c r="F4870" s="104" t="s">
        <v>8625</v>
      </c>
      <c r="G4870" s="105">
        <v>0.83199999999999996</v>
      </c>
      <c r="H4870" s="106">
        <f t="shared" si="1317"/>
        <v>1231.3599999999999</v>
      </c>
      <c r="I4870" s="107">
        <f t="shared" si="1318"/>
        <v>1489.9455999999998</v>
      </c>
      <c r="J4870" s="108">
        <f t="shared" si="1319"/>
        <v>1489.9455999999998</v>
      </c>
      <c r="K4870" s="105">
        <f t="shared" si="1320"/>
        <v>0</v>
      </c>
      <c r="L4870" s="105">
        <f t="shared" si="1321"/>
        <v>2085.9238399999995</v>
      </c>
      <c r="M4870" s="109" t="str">
        <f t="shared" si="1322"/>
        <v>FOTO</v>
      </c>
      <c r="N4870" s="110"/>
    </row>
    <row r="4871" spans="1:15" ht="12.75" customHeight="1">
      <c r="A4871" s="103" t="s">
        <v>8626</v>
      </c>
      <c r="B4871" s="14"/>
      <c r="C4871" s="242"/>
      <c r="D4871" s="238"/>
      <c r="E4871" s="149"/>
      <c r="F4871" s="104" t="s">
        <v>8627</v>
      </c>
      <c r="G4871" s="105">
        <v>0.83199999999999996</v>
      </c>
      <c r="H4871" s="106">
        <f t="shared" si="1317"/>
        <v>1231.3599999999999</v>
      </c>
      <c r="I4871" s="107">
        <f t="shared" si="1318"/>
        <v>1489.9455999999998</v>
      </c>
      <c r="J4871" s="108">
        <f t="shared" si="1319"/>
        <v>1489.9455999999998</v>
      </c>
      <c r="K4871" s="105">
        <f t="shared" si="1320"/>
        <v>0</v>
      </c>
      <c r="L4871" s="105">
        <f t="shared" si="1321"/>
        <v>2085.9238399999995</v>
      </c>
      <c r="M4871" s="109" t="str">
        <f t="shared" si="1322"/>
        <v>FOTO</v>
      </c>
      <c r="N4871" s="110"/>
    </row>
    <row r="4872" spans="1:15" ht="12.75" customHeight="1" thickBot="1">
      <c r="A4872" s="154" t="s">
        <v>8628</v>
      </c>
      <c r="B4872" s="14"/>
      <c r="C4872" s="243"/>
      <c r="D4872" s="238"/>
      <c r="E4872" s="155"/>
      <c r="F4872" s="156" t="s">
        <v>8629</v>
      </c>
      <c r="G4872" s="157">
        <v>0.627</v>
      </c>
      <c r="H4872" s="158">
        <f t="shared" si="1317"/>
        <v>927.96</v>
      </c>
      <c r="I4872" s="159">
        <f t="shared" si="1318"/>
        <v>1122.8316</v>
      </c>
      <c r="J4872" s="160">
        <f t="shared" si="1319"/>
        <v>1122.8316</v>
      </c>
      <c r="K4872" s="157">
        <f t="shared" si="1320"/>
        <v>0</v>
      </c>
      <c r="L4872" s="157">
        <f t="shared" si="1321"/>
        <v>1571.9642399999998</v>
      </c>
      <c r="M4872" s="161" t="str">
        <f t="shared" si="1322"/>
        <v>FOTO</v>
      </c>
      <c r="N4872" s="162"/>
    </row>
    <row r="4873" spans="1:15" ht="20.100000000000001" customHeight="1" thickBot="1">
      <c r="A4873" s="219" t="s">
        <v>8630</v>
      </c>
      <c r="B4873" s="33"/>
      <c r="C4873" s="240"/>
      <c r="D4873" s="151"/>
      <c r="E4873" s="221"/>
      <c r="F4873" s="222"/>
      <c r="G4873" s="223"/>
      <c r="H4873" s="224"/>
      <c r="I4873" s="224"/>
      <c r="J4873" s="225"/>
      <c r="K4873" s="223"/>
      <c r="L4873" s="223"/>
      <c r="M4873" s="226"/>
      <c r="N4873" s="227"/>
      <c r="O4873" s="228"/>
    </row>
    <row r="4874" spans="1:15" ht="12.75" customHeight="1">
      <c r="A4874" s="178" t="s">
        <v>8631</v>
      </c>
      <c r="B4874" s="14"/>
      <c r="C4874" s="152"/>
      <c r="D4874" s="238"/>
      <c r="E4874" s="180"/>
      <c r="F4874" s="181" t="s">
        <v>8632</v>
      </c>
      <c r="G4874" s="182">
        <v>0.89600000000000002</v>
      </c>
      <c r="H4874" s="183">
        <f>+G4874*H$18</f>
        <v>1326.08</v>
      </c>
      <c r="I4874" s="184">
        <f>+H4874*(1+I$18)</f>
        <v>1604.5567999999998</v>
      </c>
      <c r="J4874" s="185">
        <f>+I4874*(1-J$18)</f>
        <v>1604.5567999999998</v>
      </c>
      <c r="K4874" s="182">
        <f>+I4874*C4874</f>
        <v>0</v>
      </c>
      <c r="L4874" s="182">
        <f>+I4874*(1+L$18)</f>
        <v>2246.3795199999995</v>
      </c>
      <c r="M4874" s="186" t="str">
        <f>HYPERLINK(CONCATENATE("https://buscador.neorep.com.ar/",TRIM(A4874),"/"),"FOTO")</f>
        <v>FOTO</v>
      </c>
      <c r="N4874" s="187"/>
    </row>
    <row r="4875" spans="1:15" ht="12.75" customHeight="1" thickBot="1">
      <c r="A4875" s="154" t="s">
        <v>8633</v>
      </c>
      <c r="B4875" s="14"/>
      <c r="C4875" s="243"/>
      <c r="D4875" s="238"/>
      <c r="E4875" s="155"/>
      <c r="F4875" s="156" t="s">
        <v>8634</v>
      </c>
      <c r="G4875" s="157">
        <v>3.1749999999999998</v>
      </c>
      <c r="H4875" s="158">
        <f>+G4875*H$18</f>
        <v>4699</v>
      </c>
      <c r="I4875" s="159">
        <f>+H4875*(1+I$18)</f>
        <v>5685.79</v>
      </c>
      <c r="J4875" s="160">
        <f>+I4875*(1-J$18)</f>
        <v>5685.79</v>
      </c>
      <c r="K4875" s="157">
        <f>+I4875*C4875</f>
        <v>0</v>
      </c>
      <c r="L4875" s="157">
        <f>+I4875*(1+L$18)</f>
        <v>7960.1059999999998</v>
      </c>
      <c r="M4875" s="161" t="str">
        <f>HYPERLINK(CONCATENATE("https://buscador.neorep.com.ar/",TRIM(A4875),"/"),"FOTO")</f>
        <v>FOTO</v>
      </c>
      <c r="N4875" s="162"/>
    </row>
    <row r="4876" spans="1:15" ht="20.100000000000001" customHeight="1" thickBot="1">
      <c r="A4876" s="219" t="s">
        <v>8635</v>
      </c>
      <c r="B4876" s="33"/>
      <c r="C4876" s="240"/>
      <c r="D4876" s="151"/>
      <c r="E4876" s="221"/>
      <c r="F4876" s="222"/>
      <c r="G4876" s="223"/>
      <c r="H4876" s="224"/>
      <c r="I4876" s="224"/>
      <c r="J4876" s="225"/>
      <c r="K4876" s="223"/>
      <c r="L4876" s="223"/>
      <c r="M4876" s="226"/>
      <c r="N4876" s="227"/>
      <c r="O4876" s="228"/>
    </row>
    <row r="4877" spans="1:15" ht="12.75" customHeight="1" thickBot="1">
      <c r="A4877" s="188" t="s">
        <v>8636</v>
      </c>
      <c r="B4877" s="14"/>
      <c r="C4877" s="244"/>
      <c r="D4877" s="238"/>
      <c r="E4877" s="189"/>
      <c r="F4877" s="190" t="s">
        <v>8637</v>
      </c>
      <c r="G4877" s="191">
        <v>2.8210000000000002</v>
      </c>
      <c r="H4877" s="192">
        <f>+G4877*H$18</f>
        <v>4175.08</v>
      </c>
      <c r="I4877" s="193">
        <f>+H4877*(1+I$18)</f>
        <v>5051.8467999999993</v>
      </c>
      <c r="J4877" s="194">
        <f>+I4877*(1-J$18)</f>
        <v>5051.8467999999993</v>
      </c>
      <c r="K4877" s="191">
        <f>+I4877*C4877</f>
        <v>0</v>
      </c>
      <c r="L4877" s="191">
        <f>+I4877*(1+L$18)</f>
        <v>7072.5855199999987</v>
      </c>
      <c r="M4877" s="195" t="str">
        <f>HYPERLINK(CONCATENATE("https://buscador.neorep.com.ar/",TRIM(A4877),"/"),"FOTO")</f>
        <v>FOTO</v>
      </c>
      <c r="N4877" s="196"/>
    </row>
    <row r="4878" spans="1:15" ht="20.100000000000001" customHeight="1" thickBot="1">
      <c r="A4878" s="219" t="s">
        <v>8638</v>
      </c>
      <c r="B4878" s="33"/>
      <c r="C4878" s="240"/>
      <c r="D4878" s="151"/>
      <c r="E4878" s="221"/>
      <c r="F4878" s="222"/>
      <c r="G4878" s="223"/>
      <c r="H4878" s="224"/>
      <c r="I4878" s="224"/>
      <c r="J4878" s="225"/>
      <c r="K4878" s="223"/>
      <c r="L4878" s="223"/>
      <c r="M4878" s="226"/>
      <c r="N4878" s="227"/>
      <c r="O4878" s="228"/>
    </row>
    <row r="4879" spans="1:15" ht="12.75" customHeight="1">
      <c r="A4879" s="178" t="s">
        <v>8639</v>
      </c>
      <c r="B4879" s="14"/>
      <c r="C4879" s="152"/>
      <c r="D4879" s="238"/>
      <c r="E4879" s="180"/>
      <c r="F4879" s="181" t="s">
        <v>8640</v>
      </c>
      <c r="G4879" s="182">
        <v>5.3319999999999999</v>
      </c>
      <c r="H4879" s="183">
        <f t="shared" ref="H4879:H4900" si="1323">+G4879*H$18</f>
        <v>7891.36</v>
      </c>
      <c r="I4879" s="184">
        <f t="shared" ref="I4879:I4900" si="1324">+H4879*(1+I$18)</f>
        <v>9548.5455999999995</v>
      </c>
      <c r="J4879" s="185">
        <f t="shared" ref="J4879:J4900" si="1325">+I4879*(1-J$18)</f>
        <v>9548.5455999999995</v>
      </c>
      <c r="K4879" s="182">
        <f t="shared" ref="K4879:K4900" si="1326">+I4879*C4879</f>
        <v>0</v>
      </c>
      <c r="L4879" s="182">
        <f t="shared" ref="L4879:L4900" si="1327">+I4879*(1+L$18)</f>
        <v>13367.963839999999</v>
      </c>
      <c r="M4879" s="186" t="str">
        <f t="shared" ref="M4879:M4900" si="1328">HYPERLINK(CONCATENATE("https://buscador.neorep.com.ar/",TRIM(A4879),"/"),"FOTO")</f>
        <v>FOTO</v>
      </c>
      <c r="N4879" s="187"/>
    </row>
    <row r="4880" spans="1:15" ht="12.75" customHeight="1">
      <c r="A4880" s="103" t="s">
        <v>8641</v>
      </c>
      <c r="B4880" s="14"/>
      <c r="C4880" s="242"/>
      <c r="D4880" s="238"/>
      <c r="E4880" s="149"/>
      <c r="F4880" s="104" t="s">
        <v>8642</v>
      </c>
      <c r="G4880" s="105">
        <v>5.3319999999999999</v>
      </c>
      <c r="H4880" s="106">
        <f t="shared" si="1323"/>
        <v>7891.36</v>
      </c>
      <c r="I4880" s="107">
        <f t="shared" si="1324"/>
        <v>9548.5455999999995</v>
      </c>
      <c r="J4880" s="108">
        <f t="shared" si="1325"/>
        <v>9548.5455999999995</v>
      </c>
      <c r="K4880" s="105">
        <f t="shared" si="1326"/>
        <v>0</v>
      </c>
      <c r="L4880" s="105">
        <f t="shared" si="1327"/>
        <v>13367.963839999999</v>
      </c>
      <c r="M4880" s="109" t="str">
        <f t="shared" si="1328"/>
        <v>FOTO</v>
      </c>
      <c r="N4880" s="110"/>
    </row>
    <row r="4881" spans="1:14" ht="12.75" customHeight="1">
      <c r="A4881" s="103" t="s">
        <v>8643</v>
      </c>
      <c r="B4881" s="14"/>
      <c r="C4881" s="242"/>
      <c r="D4881" s="238"/>
      <c r="E4881" s="149"/>
      <c r="F4881" s="104" t="s">
        <v>8644</v>
      </c>
      <c r="G4881" s="105">
        <v>5.3319999999999999</v>
      </c>
      <c r="H4881" s="106">
        <f t="shared" si="1323"/>
        <v>7891.36</v>
      </c>
      <c r="I4881" s="107">
        <f t="shared" si="1324"/>
        <v>9548.5455999999995</v>
      </c>
      <c r="J4881" s="108">
        <f t="shared" si="1325"/>
        <v>9548.5455999999995</v>
      </c>
      <c r="K4881" s="105">
        <f t="shared" si="1326"/>
        <v>0</v>
      </c>
      <c r="L4881" s="105">
        <f t="shared" si="1327"/>
        <v>13367.963839999999</v>
      </c>
      <c r="M4881" s="109" t="str">
        <f t="shared" si="1328"/>
        <v>FOTO</v>
      </c>
      <c r="N4881" s="110"/>
    </row>
    <row r="4882" spans="1:14" ht="12.75" customHeight="1">
      <c r="A4882" s="103" t="s">
        <v>8645</v>
      </c>
      <c r="B4882" s="14"/>
      <c r="C4882" s="242"/>
      <c r="D4882" s="238"/>
      <c r="E4882" s="149"/>
      <c r="F4882" s="104" t="s">
        <v>8646</v>
      </c>
      <c r="G4882" s="105">
        <v>5.9240000000000004</v>
      </c>
      <c r="H4882" s="106">
        <f t="shared" si="1323"/>
        <v>8767.52</v>
      </c>
      <c r="I4882" s="107">
        <f t="shared" si="1324"/>
        <v>10608.699200000001</v>
      </c>
      <c r="J4882" s="108">
        <f t="shared" si="1325"/>
        <v>10608.699200000001</v>
      </c>
      <c r="K4882" s="105">
        <f t="shared" si="1326"/>
        <v>0</v>
      </c>
      <c r="L4882" s="105">
        <f t="shared" si="1327"/>
        <v>14852.178879999999</v>
      </c>
      <c r="M4882" s="109" t="str">
        <f t="shared" si="1328"/>
        <v>FOTO</v>
      </c>
      <c r="N4882" s="110"/>
    </row>
    <row r="4883" spans="1:14" ht="12.75" customHeight="1">
      <c r="A4883" s="103" t="s">
        <v>8647</v>
      </c>
      <c r="B4883" s="14"/>
      <c r="C4883" s="242"/>
      <c r="D4883" s="238"/>
      <c r="E4883" s="149"/>
      <c r="F4883" s="104" t="s">
        <v>8648</v>
      </c>
      <c r="G4883" s="105">
        <v>5.1820000000000004</v>
      </c>
      <c r="H4883" s="106">
        <f t="shared" si="1323"/>
        <v>7669.3600000000006</v>
      </c>
      <c r="I4883" s="107">
        <f t="shared" si="1324"/>
        <v>9279.9256000000005</v>
      </c>
      <c r="J4883" s="108">
        <f t="shared" si="1325"/>
        <v>9279.9256000000005</v>
      </c>
      <c r="K4883" s="105">
        <f t="shared" si="1326"/>
        <v>0</v>
      </c>
      <c r="L4883" s="105">
        <f t="shared" si="1327"/>
        <v>12991.895839999999</v>
      </c>
      <c r="M4883" s="109" t="str">
        <f t="shared" si="1328"/>
        <v>FOTO</v>
      </c>
      <c r="N4883" s="110"/>
    </row>
    <row r="4884" spans="1:14" ht="12.75" customHeight="1">
      <c r="A4884" s="103" t="s">
        <v>8649</v>
      </c>
      <c r="B4884" s="14"/>
      <c r="C4884" s="242"/>
      <c r="D4884" s="238"/>
      <c r="E4884" s="149"/>
      <c r="F4884" s="104" t="s">
        <v>8650</v>
      </c>
      <c r="G4884" s="105">
        <v>5.1820000000000004</v>
      </c>
      <c r="H4884" s="106">
        <f t="shared" si="1323"/>
        <v>7669.3600000000006</v>
      </c>
      <c r="I4884" s="107">
        <f t="shared" si="1324"/>
        <v>9279.9256000000005</v>
      </c>
      <c r="J4884" s="108">
        <f t="shared" si="1325"/>
        <v>9279.9256000000005</v>
      </c>
      <c r="K4884" s="105">
        <f t="shared" si="1326"/>
        <v>0</v>
      </c>
      <c r="L4884" s="105">
        <f t="shared" si="1327"/>
        <v>12991.895839999999</v>
      </c>
      <c r="M4884" s="109" t="str">
        <f t="shared" si="1328"/>
        <v>FOTO</v>
      </c>
      <c r="N4884" s="110"/>
    </row>
    <row r="4885" spans="1:14" ht="12.75" customHeight="1">
      <c r="A4885" s="103" t="s">
        <v>8651</v>
      </c>
      <c r="B4885" s="14"/>
      <c r="C4885" s="242"/>
      <c r="D4885" s="238"/>
      <c r="E4885" s="149"/>
      <c r="F4885" s="104" t="s">
        <v>8652</v>
      </c>
      <c r="G4885" s="105">
        <v>5.1820000000000004</v>
      </c>
      <c r="H4885" s="106">
        <f t="shared" si="1323"/>
        <v>7669.3600000000006</v>
      </c>
      <c r="I4885" s="107">
        <f t="shared" si="1324"/>
        <v>9279.9256000000005</v>
      </c>
      <c r="J4885" s="108">
        <f t="shared" si="1325"/>
        <v>9279.9256000000005</v>
      </c>
      <c r="K4885" s="105">
        <f t="shared" si="1326"/>
        <v>0</v>
      </c>
      <c r="L4885" s="105">
        <f t="shared" si="1327"/>
        <v>12991.895839999999</v>
      </c>
      <c r="M4885" s="109" t="str">
        <f t="shared" si="1328"/>
        <v>FOTO</v>
      </c>
      <c r="N4885" s="110"/>
    </row>
    <row r="4886" spans="1:14" ht="12.75" customHeight="1">
      <c r="A4886" s="103" t="s">
        <v>8653</v>
      </c>
      <c r="B4886" s="14"/>
      <c r="C4886" s="242"/>
      <c r="D4886" s="238"/>
      <c r="E4886" s="149"/>
      <c r="F4886" s="104" t="s">
        <v>8654</v>
      </c>
      <c r="G4886" s="105">
        <v>5.1820000000000004</v>
      </c>
      <c r="H4886" s="106">
        <f t="shared" si="1323"/>
        <v>7669.3600000000006</v>
      </c>
      <c r="I4886" s="107">
        <f t="shared" si="1324"/>
        <v>9279.9256000000005</v>
      </c>
      <c r="J4886" s="108">
        <f t="shared" si="1325"/>
        <v>9279.9256000000005</v>
      </c>
      <c r="K4886" s="105">
        <f t="shared" si="1326"/>
        <v>0</v>
      </c>
      <c r="L4886" s="105">
        <f t="shared" si="1327"/>
        <v>12991.895839999999</v>
      </c>
      <c r="M4886" s="109" t="str">
        <f t="shared" si="1328"/>
        <v>FOTO</v>
      </c>
      <c r="N4886" s="110"/>
    </row>
    <row r="4887" spans="1:14" ht="12.75" customHeight="1">
      <c r="A4887" s="103" t="s">
        <v>8655</v>
      </c>
      <c r="B4887" s="14"/>
      <c r="C4887" s="242"/>
      <c r="D4887" s="238"/>
      <c r="E4887" s="149"/>
      <c r="F4887" s="104" t="s">
        <v>8656</v>
      </c>
      <c r="G4887" s="105">
        <v>5.1820000000000004</v>
      </c>
      <c r="H4887" s="106">
        <f t="shared" si="1323"/>
        <v>7669.3600000000006</v>
      </c>
      <c r="I4887" s="107">
        <f t="shared" si="1324"/>
        <v>9279.9256000000005</v>
      </c>
      <c r="J4887" s="108">
        <f t="shared" si="1325"/>
        <v>9279.9256000000005</v>
      </c>
      <c r="K4887" s="105">
        <f t="shared" si="1326"/>
        <v>0</v>
      </c>
      <c r="L4887" s="105">
        <f t="shared" si="1327"/>
        <v>12991.895839999999</v>
      </c>
      <c r="M4887" s="109" t="str">
        <f t="shared" si="1328"/>
        <v>FOTO</v>
      </c>
      <c r="N4887" s="110"/>
    </row>
    <row r="4888" spans="1:14" ht="12.75" customHeight="1">
      <c r="A4888" s="103" t="s">
        <v>8657</v>
      </c>
      <c r="B4888" s="14"/>
      <c r="C4888" s="242"/>
      <c r="D4888" s="238"/>
      <c r="E4888" s="149"/>
      <c r="F4888" s="104" t="s">
        <v>8658</v>
      </c>
      <c r="G4888" s="105">
        <v>5.3319999999999999</v>
      </c>
      <c r="H4888" s="106">
        <f t="shared" si="1323"/>
        <v>7891.36</v>
      </c>
      <c r="I4888" s="107">
        <f t="shared" si="1324"/>
        <v>9548.5455999999995</v>
      </c>
      <c r="J4888" s="108">
        <f t="shared" si="1325"/>
        <v>9548.5455999999995</v>
      </c>
      <c r="K4888" s="105">
        <f t="shared" si="1326"/>
        <v>0</v>
      </c>
      <c r="L4888" s="105">
        <f t="shared" si="1327"/>
        <v>13367.963839999999</v>
      </c>
      <c r="M4888" s="109" t="str">
        <f t="shared" si="1328"/>
        <v>FOTO</v>
      </c>
      <c r="N4888" s="110"/>
    </row>
    <row r="4889" spans="1:14" ht="12.75" customHeight="1">
      <c r="A4889" s="103" t="s">
        <v>8659</v>
      </c>
      <c r="B4889" s="14"/>
      <c r="C4889" s="242"/>
      <c r="D4889" s="238"/>
      <c r="E4889" s="149"/>
      <c r="F4889" s="104" t="s">
        <v>8660</v>
      </c>
      <c r="G4889" s="105">
        <v>5.1820000000000004</v>
      </c>
      <c r="H4889" s="106">
        <f t="shared" si="1323"/>
        <v>7669.3600000000006</v>
      </c>
      <c r="I4889" s="107">
        <f t="shared" si="1324"/>
        <v>9279.9256000000005</v>
      </c>
      <c r="J4889" s="108">
        <f t="shared" si="1325"/>
        <v>9279.9256000000005</v>
      </c>
      <c r="K4889" s="105">
        <f t="shared" si="1326"/>
        <v>0</v>
      </c>
      <c r="L4889" s="105">
        <f t="shared" si="1327"/>
        <v>12991.895839999999</v>
      </c>
      <c r="M4889" s="109" t="str">
        <f t="shared" si="1328"/>
        <v>FOTO</v>
      </c>
      <c r="N4889" s="110"/>
    </row>
    <row r="4890" spans="1:14" ht="12.75" customHeight="1">
      <c r="A4890" s="103" t="s">
        <v>8661</v>
      </c>
      <c r="B4890" s="14"/>
      <c r="C4890" s="242"/>
      <c r="D4890" s="238"/>
      <c r="E4890" s="149"/>
      <c r="F4890" s="104" t="s">
        <v>8662</v>
      </c>
      <c r="G4890" s="105">
        <v>5.1820000000000004</v>
      </c>
      <c r="H4890" s="106">
        <f t="shared" si="1323"/>
        <v>7669.3600000000006</v>
      </c>
      <c r="I4890" s="107">
        <f t="shared" si="1324"/>
        <v>9279.9256000000005</v>
      </c>
      <c r="J4890" s="108">
        <f t="shared" si="1325"/>
        <v>9279.9256000000005</v>
      </c>
      <c r="K4890" s="105">
        <f t="shared" si="1326"/>
        <v>0</v>
      </c>
      <c r="L4890" s="105">
        <f t="shared" si="1327"/>
        <v>12991.895839999999</v>
      </c>
      <c r="M4890" s="109" t="str">
        <f t="shared" si="1328"/>
        <v>FOTO</v>
      </c>
      <c r="N4890" s="110"/>
    </row>
    <row r="4891" spans="1:14" ht="12.75" customHeight="1">
      <c r="A4891" s="103" t="s">
        <v>8663</v>
      </c>
      <c r="B4891" s="14"/>
      <c r="C4891" s="242"/>
      <c r="D4891" s="238"/>
      <c r="E4891" s="149"/>
      <c r="F4891" s="104" t="s">
        <v>8664</v>
      </c>
      <c r="G4891" s="105">
        <v>5.9240000000000004</v>
      </c>
      <c r="H4891" s="106">
        <f t="shared" si="1323"/>
        <v>8767.52</v>
      </c>
      <c r="I4891" s="107">
        <f t="shared" si="1324"/>
        <v>10608.699200000001</v>
      </c>
      <c r="J4891" s="108">
        <f t="shared" si="1325"/>
        <v>10608.699200000001</v>
      </c>
      <c r="K4891" s="105">
        <f t="shared" si="1326"/>
        <v>0</v>
      </c>
      <c r="L4891" s="105">
        <f t="shared" si="1327"/>
        <v>14852.178879999999</v>
      </c>
      <c r="M4891" s="109" t="str">
        <f t="shared" si="1328"/>
        <v>FOTO</v>
      </c>
      <c r="N4891" s="110"/>
    </row>
    <row r="4892" spans="1:14" ht="12.75" customHeight="1">
      <c r="A4892" s="103" t="s">
        <v>8665</v>
      </c>
      <c r="B4892" s="14"/>
      <c r="C4892" s="242"/>
      <c r="D4892" s="238"/>
      <c r="E4892" s="149"/>
      <c r="F4892" s="104" t="s">
        <v>8666</v>
      </c>
      <c r="G4892" s="105">
        <v>5.9240000000000004</v>
      </c>
      <c r="H4892" s="106">
        <f t="shared" si="1323"/>
        <v>8767.52</v>
      </c>
      <c r="I4892" s="107">
        <f t="shared" si="1324"/>
        <v>10608.699200000001</v>
      </c>
      <c r="J4892" s="108">
        <f t="shared" si="1325"/>
        <v>10608.699200000001</v>
      </c>
      <c r="K4892" s="105">
        <f t="shared" si="1326"/>
        <v>0</v>
      </c>
      <c r="L4892" s="105">
        <f t="shared" si="1327"/>
        <v>14852.178879999999</v>
      </c>
      <c r="M4892" s="109" t="str">
        <f t="shared" si="1328"/>
        <v>FOTO</v>
      </c>
      <c r="N4892" s="110"/>
    </row>
    <row r="4893" spans="1:14" ht="12.75" customHeight="1">
      <c r="A4893" s="103" t="s">
        <v>8667</v>
      </c>
      <c r="B4893" s="14"/>
      <c r="C4893" s="242"/>
      <c r="D4893" s="238"/>
      <c r="E4893" s="149"/>
      <c r="F4893" s="104" t="s">
        <v>8668</v>
      </c>
      <c r="G4893" s="105">
        <v>5.1820000000000004</v>
      </c>
      <c r="H4893" s="106">
        <f t="shared" si="1323"/>
        <v>7669.3600000000006</v>
      </c>
      <c r="I4893" s="107">
        <f t="shared" si="1324"/>
        <v>9279.9256000000005</v>
      </c>
      <c r="J4893" s="108">
        <f t="shared" si="1325"/>
        <v>9279.9256000000005</v>
      </c>
      <c r="K4893" s="105">
        <f t="shared" si="1326"/>
        <v>0</v>
      </c>
      <c r="L4893" s="105">
        <f t="shared" si="1327"/>
        <v>12991.895839999999</v>
      </c>
      <c r="M4893" s="109" t="str">
        <f t="shared" si="1328"/>
        <v>FOTO</v>
      </c>
      <c r="N4893" s="110"/>
    </row>
    <row r="4894" spans="1:14" ht="12.75" customHeight="1">
      <c r="A4894" s="103" t="s">
        <v>8669</v>
      </c>
      <c r="B4894" s="14"/>
      <c r="C4894" s="242"/>
      <c r="D4894" s="238"/>
      <c r="E4894" s="149"/>
      <c r="F4894" s="104" t="s">
        <v>8670</v>
      </c>
      <c r="G4894" s="105">
        <v>5.1820000000000004</v>
      </c>
      <c r="H4894" s="106">
        <f t="shared" si="1323"/>
        <v>7669.3600000000006</v>
      </c>
      <c r="I4894" s="107">
        <f t="shared" si="1324"/>
        <v>9279.9256000000005</v>
      </c>
      <c r="J4894" s="108">
        <f t="shared" si="1325"/>
        <v>9279.9256000000005</v>
      </c>
      <c r="K4894" s="105">
        <f t="shared" si="1326"/>
        <v>0</v>
      </c>
      <c r="L4894" s="105">
        <f t="shared" si="1327"/>
        <v>12991.895839999999</v>
      </c>
      <c r="M4894" s="109" t="str">
        <f t="shared" si="1328"/>
        <v>FOTO</v>
      </c>
      <c r="N4894" s="110"/>
    </row>
    <row r="4895" spans="1:14" ht="12.75" customHeight="1">
      <c r="A4895" s="103" t="s">
        <v>8671</v>
      </c>
      <c r="B4895" s="14"/>
      <c r="C4895" s="242"/>
      <c r="D4895" s="238"/>
      <c r="E4895" s="149"/>
      <c r="F4895" s="104" t="s">
        <v>8672</v>
      </c>
      <c r="G4895" s="105">
        <v>5.9240000000000004</v>
      </c>
      <c r="H4895" s="106">
        <f t="shared" si="1323"/>
        <v>8767.52</v>
      </c>
      <c r="I4895" s="107">
        <f t="shared" si="1324"/>
        <v>10608.699200000001</v>
      </c>
      <c r="J4895" s="108">
        <f t="shared" si="1325"/>
        <v>10608.699200000001</v>
      </c>
      <c r="K4895" s="105">
        <f t="shared" si="1326"/>
        <v>0</v>
      </c>
      <c r="L4895" s="105">
        <f t="shared" si="1327"/>
        <v>14852.178879999999</v>
      </c>
      <c r="M4895" s="109" t="str">
        <f t="shared" si="1328"/>
        <v>FOTO</v>
      </c>
      <c r="N4895" s="110"/>
    </row>
    <row r="4896" spans="1:14" ht="12.75" customHeight="1">
      <c r="A4896" s="103" t="s">
        <v>8673</v>
      </c>
      <c r="B4896" s="14"/>
      <c r="C4896" s="242"/>
      <c r="D4896" s="238"/>
      <c r="E4896" s="149"/>
      <c r="F4896" s="104" t="s">
        <v>8674</v>
      </c>
      <c r="G4896" s="105">
        <v>5.3319999999999999</v>
      </c>
      <c r="H4896" s="106">
        <f t="shared" si="1323"/>
        <v>7891.36</v>
      </c>
      <c r="I4896" s="107">
        <f t="shared" si="1324"/>
        <v>9548.5455999999995</v>
      </c>
      <c r="J4896" s="108">
        <f t="shared" si="1325"/>
        <v>9548.5455999999995</v>
      </c>
      <c r="K4896" s="105">
        <f t="shared" si="1326"/>
        <v>0</v>
      </c>
      <c r="L4896" s="105">
        <f t="shared" si="1327"/>
        <v>13367.963839999999</v>
      </c>
      <c r="M4896" s="109" t="str">
        <f t="shared" si="1328"/>
        <v>FOTO</v>
      </c>
      <c r="N4896" s="110"/>
    </row>
    <row r="4897" spans="1:15" ht="12.75" customHeight="1">
      <c r="A4897" s="103" t="s">
        <v>8675</v>
      </c>
      <c r="B4897" s="14"/>
      <c r="C4897" s="242"/>
      <c r="D4897" s="238"/>
      <c r="E4897" s="149"/>
      <c r="F4897" s="104" t="s">
        <v>8676</v>
      </c>
      <c r="G4897" s="105">
        <v>5.3319999999999999</v>
      </c>
      <c r="H4897" s="106">
        <f t="shared" si="1323"/>
        <v>7891.36</v>
      </c>
      <c r="I4897" s="107">
        <f t="shared" si="1324"/>
        <v>9548.5455999999995</v>
      </c>
      <c r="J4897" s="108">
        <f t="shared" si="1325"/>
        <v>9548.5455999999995</v>
      </c>
      <c r="K4897" s="105">
        <f t="shared" si="1326"/>
        <v>0</v>
      </c>
      <c r="L4897" s="105">
        <f t="shared" si="1327"/>
        <v>13367.963839999999</v>
      </c>
      <c r="M4897" s="109" t="str">
        <f t="shared" si="1328"/>
        <v>FOTO</v>
      </c>
      <c r="N4897" s="110"/>
    </row>
    <row r="4898" spans="1:15" ht="12.75" customHeight="1">
      <c r="A4898" s="103" t="s">
        <v>8677</v>
      </c>
      <c r="B4898" s="14"/>
      <c r="C4898" s="242"/>
      <c r="D4898" s="238"/>
      <c r="E4898" s="149"/>
      <c r="F4898" s="104" t="s">
        <v>8678</v>
      </c>
      <c r="G4898" s="105">
        <v>3.9129999999999998</v>
      </c>
      <c r="H4898" s="106">
        <f t="shared" si="1323"/>
        <v>5791.24</v>
      </c>
      <c r="I4898" s="107">
        <f t="shared" si="1324"/>
        <v>7007.4003999999995</v>
      </c>
      <c r="J4898" s="108">
        <f t="shared" si="1325"/>
        <v>7007.4003999999995</v>
      </c>
      <c r="K4898" s="105">
        <f t="shared" si="1326"/>
        <v>0</v>
      </c>
      <c r="L4898" s="105">
        <f t="shared" si="1327"/>
        <v>9810.3605599999992</v>
      </c>
      <c r="M4898" s="109" t="str">
        <f t="shared" si="1328"/>
        <v>FOTO</v>
      </c>
      <c r="N4898" s="110"/>
    </row>
    <row r="4899" spans="1:15" ht="12.75" customHeight="1">
      <c r="A4899" s="103" t="s">
        <v>8679</v>
      </c>
      <c r="B4899" s="14"/>
      <c r="C4899" s="242"/>
      <c r="D4899" s="238"/>
      <c r="E4899" s="149"/>
      <c r="F4899" s="104" t="s">
        <v>8680</v>
      </c>
      <c r="G4899" s="105">
        <v>5.9240000000000004</v>
      </c>
      <c r="H4899" s="106">
        <f t="shared" si="1323"/>
        <v>8767.52</v>
      </c>
      <c r="I4899" s="107">
        <f t="shared" si="1324"/>
        <v>10608.699200000001</v>
      </c>
      <c r="J4899" s="108">
        <f t="shared" si="1325"/>
        <v>10608.699200000001</v>
      </c>
      <c r="K4899" s="105">
        <f t="shared" si="1326"/>
        <v>0</v>
      </c>
      <c r="L4899" s="105">
        <f t="shared" si="1327"/>
        <v>14852.178879999999</v>
      </c>
      <c r="M4899" s="109" t="str">
        <f t="shared" si="1328"/>
        <v>FOTO</v>
      </c>
      <c r="N4899" s="110"/>
    </row>
    <row r="4900" spans="1:15" ht="12.75" customHeight="1" thickBot="1">
      <c r="A4900" s="154" t="s">
        <v>8681</v>
      </c>
      <c r="B4900" s="14"/>
      <c r="C4900" s="243"/>
      <c r="D4900" s="238"/>
      <c r="E4900" s="155"/>
      <c r="F4900" s="156" t="s">
        <v>8682</v>
      </c>
      <c r="G4900" s="157">
        <v>19.550999999999998</v>
      </c>
      <c r="H4900" s="158">
        <f t="shared" si="1323"/>
        <v>28935.479999999996</v>
      </c>
      <c r="I4900" s="159">
        <f t="shared" si="1324"/>
        <v>35011.930799999995</v>
      </c>
      <c r="J4900" s="160">
        <f t="shared" si="1325"/>
        <v>35011.930799999995</v>
      </c>
      <c r="K4900" s="157">
        <f t="shared" si="1326"/>
        <v>0</v>
      </c>
      <c r="L4900" s="157">
        <f t="shared" si="1327"/>
        <v>49016.703119999991</v>
      </c>
      <c r="M4900" s="161" t="str">
        <f t="shared" si="1328"/>
        <v>FOTO</v>
      </c>
      <c r="N4900" s="162"/>
    </row>
    <row r="4901" spans="1:15" ht="20.100000000000001" customHeight="1" thickBot="1">
      <c r="A4901" s="219" t="s">
        <v>8683</v>
      </c>
      <c r="B4901" s="33"/>
      <c r="C4901" s="240"/>
      <c r="D4901" s="151"/>
      <c r="E4901" s="221"/>
      <c r="F4901" s="222"/>
      <c r="G4901" s="223"/>
      <c r="H4901" s="224"/>
      <c r="I4901" s="224"/>
      <c r="J4901" s="225"/>
      <c r="K4901" s="223"/>
      <c r="L4901" s="223"/>
      <c r="M4901" s="226"/>
      <c r="N4901" s="227"/>
      <c r="O4901" s="228"/>
    </row>
    <row r="4902" spans="1:15" ht="12.75" customHeight="1">
      <c r="A4902" s="178" t="s">
        <v>8684</v>
      </c>
      <c r="B4902" s="14"/>
      <c r="C4902" s="152"/>
      <c r="D4902" s="238"/>
      <c r="E4902" s="180"/>
      <c r="F4902" s="181" t="s">
        <v>8685</v>
      </c>
      <c r="G4902" s="182">
        <v>7.07</v>
      </c>
      <c r="H4902" s="183">
        <f t="shared" ref="H4902:H4911" si="1329">+G4902*H$18</f>
        <v>10463.6</v>
      </c>
      <c r="I4902" s="184">
        <f t="shared" ref="I4902:I4911" si="1330">+H4902*(1+I$18)</f>
        <v>12660.956</v>
      </c>
      <c r="J4902" s="185">
        <f t="shared" ref="J4902:J4911" si="1331">+I4902*(1-J$18)</f>
        <v>12660.956</v>
      </c>
      <c r="K4902" s="182">
        <f t="shared" ref="K4902:K4911" si="1332">+I4902*C4902</f>
        <v>0</v>
      </c>
      <c r="L4902" s="182">
        <f t="shared" ref="L4902:L4911" si="1333">+I4902*(1+L$18)</f>
        <v>17725.338400000001</v>
      </c>
      <c r="M4902" s="186" t="str">
        <f t="shared" ref="M4902:M4911" si="1334">HYPERLINK(CONCATENATE("https://buscador.neorep.com.ar/",TRIM(A4902),"/"),"FOTO")</f>
        <v>FOTO</v>
      </c>
      <c r="N4902" s="187"/>
    </row>
    <row r="4903" spans="1:15" ht="12.75" customHeight="1">
      <c r="A4903" s="103" t="s">
        <v>8686</v>
      </c>
      <c r="B4903" s="14"/>
      <c r="C4903" s="242"/>
      <c r="D4903" s="238"/>
      <c r="E4903" s="149"/>
      <c r="F4903" s="104" t="s">
        <v>8687</v>
      </c>
      <c r="G4903" s="105">
        <v>9.5860000000000003</v>
      </c>
      <c r="H4903" s="106">
        <f t="shared" si="1329"/>
        <v>14187.28</v>
      </c>
      <c r="I4903" s="107">
        <f t="shared" si="1330"/>
        <v>17166.608800000002</v>
      </c>
      <c r="J4903" s="108">
        <f t="shared" si="1331"/>
        <v>17166.608800000002</v>
      </c>
      <c r="K4903" s="105">
        <f t="shared" si="1332"/>
        <v>0</v>
      </c>
      <c r="L4903" s="105">
        <f t="shared" si="1333"/>
        <v>24033.25232</v>
      </c>
      <c r="M4903" s="109" t="str">
        <f t="shared" si="1334"/>
        <v>FOTO</v>
      </c>
      <c r="N4903" s="110"/>
    </row>
    <row r="4904" spans="1:15" ht="12.75" customHeight="1">
      <c r="A4904" s="103" t="s">
        <v>8688</v>
      </c>
      <c r="B4904" s="14"/>
      <c r="C4904" s="242"/>
      <c r="D4904" s="238"/>
      <c r="E4904" s="149"/>
      <c r="F4904" s="104" t="s">
        <v>8689</v>
      </c>
      <c r="G4904" s="105">
        <v>7.0110000000000001</v>
      </c>
      <c r="H4904" s="106">
        <f t="shared" si="1329"/>
        <v>10376.280000000001</v>
      </c>
      <c r="I4904" s="107">
        <f t="shared" si="1330"/>
        <v>12555.2988</v>
      </c>
      <c r="J4904" s="108">
        <f t="shared" si="1331"/>
        <v>12555.2988</v>
      </c>
      <c r="K4904" s="105">
        <f t="shared" si="1332"/>
        <v>0</v>
      </c>
      <c r="L4904" s="105">
        <f t="shared" si="1333"/>
        <v>17577.418320000001</v>
      </c>
      <c r="M4904" s="109" t="str">
        <f t="shared" si="1334"/>
        <v>FOTO</v>
      </c>
      <c r="N4904" s="110"/>
    </row>
    <row r="4905" spans="1:15" ht="12.75" customHeight="1">
      <c r="A4905" s="103" t="s">
        <v>8690</v>
      </c>
      <c r="B4905" s="14"/>
      <c r="C4905" s="242"/>
      <c r="D4905" s="238"/>
      <c r="E4905" s="149"/>
      <c r="F4905" s="104" t="s">
        <v>8691</v>
      </c>
      <c r="G4905" s="105">
        <v>10.992000000000001</v>
      </c>
      <c r="H4905" s="106">
        <f t="shared" si="1329"/>
        <v>16268.160000000002</v>
      </c>
      <c r="I4905" s="107">
        <f t="shared" si="1330"/>
        <v>19684.473600000001</v>
      </c>
      <c r="J4905" s="108">
        <f t="shared" si="1331"/>
        <v>19684.473600000001</v>
      </c>
      <c r="K4905" s="105">
        <f t="shared" si="1332"/>
        <v>0</v>
      </c>
      <c r="L4905" s="105">
        <f t="shared" si="1333"/>
        <v>27558.263040000002</v>
      </c>
      <c r="M4905" s="109" t="str">
        <f t="shared" si="1334"/>
        <v>FOTO</v>
      </c>
      <c r="N4905" s="110"/>
    </row>
    <row r="4906" spans="1:15" ht="12.75" customHeight="1">
      <c r="A4906" s="103" t="s">
        <v>8692</v>
      </c>
      <c r="B4906" s="14"/>
      <c r="C4906" s="242"/>
      <c r="D4906" s="238"/>
      <c r="E4906" s="149"/>
      <c r="F4906" s="104" t="s">
        <v>8693</v>
      </c>
      <c r="G4906" s="105">
        <v>5.8330000000000002</v>
      </c>
      <c r="H4906" s="106">
        <f t="shared" si="1329"/>
        <v>8632.84</v>
      </c>
      <c r="I4906" s="107">
        <f t="shared" si="1330"/>
        <v>10445.7364</v>
      </c>
      <c r="J4906" s="108">
        <f t="shared" si="1331"/>
        <v>10445.7364</v>
      </c>
      <c r="K4906" s="105">
        <f t="shared" si="1332"/>
        <v>0</v>
      </c>
      <c r="L4906" s="105">
        <f t="shared" si="1333"/>
        <v>14624.030959999998</v>
      </c>
      <c r="M4906" s="109" t="str">
        <f t="shared" si="1334"/>
        <v>FOTO</v>
      </c>
      <c r="N4906" s="110"/>
    </row>
    <row r="4907" spans="1:15" ht="12.75" customHeight="1">
      <c r="A4907" s="103" t="s">
        <v>8694</v>
      </c>
      <c r="B4907" s="14"/>
      <c r="C4907" s="242"/>
      <c r="D4907" s="238"/>
      <c r="E4907" s="149"/>
      <c r="F4907" s="104" t="s">
        <v>8695</v>
      </c>
      <c r="G4907" s="105">
        <v>5.7869999999999999</v>
      </c>
      <c r="H4907" s="106">
        <f t="shared" si="1329"/>
        <v>8564.76</v>
      </c>
      <c r="I4907" s="107">
        <f t="shared" si="1330"/>
        <v>10363.3596</v>
      </c>
      <c r="J4907" s="108">
        <f t="shared" si="1331"/>
        <v>10363.3596</v>
      </c>
      <c r="K4907" s="105">
        <f t="shared" si="1332"/>
        <v>0</v>
      </c>
      <c r="L4907" s="105">
        <f t="shared" si="1333"/>
        <v>14508.703439999999</v>
      </c>
      <c r="M4907" s="109" t="str">
        <f t="shared" si="1334"/>
        <v>FOTO</v>
      </c>
      <c r="N4907" s="110"/>
    </row>
    <row r="4908" spans="1:15" ht="12.75" customHeight="1">
      <c r="A4908" s="103" t="s">
        <v>8696</v>
      </c>
      <c r="B4908" s="14"/>
      <c r="C4908" s="242"/>
      <c r="D4908" s="238"/>
      <c r="E4908" s="149"/>
      <c r="F4908" s="104" t="s">
        <v>8697</v>
      </c>
      <c r="G4908" s="105">
        <v>8.0990000000000002</v>
      </c>
      <c r="H4908" s="106">
        <f t="shared" si="1329"/>
        <v>11986.52</v>
      </c>
      <c r="I4908" s="107">
        <f t="shared" si="1330"/>
        <v>14503.689200000001</v>
      </c>
      <c r="J4908" s="108">
        <f t="shared" si="1331"/>
        <v>14503.689200000001</v>
      </c>
      <c r="K4908" s="105">
        <f t="shared" si="1332"/>
        <v>0</v>
      </c>
      <c r="L4908" s="105">
        <f t="shared" si="1333"/>
        <v>20305.16488</v>
      </c>
      <c r="M4908" s="109" t="str">
        <f t="shared" si="1334"/>
        <v>FOTO</v>
      </c>
      <c r="N4908" s="110"/>
    </row>
    <row r="4909" spans="1:15" ht="12.75" customHeight="1">
      <c r="A4909" s="103" t="s">
        <v>8698</v>
      </c>
      <c r="B4909" s="14"/>
      <c r="C4909" s="242"/>
      <c r="D4909" s="238"/>
      <c r="E4909" s="149"/>
      <c r="F4909" s="104" t="s">
        <v>8699</v>
      </c>
      <c r="G4909" s="105">
        <v>6.37</v>
      </c>
      <c r="H4909" s="106">
        <f t="shared" si="1329"/>
        <v>9427.6</v>
      </c>
      <c r="I4909" s="107">
        <f t="shared" si="1330"/>
        <v>11407.396000000001</v>
      </c>
      <c r="J4909" s="108">
        <f t="shared" si="1331"/>
        <v>11407.396000000001</v>
      </c>
      <c r="K4909" s="105">
        <f t="shared" si="1332"/>
        <v>0</v>
      </c>
      <c r="L4909" s="105">
        <f t="shared" si="1333"/>
        <v>15970.3544</v>
      </c>
      <c r="M4909" s="109" t="str">
        <f t="shared" si="1334"/>
        <v>FOTO</v>
      </c>
      <c r="N4909" s="110"/>
    </row>
    <row r="4910" spans="1:15" ht="12.75" customHeight="1">
      <c r="A4910" s="103" t="s">
        <v>8700</v>
      </c>
      <c r="B4910" s="14"/>
      <c r="C4910" s="242"/>
      <c r="D4910" s="238"/>
      <c r="E4910" s="149"/>
      <c r="F4910" s="104" t="s">
        <v>8701</v>
      </c>
      <c r="G4910" s="105">
        <v>11.824999999999999</v>
      </c>
      <c r="H4910" s="106">
        <f t="shared" si="1329"/>
        <v>17501</v>
      </c>
      <c r="I4910" s="107">
        <f t="shared" si="1330"/>
        <v>21176.21</v>
      </c>
      <c r="J4910" s="108">
        <f t="shared" si="1331"/>
        <v>21176.21</v>
      </c>
      <c r="K4910" s="105">
        <f t="shared" si="1332"/>
        <v>0</v>
      </c>
      <c r="L4910" s="105">
        <f t="shared" si="1333"/>
        <v>29646.693999999996</v>
      </c>
      <c r="M4910" s="109" t="str">
        <f t="shared" si="1334"/>
        <v>FOTO</v>
      </c>
      <c r="N4910" s="110"/>
    </row>
    <row r="4911" spans="1:15" ht="12.75" customHeight="1" thickBot="1">
      <c r="A4911" s="154" t="s">
        <v>8702</v>
      </c>
      <c r="B4911" s="14"/>
      <c r="C4911" s="243"/>
      <c r="D4911" s="238"/>
      <c r="E4911" s="155"/>
      <c r="F4911" s="156" t="s">
        <v>8703</v>
      </c>
      <c r="G4911" s="157">
        <v>5.7869999999999999</v>
      </c>
      <c r="H4911" s="158">
        <f t="shared" si="1329"/>
        <v>8564.76</v>
      </c>
      <c r="I4911" s="159">
        <f t="shared" si="1330"/>
        <v>10363.3596</v>
      </c>
      <c r="J4911" s="160">
        <f t="shared" si="1331"/>
        <v>10363.3596</v>
      </c>
      <c r="K4911" s="157">
        <f t="shared" si="1332"/>
        <v>0</v>
      </c>
      <c r="L4911" s="157">
        <f t="shared" si="1333"/>
        <v>14508.703439999999</v>
      </c>
      <c r="M4911" s="161" t="str">
        <f t="shared" si="1334"/>
        <v>FOTO</v>
      </c>
      <c r="N4911" s="162"/>
    </row>
    <row r="4912" spans="1:15" ht="20.100000000000001" customHeight="1" thickBot="1">
      <c r="A4912" s="219" t="s">
        <v>8704</v>
      </c>
      <c r="B4912" s="33"/>
      <c r="C4912" s="240"/>
      <c r="D4912" s="151"/>
      <c r="E4912" s="221"/>
      <c r="F4912" s="222"/>
      <c r="G4912" s="223"/>
      <c r="H4912" s="224"/>
      <c r="I4912" s="224"/>
      <c r="J4912" s="225"/>
      <c r="K4912" s="223"/>
      <c r="L4912" s="223"/>
      <c r="M4912" s="226"/>
      <c r="N4912" s="227"/>
      <c r="O4912" s="228"/>
    </row>
    <row r="4913" spans="1:14" ht="12.75" customHeight="1">
      <c r="A4913" s="178" t="s">
        <v>8705</v>
      </c>
      <c r="B4913" s="14"/>
      <c r="C4913" s="152"/>
      <c r="D4913" s="238"/>
      <c r="E4913" s="180"/>
      <c r="F4913" s="181" t="s">
        <v>8706</v>
      </c>
      <c r="G4913" s="182">
        <v>17.03</v>
      </c>
      <c r="H4913" s="183">
        <f t="shared" ref="H4913:H4929" si="1335">+G4913*H$18</f>
        <v>25204.400000000001</v>
      </c>
      <c r="I4913" s="184">
        <f t="shared" ref="I4913:I4929" si="1336">+H4913*(1+I$18)</f>
        <v>30497.324000000001</v>
      </c>
      <c r="J4913" s="185">
        <f t="shared" ref="J4913:J4929" si="1337">+I4913*(1-J$18)</f>
        <v>30497.324000000001</v>
      </c>
      <c r="K4913" s="182">
        <f t="shared" ref="K4913:K4929" si="1338">+I4913*C4913</f>
        <v>0</v>
      </c>
      <c r="L4913" s="182">
        <f t="shared" ref="L4913:L4929" si="1339">+I4913*(1+L$18)</f>
        <v>42696.253599999996</v>
      </c>
      <c r="M4913" s="186" t="str">
        <f t="shared" ref="M4913:M4929" si="1340">HYPERLINK(CONCATENATE("https://buscador.neorep.com.ar/",TRIM(A4913),"/"),"FOTO")</f>
        <v>FOTO</v>
      </c>
      <c r="N4913" s="187"/>
    </row>
    <row r="4914" spans="1:14" ht="12.75" customHeight="1">
      <c r="A4914" s="103" t="s">
        <v>8707</v>
      </c>
      <c r="B4914" s="14"/>
      <c r="C4914" s="242"/>
      <c r="D4914" s="238"/>
      <c r="E4914" s="149"/>
      <c r="F4914" s="104" t="s">
        <v>8708</v>
      </c>
      <c r="G4914" s="105">
        <v>16.588999999999999</v>
      </c>
      <c r="H4914" s="106">
        <f t="shared" si="1335"/>
        <v>24551.719999999998</v>
      </c>
      <c r="I4914" s="107">
        <f t="shared" si="1336"/>
        <v>29707.581199999997</v>
      </c>
      <c r="J4914" s="108">
        <f t="shared" si="1337"/>
        <v>29707.581199999997</v>
      </c>
      <c r="K4914" s="105">
        <f t="shared" si="1338"/>
        <v>0</v>
      </c>
      <c r="L4914" s="105">
        <f t="shared" si="1339"/>
        <v>41590.613679999995</v>
      </c>
      <c r="M4914" s="109" t="str">
        <f t="shared" si="1340"/>
        <v>FOTO</v>
      </c>
      <c r="N4914" s="110"/>
    </row>
    <row r="4915" spans="1:14" ht="12.75" customHeight="1">
      <c r="A4915" s="103" t="s">
        <v>8709</v>
      </c>
      <c r="B4915" s="14"/>
      <c r="C4915" s="242"/>
      <c r="D4915" s="238"/>
      <c r="E4915" s="149"/>
      <c r="F4915" s="104" t="s">
        <v>8710</v>
      </c>
      <c r="G4915" s="105">
        <v>14.81</v>
      </c>
      <c r="H4915" s="106">
        <f t="shared" si="1335"/>
        <v>21918.799999999999</v>
      </c>
      <c r="I4915" s="107">
        <f t="shared" si="1336"/>
        <v>26521.748</v>
      </c>
      <c r="J4915" s="108">
        <f t="shared" si="1337"/>
        <v>26521.748</v>
      </c>
      <c r="K4915" s="105">
        <f t="shared" si="1338"/>
        <v>0</v>
      </c>
      <c r="L4915" s="105">
        <f t="shared" si="1339"/>
        <v>37130.447199999995</v>
      </c>
      <c r="M4915" s="109" t="str">
        <f t="shared" si="1340"/>
        <v>FOTO</v>
      </c>
      <c r="N4915" s="110"/>
    </row>
    <row r="4916" spans="1:14" ht="12.75" customHeight="1">
      <c r="A4916" s="103" t="s">
        <v>8711</v>
      </c>
      <c r="B4916" s="14"/>
      <c r="C4916" s="242"/>
      <c r="D4916" s="238"/>
      <c r="E4916" s="149"/>
      <c r="F4916" s="104" t="s">
        <v>8712</v>
      </c>
      <c r="G4916" s="105">
        <v>9.1270000000000007</v>
      </c>
      <c r="H4916" s="106">
        <f t="shared" si="1335"/>
        <v>13507.960000000001</v>
      </c>
      <c r="I4916" s="107">
        <f t="shared" si="1336"/>
        <v>16344.631600000001</v>
      </c>
      <c r="J4916" s="108">
        <f t="shared" si="1337"/>
        <v>16344.631600000001</v>
      </c>
      <c r="K4916" s="105">
        <f t="shared" si="1338"/>
        <v>0</v>
      </c>
      <c r="L4916" s="105">
        <f t="shared" si="1339"/>
        <v>22882.484239999998</v>
      </c>
      <c r="M4916" s="109" t="str">
        <f t="shared" si="1340"/>
        <v>FOTO</v>
      </c>
      <c r="N4916" s="110"/>
    </row>
    <row r="4917" spans="1:14" ht="12.75" customHeight="1">
      <c r="A4917" s="103" t="s">
        <v>8713</v>
      </c>
      <c r="B4917" s="14"/>
      <c r="C4917" s="242"/>
      <c r="D4917" s="238"/>
      <c r="E4917" s="149"/>
      <c r="F4917" s="104" t="s">
        <v>8714</v>
      </c>
      <c r="G4917" s="105">
        <v>9.1270000000000007</v>
      </c>
      <c r="H4917" s="106">
        <f t="shared" si="1335"/>
        <v>13507.960000000001</v>
      </c>
      <c r="I4917" s="107">
        <f t="shared" si="1336"/>
        <v>16344.631600000001</v>
      </c>
      <c r="J4917" s="108">
        <f t="shared" si="1337"/>
        <v>16344.631600000001</v>
      </c>
      <c r="K4917" s="105">
        <f t="shared" si="1338"/>
        <v>0</v>
      </c>
      <c r="L4917" s="105">
        <f t="shared" si="1339"/>
        <v>22882.484239999998</v>
      </c>
      <c r="M4917" s="109" t="str">
        <f t="shared" si="1340"/>
        <v>FOTO</v>
      </c>
      <c r="N4917" s="110"/>
    </row>
    <row r="4918" spans="1:14" ht="12.75" customHeight="1">
      <c r="A4918" s="103" t="s">
        <v>8715</v>
      </c>
      <c r="B4918" s="14"/>
      <c r="C4918" s="242"/>
      <c r="D4918" s="238"/>
      <c r="E4918" s="149"/>
      <c r="F4918" s="104" t="s">
        <v>8716</v>
      </c>
      <c r="G4918" s="105">
        <v>6.0460000000000003</v>
      </c>
      <c r="H4918" s="106">
        <f t="shared" si="1335"/>
        <v>8948.08</v>
      </c>
      <c r="I4918" s="107">
        <f t="shared" si="1336"/>
        <v>10827.176799999999</v>
      </c>
      <c r="J4918" s="108">
        <f t="shared" si="1337"/>
        <v>10827.176799999999</v>
      </c>
      <c r="K4918" s="105">
        <f t="shared" si="1338"/>
        <v>0</v>
      </c>
      <c r="L4918" s="105">
        <f t="shared" si="1339"/>
        <v>15158.047519999998</v>
      </c>
      <c r="M4918" s="109" t="str">
        <f t="shared" si="1340"/>
        <v>FOTO</v>
      </c>
      <c r="N4918" s="110"/>
    </row>
    <row r="4919" spans="1:14" ht="12.75" customHeight="1">
      <c r="A4919" s="103" t="s">
        <v>8717</v>
      </c>
      <c r="B4919" s="14"/>
      <c r="C4919" s="242"/>
      <c r="D4919" s="238"/>
      <c r="E4919" s="149"/>
      <c r="F4919" s="104" t="s">
        <v>8718</v>
      </c>
      <c r="G4919" s="105">
        <v>7.0519999999999996</v>
      </c>
      <c r="H4919" s="106">
        <f t="shared" si="1335"/>
        <v>10436.959999999999</v>
      </c>
      <c r="I4919" s="107">
        <f t="shared" si="1336"/>
        <v>12628.721599999999</v>
      </c>
      <c r="J4919" s="108">
        <f t="shared" si="1337"/>
        <v>12628.721599999999</v>
      </c>
      <c r="K4919" s="105">
        <f t="shared" si="1338"/>
        <v>0</v>
      </c>
      <c r="L4919" s="105">
        <f t="shared" si="1339"/>
        <v>17680.210239999997</v>
      </c>
      <c r="M4919" s="109" t="str">
        <f t="shared" si="1340"/>
        <v>FOTO</v>
      </c>
      <c r="N4919" s="110"/>
    </row>
    <row r="4920" spans="1:14" ht="12.75" customHeight="1">
      <c r="A4920" s="103" t="s">
        <v>8719</v>
      </c>
      <c r="B4920" s="14"/>
      <c r="C4920" s="242"/>
      <c r="D4920" s="238"/>
      <c r="E4920" s="149"/>
      <c r="F4920" s="104" t="s">
        <v>8720</v>
      </c>
      <c r="G4920" s="105">
        <v>7.0519999999999996</v>
      </c>
      <c r="H4920" s="106">
        <f t="shared" si="1335"/>
        <v>10436.959999999999</v>
      </c>
      <c r="I4920" s="107">
        <f t="shared" si="1336"/>
        <v>12628.721599999999</v>
      </c>
      <c r="J4920" s="108">
        <f t="shared" si="1337"/>
        <v>12628.721599999999</v>
      </c>
      <c r="K4920" s="105">
        <f t="shared" si="1338"/>
        <v>0</v>
      </c>
      <c r="L4920" s="105">
        <f t="shared" si="1339"/>
        <v>17680.210239999997</v>
      </c>
      <c r="M4920" s="109" t="str">
        <f t="shared" si="1340"/>
        <v>FOTO</v>
      </c>
      <c r="N4920" s="110"/>
    </row>
    <row r="4921" spans="1:14" ht="12.75" customHeight="1">
      <c r="A4921" s="103" t="s">
        <v>8721</v>
      </c>
      <c r="B4921" s="14"/>
      <c r="C4921" s="242"/>
      <c r="D4921" s="238"/>
      <c r="E4921" s="149"/>
      <c r="F4921" s="104" t="s">
        <v>8722</v>
      </c>
      <c r="G4921" s="105">
        <v>8.5579999999999998</v>
      </c>
      <c r="H4921" s="106">
        <f t="shared" si="1335"/>
        <v>12665.84</v>
      </c>
      <c r="I4921" s="107">
        <f t="shared" si="1336"/>
        <v>15325.6664</v>
      </c>
      <c r="J4921" s="108">
        <f t="shared" si="1337"/>
        <v>15325.6664</v>
      </c>
      <c r="K4921" s="105">
        <f t="shared" si="1338"/>
        <v>0</v>
      </c>
      <c r="L4921" s="105">
        <f t="shared" si="1339"/>
        <v>21455.932959999998</v>
      </c>
      <c r="M4921" s="109" t="str">
        <f t="shared" si="1340"/>
        <v>FOTO</v>
      </c>
      <c r="N4921" s="110"/>
    </row>
    <row r="4922" spans="1:14" ht="12.75" customHeight="1">
      <c r="A4922" s="103" t="s">
        <v>8723</v>
      </c>
      <c r="B4922" s="14"/>
      <c r="C4922" s="242"/>
      <c r="D4922" s="238"/>
      <c r="E4922" s="149"/>
      <c r="F4922" s="104" t="s">
        <v>8724</v>
      </c>
      <c r="G4922" s="105">
        <v>7.407</v>
      </c>
      <c r="H4922" s="106">
        <f t="shared" si="1335"/>
        <v>10962.36</v>
      </c>
      <c r="I4922" s="107">
        <f t="shared" si="1336"/>
        <v>13264.455600000001</v>
      </c>
      <c r="J4922" s="108">
        <f t="shared" si="1337"/>
        <v>13264.455600000001</v>
      </c>
      <c r="K4922" s="105">
        <f t="shared" si="1338"/>
        <v>0</v>
      </c>
      <c r="L4922" s="105">
        <f t="shared" si="1339"/>
        <v>18570.237840000002</v>
      </c>
      <c r="M4922" s="109" t="str">
        <f t="shared" si="1340"/>
        <v>FOTO</v>
      </c>
      <c r="N4922" s="110"/>
    </row>
    <row r="4923" spans="1:14" ht="12.75" customHeight="1">
      <c r="A4923" s="103" t="s">
        <v>8725</v>
      </c>
      <c r="B4923" s="14"/>
      <c r="C4923" s="242"/>
      <c r="D4923" s="238"/>
      <c r="E4923" s="149"/>
      <c r="F4923" s="104" t="s">
        <v>8726</v>
      </c>
      <c r="G4923" s="105">
        <v>7.407</v>
      </c>
      <c r="H4923" s="106">
        <f t="shared" si="1335"/>
        <v>10962.36</v>
      </c>
      <c r="I4923" s="107">
        <f t="shared" si="1336"/>
        <v>13264.455600000001</v>
      </c>
      <c r="J4923" s="108">
        <f t="shared" si="1337"/>
        <v>13264.455600000001</v>
      </c>
      <c r="K4923" s="105">
        <f t="shared" si="1338"/>
        <v>0</v>
      </c>
      <c r="L4923" s="105">
        <f t="shared" si="1339"/>
        <v>18570.237840000002</v>
      </c>
      <c r="M4923" s="109" t="str">
        <f t="shared" si="1340"/>
        <v>FOTO</v>
      </c>
      <c r="N4923" s="110"/>
    </row>
    <row r="4924" spans="1:14" ht="12.75" customHeight="1">
      <c r="A4924" s="103" t="s">
        <v>8727</v>
      </c>
      <c r="B4924" s="14"/>
      <c r="C4924" s="242"/>
      <c r="D4924" s="238"/>
      <c r="E4924" s="149"/>
      <c r="F4924" s="104" t="s">
        <v>8728</v>
      </c>
      <c r="G4924" s="105">
        <v>8.4120000000000008</v>
      </c>
      <c r="H4924" s="106">
        <f t="shared" si="1335"/>
        <v>12449.760000000002</v>
      </c>
      <c r="I4924" s="107">
        <f t="shared" si="1336"/>
        <v>15064.209600000002</v>
      </c>
      <c r="J4924" s="108">
        <f t="shared" si="1337"/>
        <v>15064.209600000002</v>
      </c>
      <c r="K4924" s="105">
        <f t="shared" si="1338"/>
        <v>0</v>
      </c>
      <c r="L4924" s="105">
        <f t="shared" si="1339"/>
        <v>21089.89344</v>
      </c>
      <c r="M4924" s="109" t="str">
        <f t="shared" si="1340"/>
        <v>FOTO</v>
      </c>
      <c r="N4924" s="110"/>
    </row>
    <row r="4925" spans="1:14" ht="12.75" customHeight="1">
      <c r="A4925" s="103" t="s">
        <v>8729</v>
      </c>
      <c r="B4925" s="14"/>
      <c r="C4925" s="242"/>
      <c r="D4925" s="238"/>
      <c r="E4925" s="149"/>
      <c r="F4925" s="104" t="s">
        <v>8730</v>
      </c>
      <c r="G4925" s="105">
        <v>7.1109999999999998</v>
      </c>
      <c r="H4925" s="106">
        <f t="shared" si="1335"/>
        <v>10524.279999999999</v>
      </c>
      <c r="I4925" s="107">
        <f t="shared" si="1336"/>
        <v>12734.378799999999</v>
      </c>
      <c r="J4925" s="108">
        <f t="shared" si="1337"/>
        <v>12734.378799999999</v>
      </c>
      <c r="K4925" s="105">
        <f t="shared" si="1338"/>
        <v>0</v>
      </c>
      <c r="L4925" s="105">
        <f t="shared" si="1339"/>
        <v>17828.130319999997</v>
      </c>
      <c r="M4925" s="109" t="str">
        <f t="shared" si="1340"/>
        <v>FOTO</v>
      </c>
      <c r="N4925" s="110"/>
    </row>
    <row r="4926" spans="1:14" ht="12.75" customHeight="1">
      <c r="A4926" s="103" t="s">
        <v>8731</v>
      </c>
      <c r="B4926" s="14"/>
      <c r="C4926" s="242"/>
      <c r="D4926" s="238"/>
      <c r="E4926" s="149"/>
      <c r="F4926" s="104" t="s">
        <v>8732</v>
      </c>
      <c r="G4926" s="105">
        <v>8.1440000000000001</v>
      </c>
      <c r="H4926" s="106">
        <f t="shared" si="1335"/>
        <v>12053.12</v>
      </c>
      <c r="I4926" s="107">
        <f t="shared" si="1336"/>
        <v>14584.2752</v>
      </c>
      <c r="J4926" s="108">
        <f t="shared" si="1337"/>
        <v>14584.2752</v>
      </c>
      <c r="K4926" s="105">
        <f t="shared" si="1338"/>
        <v>0</v>
      </c>
      <c r="L4926" s="105">
        <f t="shared" si="1339"/>
        <v>20417.985279999997</v>
      </c>
      <c r="M4926" s="109" t="str">
        <f t="shared" si="1340"/>
        <v>FOTO</v>
      </c>
      <c r="N4926" s="110"/>
    </row>
    <row r="4927" spans="1:14" ht="12.75" customHeight="1">
      <c r="A4927" s="103" t="s">
        <v>8733</v>
      </c>
      <c r="B4927" s="14"/>
      <c r="C4927" s="242"/>
      <c r="D4927" s="238"/>
      <c r="E4927" s="149"/>
      <c r="F4927" s="104" t="s">
        <v>8734</v>
      </c>
      <c r="G4927" s="105">
        <v>8.3529999999999998</v>
      </c>
      <c r="H4927" s="106">
        <f t="shared" si="1335"/>
        <v>12362.44</v>
      </c>
      <c r="I4927" s="107">
        <f t="shared" si="1336"/>
        <v>14958.5524</v>
      </c>
      <c r="J4927" s="108">
        <f t="shared" si="1337"/>
        <v>14958.5524</v>
      </c>
      <c r="K4927" s="105">
        <f t="shared" si="1338"/>
        <v>0</v>
      </c>
      <c r="L4927" s="105">
        <f t="shared" si="1339"/>
        <v>20941.97336</v>
      </c>
      <c r="M4927" s="109" t="str">
        <f t="shared" si="1340"/>
        <v>FOTO</v>
      </c>
      <c r="N4927" s="110"/>
    </row>
    <row r="4928" spans="1:14" ht="12.75" customHeight="1">
      <c r="A4928" s="103" t="s">
        <v>8735</v>
      </c>
      <c r="B4928" s="14"/>
      <c r="C4928" s="242"/>
      <c r="D4928" s="238"/>
      <c r="E4928" s="149"/>
      <c r="F4928" s="104" t="s">
        <v>8736</v>
      </c>
      <c r="G4928" s="105">
        <v>9.1270000000000007</v>
      </c>
      <c r="H4928" s="106">
        <f t="shared" si="1335"/>
        <v>13507.960000000001</v>
      </c>
      <c r="I4928" s="107">
        <f t="shared" si="1336"/>
        <v>16344.631600000001</v>
      </c>
      <c r="J4928" s="108">
        <f t="shared" si="1337"/>
        <v>16344.631600000001</v>
      </c>
      <c r="K4928" s="105">
        <f t="shared" si="1338"/>
        <v>0</v>
      </c>
      <c r="L4928" s="105">
        <f t="shared" si="1339"/>
        <v>22882.484239999998</v>
      </c>
      <c r="M4928" s="109" t="str">
        <f t="shared" si="1340"/>
        <v>FOTO</v>
      </c>
      <c r="N4928" s="110"/>
    </row>
    <row r="4929" spans="1:15" ht="12.75" customHeight="1" thickBot="1">
      <c r="A4929" s="154" t="s">
        <v>8737</v>
      </c>
      <c r="B4929" s="14"/>
      <c r="C4929" s="243"/>
      <c r="D4929" s="238"/>
      <c r="E4929" s="155"/>
      <c r="F4929" s="156" t="s">
        <v>8738</v>
      </c>
      <c r="G4929" s="157">
        <v>7.5839999999999996</v>
      </c>
      <c r="H4929" s="158">
        <f t="shared" si="1335"/>
        <v>11224.32</v>
      </c>
      <c r="I4929" s="159">
        <f t="shared" si="1336"/>
        <v>13581.4272</v>
      </c>
      <c r="J4929" s="160">
        <f t="shared" si="1337"/>
        <v>13581.4272</v>
      </c>
      <c r="K4929" s="157">
        <f t="shared" si="1338"/>
        <v>0</v>
      </c>
      <c r="L4929" s="157">
        <f t="shared" si="1339"/>
        <v>19013.998079999998</v>
      </c>
      <c r="M4929" s="161" t="str">
        <f t="shared" si="1340"/>
        <v>FOTO</v>
      </c>
      <c r="N4929" s="162"/>
    </row>
    <row r="4930" spans="1:15" ht="20.100000000000001" customHeight="1" thickBot="1">
      <c r="A4930" s="219" t="s">
        <v>8739</v>
      </c>
      <c r="B4930" s="33"/>
      <c r="C4930" s="240"/>
      <c r="D4930" s="151"/>
      <c r="E4930" s="221"/>
      <c r="F4930" s="222"/>
      <c r="G4930" s="223"/>
      <c r="H4930" s="224"/>
      <c r="I4930" s="224"/>
      <c r="J4930" s="225"/>
      <c r="K4930" s="223"/>
      <c r="L4930" s="223"/>
      <c r="M4930" s="226"/>
      <c r="N4930" s="227"/>
      <c r="O4930" s="228"/>
    </row>
    <row r="4931" spans="1:15" ht="14.25">
      <c r="A4931" s="178" t="s">
        <v>8740</v>
      </c>
      <c r="B4931" s="63"/>
      <c r="C4931" s="152"/>
      <c r="D4931" s="238"/>
      <c r="E4931" s="180"/>
      <c r="F4931" s="181" t="s">
        <v>8741</v>
      </c>
      <c r="G4931" s="182">
        <v>14.414</v>
      </c>
      <c r="H4931" s="183">
        <f t="shared" ref="H4931:H4938" si="1341">+G4931*H$18</f>
        <v>21332.720000000001</v>
      </c>
      <c r="I4931" s="184">
        <f t="shared" ref="I4931:I4938" si="1342">+H4931*(1+I$18)</f>
        <v>25812.591199999999</v>
      </c>
      <c r="J4931" s="185">
        <f t="shared" ref="J4931:J4938" si="1343">+I4931*(1-J$18)</f>
        <v>25812.591199999999</v>
      </c>
      <c r="K4931" s="182">
        <f t="shared" ref="K4931:K4938" si="1344">+I4931*C4931</f>
        <v>0</v>
      </c>
      <c r="L4931" s="182">
        <f t="shared" ref="L4931:L4938" si="1345">+I4931*(1+L$18)</f>
        <v>36137.627679999998</v>
      </c>
      <c r="M4931" s="186" t="str">
        <f t="shared" ref="M4931:M4938" si="1346">HYPERLINK(CONCATENATE("https://buscador.neorep.com.ar/",TRIM(A4931),"/"),"FOTO")</f>
        <v>FOTO</v>
      </c>
      <c r="N4931" s="209"/>
      <c r="O4931" s="101" t="s">
        <v>81</v>
      </c>
    </row>
    <row r="4932" spans="1:15" ht="14.25">
      <c r="A4932" s="103" t="s">
        <v>8742</v>
      </c>
      <c r="B4932" s="63"/>
      <c r="C4932" s="242"/>
      <c r="D4932" s="238"/>
      <c r="E4932" s="149"/>
      <c r="F4932" s="104" t="s">
        <v>8743</v>
      </c>
      <c r="G4932" s="105">
        <v>8.2080000000000002</v>
      </c>
      <c r="H4932" s="106">
        <f t="shared" si="1341"/>
        <v>12147.84</v>
      </c>
      <c r="I4932" s="107">
        <f t="shared" si="1342"/>
        <v>14698.886399999999</v>
      </c>
      <c r="J4932" s="108">
        <f t="shared" si="1343"/>
        <v>14698.886399999999</v>
      </c>
      <c r="K4932" s="105">
        <f t="shared" si="1344"/>
        <v>0</v>
      </c>
      <c r="L4932" s="105">
        <f t="shared" si="1345"/>
        <v>20578.440959999996</v>
      </c>
      <c r="M4932" s="109" t="str">
        <f t="shared" si="1346"/>
        <v>FOTO</v>
      </c>
      <c r="N4932" s="148"/>
      <c r="O4932" s="101" t="s">
        <v>81</v>
      </c>
    </row>
    <row r="4933" spans="1:15" ht="14.25">
      <c r="A4933" s="103" t="s">
        <v>8744</v>
      </c>
      <c r="B4933" s="14"/>
      <c r="C4933" s="242"/>
      <c r="D4933" s="238"/>
      <c r="E4933" s="149"/>
      <c r="F4933" s="104" t="s">
        <v>8745</v>
      </c>
      <c r="G4933" s="105">
        <v>7.7030000000000003</v>
      </c>
      <c r="H4933" s="106">
        <f t="shared" si="1341"/>
        <v>11400.44</v>
      </c>
      <c r="I4933" s="107">
        <f t="shared" si="1342"/>
        <v>13794.5324</v>
      </c>
      <c r="J4933" s="108">
        <f t="shared" si="1343"/>
        <v>13794.5324</v>
      </c>
      <c r="K4933" s="105">
        <f t="shared" si="1344"/>
        <v>0</v>
      </c>
      <c r="L4933" s="105">
        <f t="shared" si="1345"/>
        <v>19312.345359999999</v>
      </c>
      <c r="M4933" s="109" t="str">
        <f t="shared" si="1346"/>
        <v>FOTO</v>
      </c>
      <c r="N4933" s="110"/>
    </row>
    <row r="4934" spans="1:15" ht="14.25">
      <c r="A4934" s="103" t="s">
        <v>8746</v>
      </c>
      <c r="B4934" s="14"/>
      <c r="C4934" s="242"/>
      <c r="D4934" s="238"/>
      <c r="E4934" s="149"/>
      <c r="F4934" s="104" t="s">
        <v>8747</v>
      </c>
      <c r="G4934" s="105">
        <v>1.2549999999999999</v>
      </c>
      <c r="H4934" s="106">
        <f t="shared" si="1341"/>
        <v>1857.3999999999999</v>
      </c>
      <c r="I4934" s="107">
        <f t="shared" si="1342"/>
        <v>2247.4539999999997</v>
      </c>
      <c r="J4934" s="108">
        <f t="shared" si="1343"/>
        <v>2247.4539999999997</v>
      </c>
      <c r="K4934" s="105">
        <f t="shared" si="1344"/>
        <v>0</v>
      </c>
      <c r="L4934" s="105">
        <f t="shared" si="1345"/>
        <v>3146.4355999999993</v>
      </c>
      <c r="M4934" s="109" t="str">
        <f t="shared" si="1346"/>
        <v>FOTO</v>
      </c>
      <c r="N4934" s="110"/>
    </row>
    <row r="4935" spans="1:15" ht="14.25">
      <c r="A4935" s="103" t="s">
        <v>8748</v>
      </c>
      <c r="B4935" s="63"/>
      <c r="C4935" s="242"/>
      <c r="D4935" s="238"/>
      <c r="E4935" s="149"/>
      <c r="F4935" s="104" t="s">
        <v>8749</v>
      </c>
      <c r="G4935" s="105">
        <v>12.412000000000001</v>
      </c>
      <c r="H4935" s="106">
        <f t="shared" si="1341"/>
        <v>18369.760000000002</v>
      </c>
      <c r="I4935" s="107">
        <f t="shared" si="1342"/>
        <v>22227.409600000003</v>
      </c>
      <c r="J4935" s="108">
        <f t="shared" si="1343"/>
        <v>22227.409600000003</v>
      </c>
      <c r="K4935" s="105">
        <f t="shared" si="1344"/>
        <v>0</v>
      </c>
      <c r="L4935" s="105">
        <f t="shared" si="1345"/>
        <v>31118.373440000003</v>
      </c>
      <c r="M4935" s="109" t="str">
        <f t="shared" si="1346"/>
        <v>FOTO</v>
      </c>
      <c r="N4935" s="148"/>
      <c r="O4935" s="101" t="s">
        <v>81</v>
      </c>
    </row>
    <row r="4936" spans="1:15" ht="14.25">
      <c r="A4936" s="103" t="s">
        <v>8750</v>
      </c>
      <c r="B4936" s="63"/>
      <c r="C4936" s="242"/>
      <c r="D4936" s="238"/>
      <c r="E4936" s="149"/>
      <c r="F4936" s="104" t="s">
        <v>8751</v>
      </c>
      <c r="G4936" s="105">
        <v>15.815</v>
      </c>
      <c r="H4936" s="106">
        <f t="shared" si="1341"/>
        <v>23406.2</v>
      </c>
      <c r="I4936" s="107">
        <f t="shared" si="1342"/>
        <v>28321.502</v>
      </c>
      <c r="J4936" s="108">
        <f t="shared" si="1343"/>
        <v>28321.502</v>
      </c>
      <c r="K4936" s="105">
        <f t="shared" si="1344"/>
        <v>0</v>
      </c>
      <c r="L4936" s="105">
        <f t="shared" si="1345"/>
        <v>39650.102800000001</v>
      </c>
      <c r="M4936" s="109" t="str">
        <f t="shared" si="1346"/>
        <v>FOTO</v>
      </c>
      <c r="N4936" s="148"/>
      <c r="O4936" s="101" t="s">
        <v>81</v>
      </c>
    </row>
    <row r="4937" spans="1:15" ht="12.75" customHeight="1">
      <c r="A4937" s="103" t="s">
        <v>8752</v>
      </c>
      <c r="B4937" s="63"/>
      <c r="C4937" s="242"/>
      <c r="D4937" s="238"/>
      <c r="E4937" s="149"/>
      <c r="F4937" s="104" t="s">
        <v>8753</v>
      </c>
      <c r="G4937" s="105">
        <v>10.210000000000001</v>
      </c>
      <c r="H4937" s="106">
        <f t="shared" si="1341"/>
        <v>15110.800000000001</v>
      </c>
      <c r="I4937" s="107">
        <f t="shared" si="1342"/>
        <v>18284.067999999999</v>
      </c>
      <c r="J4937" s="108">
        <f t="shared" si="1343"/>
        <v>18284.067999999999</v>
      </c>
      <c r="K4937" s="105">
        <f t="shared" si="1344"/>
        <v>0</v>
      </c>
      <c r="L4937" s="105">
        <f t="shared" si="1345"/>
        <v>25597.695199999998</v>
      </c>
      <c r="M4937" s="109" t="str">
        <f t="shared" si="1346"/>
        <v>FOTO</v>
      </c>
      <c r="N4937" s="148"/>
      <c r="O4937" s="101" t="s">
        <v>81</v>
      </c>
    </row>
    <row r="4938" spans="1:15" ht="12.75" customHeight="1" thickBot="1">
      <c r="A4938" s="154" t="s">
        <v>8754</v>
      </c>
      <c r="B4938" s="63"/>
      <c r="C4938" s="243"/>
      <c r="D4938" s="238"/>
      <c r="E4938" s="155"/>
      <c r="F4938" s="156" t="s">
        <v>8755</v>
      </c>
      <c r="G4938" s="157">
        <v>13.212999999999999</v>
      </c>
      <c r="H4938" s="158">
        <f t="shared" si="1341"/>
        <v>19555.239999999998</v>
      </c>
      <c r="I4938" s="159">
        <f t="shared" si="1342"/>
        <v>23661.840399999997</v>
      </c>
      <c r="J4938" s="160">
        <f t="shared" si="1343"/>
        <v>23661.840399999997</v>
      </c>
      <c r="K4938" s="157">
        <f t="shared" si="1344"/>
        <v>0</v>
      </c>
      <c r="L4938" s="157">
        <f t="shared" si="1345"/>
        <v>33126.576559999994</v>
      </c>
      <c r="M4938" s="161" t="str">
        <f t="shared" si="1346"/>
        <v>FOTO</v>
      </c>
      <c r="N4938" s="177"/>
      <c r="O4938" s="101" t="s">
        <v>81</v>
      </c>
    </row>
    <row r="4939" spans="1:15" ht="20.100000000000001" customHeight="1" thickBot="1">
      <c r="A4939" s="219" t="s">
        <v>8756</v>
      </c>
      <c r="B4939" s="33"/>
      <c r="C4939" s="240"/>
      <c r="D4939" s="151"/>
      <c r="E4939" s="221"/>
      <c r="F4939" s="222"/>
      <c r="G4939" s="223"/>
      <c r="H4939" s="224"/>
      <c r="I4939" s="224"/>
      <c r="J4939" s="225"/>
      <c r="K4939" s="223"/>
      <c r="L4939" s="223"/>
      <c r="M4939" s="226"/>
      <c r="N4939" s="227"/>
      <c r="O4939" s="228"/>
    </row>
    <row r="4940" spans="1:15" ht="12.75" customHeight="1" thickBot="1">
      <c r="A4940" s="188" t="s">
        <v>8757</v>
      </c>
      <c r="B4940" s="14"/>
      <c r="C4940" s="244"/>
      <c r="D4940" s="238"/>
      <c r="E4940" s="189"/>
      <c r="F4940" s="190" t="s">
        <v>8758</v>
      </c>
      <c r="G4940" s="191">
        <v>8.8859999999999992</v>
      </c>
      <c r="H4940" s="192">
        <f>+G4940*H$18</f>
        <v>13151.279999999999</v>
      </c>
      <c r="I4940" s="193">
        <f>+H4940*(1+I$18)</f>
        <v>15913.048799999999</v>
      </c>
      <c r="J4940" s="194">
        <f>+I4940*(1-J$18)</f>
        <v>15913.048799999999</v>
      </c>
      <c r="K4940" s="191">
        <f>+I4940*C4940</f>
        <v>0</v>
      </c>
      <c r="L4940" s="191">
        <f>+I4940*(1+L$18)</f>
        <v>22278.268319999996</v>
      </c>
      <c r="M4940" s="195" t="str">
        <f>HYPERLINK(CONCATENATE("https://buscador.neorep.com.ar/",TRIM(A4940),"/"),"FOTO")</f>
        <v>FOTO</v>
      </c>
      <c r="N4940" s="196"/>
    </row>
    <row r="4941" spans="1:15" ht="20.100000000000001" customHeight="1" thickBot="1">
      <c r="A4941" s="219" t="s">
        <v>8759</v>
      </c>
      <c r="B4941" s="33"/>
      <c r="C4941" s="240"/>
      <c r="D4941" s="151"/>
      <c r="E4941" s="221"/>
      <c r="F4941" s="222"/>
      <c r="G4941" s="223"/>
      <c r="H4941" s="224"/>
      <c r="I4941" s="224"/>
      <c r="J4941" s="225"/>
      <c r="K4941" s="223"/>
      <c r="L4941" s="223"/>
      <c r="M4941" s="226"/>
      <c r="N4941" s="227"/>
      <c r="O4941" s="228"/>
    </row>
    <row r="4942" spans="1:15" ht="12.75" customHeight="1">
      <c r="A4942" s="178" t="s">
        <v>8760</v>
      </c>
      <c r="B4942" s="14"/>
      <c r="C4942" s="152"/>
      <c r="D4942" s="238"/>
      <c r="E4942" s="180"/>
      <c r="F4942" s="181" t="s">
        <v>8761</v>
      </c>
      <c r="G4942" s="182">
        <v>2.2789999999999999</v>
      </c>
      <c r="H4942" s="183">
        <f t="shared" ref="H4942:H4950" si="1347">+G4942*H$18</f>
        <v>3372.92</v>
      </c>
      <c r="I4942" s="184">
        <f t="shared" ref="I4942:I4950" si="1348">+H4942*(1+I$18)</f>
        <v>4081.2332000000001</v>
      </c>
      <c r="J4942" s="185">
        <f t="shared" ref="J4942:J4950" si="1349">+I4942*(1-J$18)</f>
        <v>4081.2332000000001</v>
      </c>
      <c r="K4942" s="182">
        <f t="shared" ref="K4942:K4950" si="1350">+I4942*C4942</f>
        <v>0</v>
      </c>
      <c r="L4942" s="182">
        <f t="shared" ref="L4942:L4950" si="1351">+I4942*(1+L$18)</f>
        <v>5713.7264800000003</v>
      </c>
      <c r="M4942" s="186" t="str">
        <f t="shared" ref="M4942:M4950" si="1352">HYPERLINK(CONCATENATE("https://buscador.neorep.com.ar/",TRIM(A4942),"/"),"FOTO")</f>
        <v>FOTO</v>
      </c>
      <c r="N4942" s="187"/>
    </row>
    <row r="4943" spans="1:15" ht="12.75" customHeight="1">
      <c r="A4943" s="103" t="s">
        <v>8762</v>
      </c>
      <c r="B4943" s="14"/>
      <c r="C4943" s="242"/>
      <c r="D4943" s="238"/>
      <c r="E4943" s="149"/>
      <c r="F4943" s="104" t="s">
        <v>8763</v>
      </c>
      <c r="G4943" s="105">
        <v>2.2200000000000002</v>
      </c>
      <c r="H4943" s="106">
        <f t="shared" si="1347"/>
        <v>3285.6000000000004</v>
      </c>
      <c r="I4943" s="107">
        <f t="shared" si="1348"/>
        <v>3975.5760000000005</v>
      </c>
      <c r="J4943" s="108">
        <f t="shared" si="1349"/>
        <v>3975.5760000000005</v>
      </c>
      <c r="K4943" s="105">
        <f t="shared" si="1350"/>
        <v>0</v>
      </c>
      <c r="L4943" s="105">
        <f t="shared" si="1351"/>
        <v>5565.8064000000004</v>
      </c>
      <c r="M4943" s="109" t="str">
        <f t="shared" si="1352"/>
        <v>FOTO</v>
      </c>
      <c r="N4943" s="110"/>
    </row>
    <row r="4944" spans="1:15" ht="12.75" customHeight="1">
      <c r="A4944" s="103" t="s">
        <v>8764</v>
      </c>
      <c r="B4944" s="14"/>
      <c r="C4944" s="242"/>
      <c r="D4944" s="238"/>
      <c r="E4944" s="149"/>
      <c r="F4944" s="104" t="s">
        <v>8765</v>
      </c>
      <c r="G4944" s="105">
        <v>2.5750000000000002</v>
      </c>
      <c r="H4944" s="106">
        <f t="shared" si="1347"/>
        <v>3811.0000000000005</v>
      </c>
      <c r="I4944" s="107">
        <f t="shared" si="1348"/>
        <v>4611.3100000000004</v>
      </c>
      <c r="J4944" s="108">
        <f t="shared" si="1349"/>
        <v>4611.3100000000004</v>
      </c>
      <c r="K4944" s="105">
        <f t="shared" si="1350"/>
        <v>0</v>
      </c>
      <c r="L4944" s="105">
        <f t="shared" si="1351"/>
        <v>6455.8339999999998</v>
      </c>
      <c r="M4944" s="109" t="str">
        <f t="shared" si="1352"/>
        <v>FOTO</v>
      </c>
      <c r="N4944" s="110"/>
    </row>
    <row r="4945" spans="1:15" ht="12.75" customHeight="1">
      <c r="A4945" s="103" t="s">
        <v>8766</v>
      </c>
      <c r="B4945" s="14"/>
      <c r="C4945" s="242"/>
      <c r="D4945" s="238"/>
      <c r="E4945" s="149"/>
      <c r="F4945" s="104" t="s">
        <v>8767</v>
      </c>
      <c r="G4945" s="105">
        <v>1.87</v>
      </c>
      <c r="H4945" s="106">
        <f t="shared" si="1347"/>
        <v>2767.6000000000004</v>
      </c>
      <c r="I4945" s="107">
        <f t="shared" si="1348"/>
        <v>3348.7960000000003</v>
      </c>
      <c r="J4945" s="108">
        <f t="shared" si="1349"/>
        <v>3348.7960000000003</v>
      </c>
      <c r="K4945" s="105">
        <f t="shared" si="1350"/>
        <v>0</v>
      </c>
      <c r="L4945" s="105">
        <f t="shared" si="1351"/>
        <v>4688.3144000000002</v>
      </c>
      <c r="M4945" s="109" t="str">
        <f t="shared" si="1352"/>
        <v>FOTO</v>
      </c>
      <c r="N4945" s="110"/>
    </row>
    <row r="4946" spans="1:15" ht="12.75" customHeight="1">
      <c r="A4946" s="103" t="s">
        <v>8768</v>
      </c>
      <c r="B4946" s="14"/>
      <c r="C4946" s="242"/>
      <c r="D4946" s="238"/>
      <c r="E4946" s="149"/>
      <c r="F4946" s="104" t="s">
        <v>8769</v>
      </c>
      <c r="G4946" s="105">
        <v>2.8109999999999999</v>
      </c>
      <c r="H4946" s="106">
        <f t="shared" si="1347"/>
        <v>4160.28</v>
      </c>
      <c r="I4946" s="107">
        <f t="shared" si="1348"/>
        <v>5033.9387999999999</v>
      </c>
      <c r="J4946" s="108">
        <f t="shared" si="1349"/>
        <v>5033.9387999999999</v>
      </c>
      <c r="K4946" s="105">
        <f t="shared" si="1350"/>
        <v>0</v>
      </c>
      <c r="L4946" s="105">
        <f t="shared" si="1351"/>
        <v>7047.5143199999993</v>
      </c>
      <c r="M4946" s="109" t="str">
        <f t="shared" si="1352"/>
        <v>FOTO</v>
      </c>
      <c r="N4946" s="110"/>
    </row>
    <row r="4947" spans="1:15" ht="12.75" customHeight="1">
      <c r="A4947" s="103" t="s">
        <v>8770</v>
      </c>
      <c r="B4947" s="14"/>
      <c r="C4947" s="242"/>
      <c r="D4947" s="238"/>
      <c r="E4947" s="149"/>
      <c r="F4947" s="104" t="s">
        <v>8771</v>
      </c>
      <c r="G4947" s="105">
        <v>0.89100000000000001</v>
      </c>
      <c r="H4947" s="106">
        <f t="shared" si="1347"/>
        <v>1318.68</v>
      </c>
      <c r="I4947" s="107">
        <f t="shared" si="1348"/>
        <v>1595.6028000000001</v>
      </c>
      <c r="J4947" s="108">
        <f t="shared" si="1349"/>
        <v>1595.6028000000001</v>
      </c>
      <c r="K4947" s="105">
        <f t="shared" si="1350"/>
        <v>0</v>
      </c>
      <c r="L4947" s="105">
        <f t="shared" si="1351"/>
        <v>2233.8439199999998</v>
      </c>
      <c r="M4947" s="109" t="str">
        <f t="shared" si="1352"/>
        <v>FOTO</v>
      </c>
      <c r="N4947" s="110"/>
    </row>
    <row r="4948" spans="1:15" ht="12.75" customHeight="1">
      <c r="A4948" s="103" t="s">
        <v>8772</v>
      </c>
      <c r="B4948" s="14"/>
      <c r="C4948" s="242"/>
      <c r="D4948" s="238"/>
      <c r="E4948" s="149"/>
      <c r="F4948" s="104" t="s">
        <v>8773</v>
      </c>
      <c r="G4948" s="105">
        <v>1.365</v>
      </c>
      <c r="H4948" s="106">
        <f t="shared" si="1347"/>
        <v>2020.2</v>
      </c>
      <c r="I4948" s="107">
        <f t="shared" si="1348"/>
        <v>2444.442</v>
      </c>
      <c r="J4948" s="108">
        <f t="shared" si="1349"/>
        <v>2444.442</v>
      </c>
      <c r="K4948" s="105">
        <f t="shared" si="1350"/>
        <v>0</v>
      </c>
      <c r="L4948" s="105">
        <f t="shared" si="1351"/>
        <v>3422.2187999999996</v>
      </c>
      <c r="M4948" s="109" t="str">
        <f t="shared" si="1352"/>
        <v>FOTO</v>
      </c>
      <c r="N4948" s="110"/>
    </row>
    <row r="4949" spans="1:15" ht="12.75" customHeight="1">
      <c r="A4949" s="103" t="s">
        <v>8774</v>
      </c>
      <c r="B4949" s="14"/>
      <c r="C4949" s="242"/>
      <c r="D4949" s="238"/>
      <c r="E4949" s="149"/>
      <c r="F4949" s="104" t="s">
        <v>8775</v>
      </c>
      <c r="G4949" s="105">
        <v>3.7349999999999999</v>
      </c>
      <c r="H4949" s="106">
        <f t="shared" si="1347"/>
        <v>5527.8</v>
      </c>
      <c r="I4949" s="107">
        <f t="shared" si="1348"/>
        <v>6688.6379999999999</v>
      </c>
      <c r="J4949" s="108">
        <f t="shared" si="1349"/>
        <v>6688.6379999999999</v>
      </c>
      <c r="K4949" s="105">
        <f t="shared" si="1350"/>
        <v>0</v>
      </c>
      <c r="L4949" s="105">
        <f t="shared" si="1351"/>
        <v>9364.0931999999993</v>
      </c>
      <c r="M4949" s="109" t="str">
        <f t="shared" si="1352"/>
        <v>FOTO</v>
      </c>
      <c r="N4949" s="110"/>
    </row>
    <row r="4950" spans="1:15" ht="12.75" customHeight="1" thickBot="1">
      <c r="A4950" s="154" t="s">
        <v>8776</v>
      </c>
      <c r="B4950" s="14"/>
      <c r="C4950" s="243"/>
      <c r="D4950" s="238"/>
      <c r="E4950" s="155"/>
      <c r="F4950" s="156" t="s">
        <v>8777</v>
      </c>
      <c r="G4950" s="157">
        <v>2.0739999999999998</v>
      </c>
      <c r="H4950" s="158">
        <f t="shared" si="1347"/>
        <v>3069.52</v>
      </c>
      <c r="I4950" s="159">
        <f t="shared" si="1348"/>
        <v>3714.1192000000001</v>
      </c>
      <c r="J4950" s="160">
        <f t="shared" si="1349"/>
        <v>3714.1192000000001</v>
      </c>
      <c r="K4950" s="157">
        <f t="shared" si="1350"/>
        <v>0</v>
      </c>
      <c r="L4950" s="157">
        <f t="shared" si="1351"/>
        <v>5199.7668800000001</v>
      </c>
      <c r="M4950" s="161" t="str">
        <f t="shared" si="1352"/>
        <v>FOTO</v>
      </c>
      <c r="N4950" s="162"/>
    </row>
    <row r="4951" spans="1:15" ht="20.100000000000001" customHeight="1" thickBot="1">
      <c r="A4951" s="219" t="s">
        <v>8778</v>
      </c>
      <c r="B4951" s="33"/>
      <c r="C4951" s="240"/>
      <c r="D4951" s="151"/>
      <c r="E4951" s="221"/>
      <c r="F4951" s="222"/>
      <c r="G4951" s="223"/>
      <c r="H4951" s="224"/>
      <c r="I4951" s="224"/>
      <c r="J4951" s="225"/>
      <c r="K4951" s="223"/>
      <c r="L4951" s="223"/>
      <c r="M4951" s="226"/>
      <c r="N4951" s="227"/>
      <c r="O4951" s="228"/>
    </row>
    <row r="4952" spans="1:15" ht="12.75" customHeight="1">
      <c r="A4952" s="178" t="s">
        <v>8779</v>
      </c>
      <c r="B4952" s="14"/>
      <c r="C4952" s="152"/>
      <c r="D4952" s="238"/>
      <c r="E4952" s="180"/>
      <c r="F4952" s="181" t="s">
        <v>8780</v>
      </c>
      <c r="G4952" s="182">
        <v>5.86</v>
      </c>
      <c r="H4952" s="183">
        <f>+G4952*H$18</f>
        <v>8672.8000000000011</v>
      </c>
      <c r="I4952" s="184">
        <f>+H4952*(1+I$18)</f>
        <v>10494.088000000002</v>
      </c>
      <c r="J4952" s="185">
        <f>+I4952*(1-J$18)</f>
        <v>10494.088000000002</v>
      </c>
      <c r="K4952" s="182">
        <f>+I4952*C4952</f>
        <v>0</v>
      </c>
      <c r="L4952" s="182">
        <f>+I4952*(1+L$18)</f>
        <v>14691.7232</v>
      </c>
      <c r="M4952" s="186" t="str">
        <f>HYPERLINK(CONCATENATE("https://buscador.neorep.com.ar/",TRIM(A4952),"/"),"FOTO")</f>
        <v>FOTO</v>
      </c>
      <c r="N4952" s="187"/>
    </row>
    <row r="4953" spans="1:15" ht="12.75" customHeight="1">
      <c r="A4953" s="103" t="s">
        <v>8781</v>
      </c>
      <c r="B4953" s="14"/>
      <c r="C4953" s="242"/>
      <c r="D4953" s="238"/>
      <c r="E4953" s="149"/>
      <c r="F4953" s="104" t="s">
        <v>8782</v>
      </c>
      <c r="G4953" s="105">
        <v>7.657</v>
      </c>
      <c r="H4953" s="106">
        <f>+G4953*H$18</f>
        <v>11332.36</v>
      </c>
      <c r="I4953" s="107">
        <f>+H4953*(1+I$18)</f>
        <v>13712.1556</v>
      </c>
      <c r="J4953" s="108">
        <f>+I4953*(1-J$18)</f>
        <v>13712.1556</v>
      </c>
      <c r="K4953" s="105">
        <f>+I4953*C4953</f>
        <v>0</v>
      </c>
      <c r="L4953" s="105">
        <f>+I4953*(1+L$18)</f>
        <v>19197.01784</v>
      </c>
      <c r="M4953" s="109" t="str">
        <f>HYPERLINK(CONCATENATE("https://buscador.neorep.com.ar/",TRIM(A4953),"/"),"FOTO")</f>
        <v>FOTO</v>
      </c>
      <c r="N4953" s="110"/>
    </row>
    <row r="4954" spans="1:15" ht="12.75" customHeight="1" thickBot="1">
      <c r="A4954" s="154" t="s">
        <v>8783</v>
      </c>
      <c r="B4954" s="14"/>
      <c r="C4954" s="243"/>
      <c r="D4954" s="238"/>
      <c r="E4954" s="155"/>
      <c r="F4954" s="156" t="s">
        <v>8784</v>
      </c>
      <c r="G4954" s="157">
        <v>7.657</v>
      </c>
      <c r="H4954" s="158">
        <f>+G4954*H$18</f>
        <v>11332.36</v>
      </c>
      <c r="I4954" s="159">
        <f>+H4954*(1+I$18)</f>
        <v>13712.1556</v>
      </c>
      <c r="J4954" s="160">
        <f>+I4954*(1-J$18)</f>
        <v>13712.1556</v>
      </c>
      <c r="K4954" s="157">
        <f>+I4954*C4954</f>
        <v>0</v>
      </c>
      <c r="L4954" s="157">
        <f>+I4954*(1+L$18)</f>
        <v>19197.01784</v>
      </c>
      <c r="M4954" s="161" t="str">
        <f>HYPERLINK(CONCATENATE("https://buscador.neorep.com.ar/",TRIM(A4954),"/"),"FOTO")</f>
        <v>FOTO</v>
      </c>
      <c r="N4954" s="162"/>
    </row>
    <row r="4955" spans="1:15" ht="20.100000000000001" customHeight="1" thickBot="1">
      <c r="A4955" s="219" t="s">
        <v>8785</v>
      </c>
      <c r="B4955" s="33"/>
      <c r="C4955" s="240"/>
      <c r="D4955" s="151"/>
      <c r="E4955" s="221"/>
      <c r="F4955" s="222"/>
      <c r="G4955" s="223"/>
      <c r="H4955" s="224"/>
      <c r="I4955" s="224"/>
      <c r="J4955" s="225"/>
      <c r="K4955" s="223"/>
      <c r="L4955" s="223"/>
      <c r="M4955" s="226"/>
      <c r="N4955" s="227"/>
      <c r="O4955" s="228"/>
    </row>
    <row r="4956" spans="1:15" ht="12.75" customHeight="1" thickBot="1">
      <c r="A4956" s="188" t="s">
        <v>8786</v>
      </c>
      <c r="B4956" s="14"/>
      <c r="C4956" s="244"/>
      <c r="D4956" s="238"/>
      <c r="E4956" s="189"/>
      <c r="F4956" s="190" t="s">
        <v>8787</v>
      </c>
      <c r="G4956" s="191">
        <v>6.8150000000000004</v>
      </c>
      <c r="H4956" s="192">
        <f>+G4956*H$18</f>
        <v>10086.200000000001</v>
      </c>
      <c r="I4956" s="193">
        <f>+H4956*(1+I$18)</f>
        <v>12204.302</v>
      </c>
      <c r="J4956" s="194">
        <f>+I4956*(1-J$18)</f>
        <v>12204.302</v>
      </c>
      <c r="K4956" s="191">
        <f>+I4956*C4956</f>
        <v>0</v>
      </c>
      <c r="L4956" s="191">
        <f>+I4956*(1+L$18)</f>
        <v>17086.022799999999</v>
      </c>
      <c r="M4956" s="195" t="str">
        <f>HYPERLINK(CONCATENATE("https://buscador.neorep.com.ar/",TRIM(A4956),"/"),"FOTO")</f>
        <v>FOTO</v>
      </c>
      <c r="N4956" s="196" t="s">
        <v>130</v>
      </c>
    </row>
    <row r="4957" spans="1:15" ht="20.100000000000001" customHeight="1" thickBot="1">
      <c r="A4957" s="219" t="s">
        <v>8788</v>
      </c>
      <c r="B4957" s="33"/>
      <c r="C4957" s="240"/>
      <c r="D4957" s="151"/>
      <c r="E4957" s="221"/>
      <c r="F4957" s="222"/>
      <c r="G4957" s="223"/>
      <c r="H4957" s="224"/>
      <c r="I4957" s="224"/>
      <c r="J4957" s="225"/>
      <c r="K4957" s="223"/>
      <c r="L4957" s="223"/>
      <c r="M4957" s="226"/>
      <c r="N4957" s="227"/>
      <c r="O4957" s="228"/>
    </row>
    <row r="4958" spans="1:15" ht="12.75" customHeight="1" thickBot="1">
      <c r="A4958" s="188" t="s">
        <v>8789</v>
      </c>
      <c r="B4958" s="14"/>
      <c r="C4958" s="244"/>
      <c r="D4958" s="238"/>
      <c r="E4958" s="189"/>
      <c r="F4958" s="190" t="s">
        <v>8790</v>
      </c>
      <c r="G4958" s="191">
        <v>20.734000000000002</v>
      </c>
      <c r="H4958" s="192">
        <f>+G4958*H$18</f>
        <v>30686.320000000003</v>
      </c>
      <c r="I4958" s="193">
        <f>+H4958*(1+I$18)</f>
        <v>37130.447200000002</v>
      </c>
      <c r="J4958" s="194">
        <f>+I4958*(1-J$18)</f>
        <v>37130.447200000002</v>
      </c>
      <c r="K4958" s="191">
        <f>+I4958*C4958</f>
        <v>0</v>
      </c>
      <c r="L4958" s="191">
        <f>+I4958*(1+L$18)</f>
        <v>51982.626080000002</v>
      </c>
      <c r="M4958" s="195" t="str">
        <f>HYPERLINK(CONCATENATE("https://buscador.neorep.com.ar/",TRIM(A4958),"/"),"FOTO")</f>
        <v>FOTO</v>
      </c>
      <c r="N4958" s="196" t="s">
        <v>299</v>
      </c>
    </row>
    <row r="4959" spans="1:15" ht="20.100000000000001" customHeight="1" thickBot="1">
      <c r="A4959" s="219" t="s">
        <v>8791</v>
      </c>
      <c r="B4959" s="33"/>
      <c r="C4959" s="240"/>
      <c r="D4959" s="151"/>
      <c r="E4959" s="221"/>
      <c r="F4959" s="222"/>
      <c r="G4959" s="223"/>
      <c r="H4959" s="224"/>
      <c r="I4959" s="224"/>
      <c r="J4959" s="225"/>
      <c r="K4959" s="223"/>
      <c r="L4959" s="223"/>
      <c r="M4959" s="226"/>
      <c r="N4959" s="227"/>
      <c r="O4959" s="228"/>
    </row>
    <row r="4960" spans="1:15" ht="12.75" customHeight="1" thickBot="1">
      <c r="A4960" s="188" t="s">
        <v>8792</v>
      </c>
      <c r="B4960" s="14"/>
      <c r="C4960" s="244"/>
      <c r="D4960" s="238"/>
      <c r="E4960" s="189"/>
      <c r="F4960" s="190" t="s">
        <v>8793</v>
      </c>
      <c r="G4960" s="191">
        <v>8.8859999999999992</v>
      </c>
      <c r="H4960" s="192">
        <f>+G4960*H$18</f>
        <v>13151.279999999999</v>
      </c>
      <c r="I4960" s="193">
        <f>+H4960*(1+I$18)</f>
        <v>15913.048799999999</v>
      </c>
      <c r="J4960" s="194">
        <f>+I4960*(1-J$18)</f>
        <v>15913.048799999999</v>
      </c>
      <c r="K4960" s="191">
        <f>+I4960*C4960</f>
        <v>0</v>
      </c>
      <c r="L4960" s="191">
        <f>+I4960*(1+L$18)</f>
        <v>22278.268319999996</v>
      </c>
      <c r="M4960" s="195" t="str">
        <f>HYPERLINK(CONCATENATE("https://buscador.neorep.com.ar/",TRIM(A4960),"/"),"FOTO")</f>
        <v>FOTO</v>
      </c>
      <c r="N4960" s="196"/>
    </row>
    <row r="4961" spans="1:15" ht="20.100000000000001" customHeight="1" thickBot="1">
      <c r="A4961" s="219" t="s">
        <v>8794</v>
      </c>
      <c r="B4961" s="33"/>
      <c r="C4961" s="241"/>
      <c r="D4961" s="236"/>
      <c r="E4961" s="221"/>
      <c r="F4961" s="222"/>
      <c r="G4961" s="223"/>
      <c r="H4961" s="224"/>
      <c r="I4961" s="224"/>
      <c r="J4961" s="225"/>
      <c r="K4961" s="223"/>
      <c r="L4961" s="223"/>
      <c r="M4961" s="226"/>
      <c r="N4961" s="227"/>
      <c r="O4961" s="228"/>
    </row>
    <row r="4962" spans="1:15" ht="20.100000000000001" customHeight="1" thickBot="1">
      <c r="A4962" s="219" t="s">
        <v>8795</v>
      </c>
      <c r="B4962" s="33"/>
      <c r="C4962" s="239"/>
      <c r="D4962" s="235"/>
      <c r="E4962" s="221"/>
      <c r="F4962" s="222"/>
      <c r="G4962" s="223"/>
      <c r="H4962" s="224"/>
      <c r="I4962" s="224"/>
      <c r="J4962" s="225"/>
      <c r="K4962" s="223"/>
      <c r="L4962" s="223"/>
      <c r="M4962" s="226"/>
      <c r="N4962" s="227"/>
      <c r="O4962" s="228"/>
    </row>
    <row r="4963" spans="1:15" ht="12.75" customHeight="1" thickBot="1">
      <c r="A4963" s="188" t="s">
        <v>8796</v>
      </c>
      <c r="B4963" s="14"/>
      <c r="C4963" s="244"/>
      <c r="D4963" s="238"/>
      <c r="E4963" s="189"/>
      <c r="F4963" s="190" t="s">
        <v>8797</v>
      </c>
      <c r="G4963" s="191">
        <v>10.96</v>
      </c>
      <c r="H4963" s="192">
        <f>+G4963*H$18</f>
        <v>16220.800000000001</v>
      </c>
      <c r="I4963" s="193">
        <f>+H4963*(1+I$18)</f>
        <v>19627.168000000001</v>
      </c>
      <c r="J4963" s="194">
        <f>+I4963*(1-J$18)</f>
        <v>19627.168000000001</v>
      </c>
      <c r="K4963" s="191">
        <f>+I4963*C4963</f>
        <v>0</v>
      </c>
      <c r="L4963" s="191">
        <f>+I4963*(1+L$18)</f>
        <v>27478.035200000002</v>
      </c>
      <c r="M4963" s="195" t="str">
        <f>HYPERLINK(CONCATENATE("https://buscador.neorep.com.ar/",TRIM(A4963),"/"),"FOTO")</f>
        <v>FOTO</v>
      </c>
      <c r="N4963" s="196"/>
    </row>
    <row r="4964" spans="1:15" ht="20.100000000000001" customHeight="1" thickBot="1">
      <c r="A4964" s="219" t="s">
        <v>8798</v>
      </c>
      <c r="B4964" s="33"/>
      <c r="C4964" s="240"/>
      <c r="D4964" s="151"/>
      <c r="E4964" s="221"/>
      <c r="F4964" s="222"/>
      <c r="G4964" s="223"/>
      <c r="H4964" s="224"/>
      <c r="I4964" s="224"/>
      <c r="J4964" s="225"/>
      <c r="K4964" s="223"/>
      <c r="L4964" s="223"/>
      <c r="M4964" s="226"/>
      <c r="N4964" s="227"/>
      <c r="O4964" s="228"/>
    </row>
    <row r="4965" spans="1:15" ht="12.75" customHeight="1">
      <c r="A4965" s="178" t="s">
        <v>8799</v>
      </c>
      <c r="B4965" s="14"/>
      <c r="C4965" s="152"/>
      <c r="D4965" s="238"/>
      <c r="E4965" s="180"/>
      <c r="F4965" s="181" t="s">
        <v>8800</v>
      </c>
      <c r="G4965" s="182">
        <v>2.6659999999999999</v>
      </c>
      <c r="H4965" s="183">
        <f>+G4965*H$18</f>
        <v>3945.68</v>
      </c>
      <c r="I4965" s="184">
        <f>+H4965*(1+I$18)</f>
        <v>4774.2727999999997</v>
      </c>
      <c r="J4965" s="185">
        <f>+I4965*(1-J$18)</f>
        <v>4774.2727999999997</v>
      </c>
      <c r="K4965" s="182">
        <f>+I4965*C4965</f>
        <v>0</v>
      </c>
      <c r="L4965" s="182">
        <f>+I4965*(1+L$18)</f>
        <v>6683.9819199999993</v>
      </c>
      <c r="M4965" s="186" t="str">
        <f>HYPERLINK(CONCATENATE("https://buscador.neorep.com.ar/",TRIM(A4965),"/"),"FOTO")</f>
        <v>FOTO</v>
      </c>
      <c r="N4965" s="187"/>
    </row>
    <row r="4966" spans="1:15" ht="12.75" customHeight="1">
      <c r="A4966" s="103" t="s">
        <v>8801</v>
      </c>
      <c r="B4966" s="14"/>
      <c r="C4966" s="242"/>
      <c r="D4966" s="238"/>
      <c r="E4966" s="149"/>
      <c r="F4966" s="104" t="s">
        <v>8802</v>
      </c>
      <c r="G4966" s="105">
        <v>3.5579999999999998</v>
      </c>
      <c r="H4966" s="106">
        <f>+G4966*H$18</f>
        <v>5265.84</v>
      </c>
      <c r="I4966" s="107">
        <f>+H4966*(1+I$18)</f>
        <v>6371.6664000000001</v>
      </c>
      <c r="J4966" s="108">
        <f>+I4966*(1-J$18)</f>
        <v>6371.6664000000001</v>
      </c>
      <c r="K4966" s="105">
        <f>+I4966*C4966</f>
        <v>0</v>
      </c>
      <c r="L4966" s="105">
        <f>+I4966*(1+L$18)</f>
        <v>8920.3329599999997</v>
      </c>
      <c r="M4966" s="109" t="str">
        <f>HYPERLINK(CONCATENATE("https://buscador.neorep.com.ar/",TRIM(A4966),"/"),"FOTO")</f>
        <v>FOTO</v>
      </c>
      <c r="N4966" s="110"/>
    </row>
    <row r="4967" spans="1:15" ht="12.75" customHeight="1">
      <c r="A4967" s="103" t="s">
        <v>8803</v>
      </c>
      <c r="B4967" s="14"/>
      <c r="C4967" s="242"/>
      <c r="D4967" s="238"/>
      <c r="E4967" s="149"/>
      <c r="F4967" s="104" t="s">
        <v>8804</v>
      </c>
      <c r="G4967" s="105">
        <v>2.0739999999999998</v>
      </c>
      <c r="H4967" s="106">
        <f>+G4967*H$18</f>
        <v>3069.52</v>
      </c>
      <c r="I4967" s="107">
        <f>+H4967*(1+I$18)</f>
        <v>3714.1192000000001</v>
      </c>
      <c r="J4967" s="108">
        <f>+I4967*(1-J$18)</f>
        <v>3714.1192000000001</v>
      </c>
      <c r="K4967" s="105">
        <f>+I4967*C4967</f>
        <v>0</v>
      </c>
      <c r="L4967" s="105">
        <f>+I4967*(1+L$18)</f>
        <v>5199.7668800000001</v>
      </c>
      <c r="M4967" s="109" t="str">
        <f>HYPERLINK(CONCATENATE("https://buscador.neorep.com.ar/",TRIM(A4967),"/"),"FOTO")</f>
        <v>FOTO</v>
      </c>
      <c r="N4967" s="110"/>
    </row>
    <row r="4968" spans="1:15" ht="12.75" customHeight="1" thickBot="1">
      <c r="A4968" s="154" t="s">
        <v>8805</v>
      </c>
      <c r="B4968" s="14"/>
      <c r="C4968" s="243"/>
      <c r="D4968" s="238"/>
      <c r="E4968" s="155"/>
      <c r="F4968" s="156" t="s">
        <v>8806</v>
      </c>
      <c r="G4968" s="157">
        <v>2.548</v>
      </c>
      <c r="H4968" s="158">
        <f>+G4968*H$18</f>
        <v>3771.04</v>
      </c>
      <c r="I4968" s="159">
        <f>+H4968*(1+I$18)</f>
        <v>4562.9583999999995</v>
      </c>
      <c r="J4968" s="160">
        <f>+I4968*(1-J$18)</f>
        <v>4562.9583999999995</v>
      </c>
      <c r="K4968" s="157">
        <f>+I4968*C4968</f>
        <v>0</v>
      </c>
      <c r="L4968" s="157">
        <f>+I4968*(1+L$18)</f>
        <v>6388.1417599999986</v>
      </c>
      <c r="M4968" s="161" t="str">
        <f>HYPERLINK(CONCATENATE("https://buscador.neorep.com.ar/",TRIM(A4968),"/"),"FOTO")</f>
        <v>FOTO</v>
      </c>
      <c r="N4968" s="162"/>
    </row>
    <row r="4969" spans="1:15" ht="20.100000000000001" customHeight="1" thickBot="1">
      <c r="A4969" s="219" t="s">
        <v>8807</v>
      </c>
      <c r="B4969" s="33"/>
      <c r="C4969" s="240"/>
      <c r="D4969" s="151"/>
      <c r="E4969" s="221"/>
      <c r="F4969" s="222"/>
      <c r="G4969" s="223"/>
      <c r="H4969" s="224"/>
      <c r="I4969" s="224"/>
      <c r="J4969" s="225"/>
      <c r="K4969" s="223"/>
      <c r="L4969" s="223"/>
      <c r="M4969" s="226"/>
      <c r="N4969" s="227"/>
      <c r="O4969" s="228"/>
    </row>
    <row r="4970" spans="1:15" ht="12.75" customHeight="1">
      <c r="A4970" s="178" t="s">
        <v>8808</v>
      </c>
      <c r="B4970" s="14"/>
      <c r="C4970" s="152"/>
      <c r="D4970" s="238"/>
      <c r="E4970" s="180"/>
      <c r="F4970" s="181" t="s">
        <v>8809</v>
      </c>
      <c r="G4970" s="182">
        <v>0.71399999999999997</v>
      </c>
      <c r="H4970" s="183">
        <f t="shared" ref="H4970:H4978" si="1353">+G4970*H$18</f>
        <v>1056.72</v>
      </c>
      <c r="I4970" s="184">
        <f t="shared" ref="I4970:I4978" si="1354">+H4970*(1+I$18)</f>
        <v>1278.6312</v>
      </c>
      <c r="J4970" s="185">
        <f t="shared" ref="J4970:J4978" si="1355">+I4970*(1-J$18)</f>
        <v>1278.6312</v>
      </c>
      <c r="K4970" s="182">
        <f t="shared" ref="K4970:K4978" si="1356">+I4970*C4970</f>
        <v>0</v>
      </c>
      <c r="L4970" s="182">
        <f t="shared" ref="L4970:L4978" si="1357">+I4970*(1+L$18)</f>
        <v>1790.08368</v>
      </c>
      <c r="M4970" s="186" t="str">
        <f t="shared" ref="M4970:M4978" si="1358">HYPERLINK(CONCATENATE("https://buscador.neorep.com.ar/",TRIM(A4970),"/"),"FOTO")</f>
        <v>FOTO</v>
      </c>
      <c r="N4970" s="187"/>
    </row>
    <row r="4971" spans="1:15" ht="12.75" customHeight="1">
      <c r="A4971" s="103" t="s">
        <v>8810</v>
      </c>
      <c r="B4971" s="14"/>
      <c r="C4971" s="242"/>
      <c r="D4971" s="238"/>
      <c r="E4971" s="149"/>
      <c r="F4971" s="104" t="s">
        <v>8811</v>
      </c>
      <c r="G4971" s="105">
        <v>0.77300000000000002</v>
      </c>
      <c r="H4971" s="106">
        <f t="shared" si="1353"/>
        <v>1144.04</v>
      </c>
      <c r="I4971" s="107">
        <f t="shared" si="1354"/>
        <v>1384.2883999999999</v>
      </c>
      <c r="J4971" s="108">
        <f t="shared" si="1355"/>
        <v>1384.2883999999999</v>
      </c>
      <c r="K4971" s="105">
        <f t="shared" si="1356"/>
        <v>0</v>
      </c>
      <c r="L4971" s="105">
        <f t="shared" si="1357"/>
        <v>1938.0037599999998</v>
      </c>
      <c r="M4971" s="109" t="str">
        <f t="shared" si="1358"/>
        <v>FOTO</v>
      </c>
      <c r="N4971" s="110"/>
    </row>
    <row r="4972" spans="1:15" ht="12.75" customHeight="1">
      <c r="A4972" s="103" t="s">
        <v>8812</v>
      </c>
      <c r="B4972" s="14"/>
      <c r="C4972" s="242"/>
      <c r="D4972" s="238"/>
      <c r="E4972" s="149"/>
      <c r="F4972" s="104" t="s">
        <v>8813</v>
      </c>
      <c r="G4972" s="105">
        <v>0.77300000000000002</v>
      </c>
      <c r="H4972" s="106">
        <f t="shared" si="1353"/>
        <v>1144.04</v>
      </c>
      <c r="I4972" s="107">
        <f t="shared" si="1354"/>
        <v>1384.2883999999999</v>
      </c>
      <c r="J4972" s="108">
        <f t="shared" si="1355"/>
        <v>1384.2883999999999</v>
      </c>
      <c r="K4972" s="105">
        <f t="shared" si="1356"/>
        <v>0</v>
      </c>
      <c r="L4972" s="105">
        <f t="shared" si="1357"/>
        <v>1938.0037599999998</v>
      </c>
      <c r="M4972" s="109" t="str">
        <f t="shared" si="1358"/>
        <v>FOTO</v>
      </c>
      <c r="N4972" s="110"/>
    </row>
    <row r="4973" spans="1:15" ht="12.75" customHeight="1">
      <c r="A4973" s="103" t="s">
        <v>8814</v>
      </c>
      <c r="B4973" s="14"/>
      <c r="C4973" s="242"/>
      <c r="D4973" s="238"/>
      <c r="E4973" s="149"/>
      <c r="F4973" s="104" t="s">
        <v>8815</v>
      </c>
      <c r="G4973" s="105">
        <v>1.0960000000000001</v>
      </c>
      <c r="H4973" s="106">
        <f t="shared" si="1353"/>
        <v>1622.0800000000002</v>
      </c>
      <c r="I4973" s="107">
        <f t="shared" si="1354"/>
        <v>1962.7168000000001</v>
      </c>
      <c r="J4973" s="108">
        <f t="shared" si="1355"/>
        <v>1962.7168000000001</v>
      </c>
      <c r="K4973" s="105">
        <f t="shared" si="1356"/>
        <v>0</v>
      </c>
      <c r="L4973" s="105">
        <f t="shared" si="1357"/>
        <v>2747.8035199999999</v>
      </c>
      <c r="M4973" s="109" t="str">
        <f t="shared" si="1358"/>
        <v>FOTO</v>
      </c>
      <c r="N4973" s="110"/>
    </row>
    <row r="4974" spans="1:15" ht="12.75" customHeight="1">
      <c r="A4974" s="103" t="s">
        <v>8816</v>
      </c>
      <c r="B4974" s="14"/>
      <c r="C4974" s="242"/>
      <c r="D4974" s="238"/>
      <c r="E4974" s="149"/>
      <c r="F4974" s="104" t="s">
        <v>8817</v>
      </c>
      <c r="G4974" s="105">
        <v>0.65500000000000003</v>
      </c>
      <c r="H4974" s="106">
        <f t="shared" si="1353"/>
        <v>969.40000000000009</v>
      </c>
      <c r="I4974" s="107">
        <f t="shared" si="1354"/>
        <v>1172.9740000000002</v>
      </c>
      <c r="J4974" s="108">
        <f t="shared" si="1355"/>
        <v>1172.9740000000002</v>
      </c>
      <c r="K4974" s="105">
        <f t="shared" si="1356"/>
        <v>0</v>
      </c>
      <c r="L4974" s="105">
        <f t="shared" si="1357"/>
        <v>1642.1636000000001</v>
      </c>
      <c r="M4974" s="109" t="str">
        <f t="shared" si="1358"/>
        <v>FOTO</v>
      </c>
      <c r="N4974" s="110"/>
    </row>
    <row r="4975" spans="1:15" ht="12.75" customHeight="1">
      <c r="A4975" s="103" t="s">
        <v>8818</v>
      </c>
      <c r="B4975" s="14"/>
      <c r="C4975" s="242"/>
      <c r="D4975" s="238"/>
      <c r="E4975" s="149"/>
      <c r="F4975" s="104" t="s">
        <v>8819</v>
      </c>
      <c r="G4975" s="105">
        <v>0.71399999999999997</v>
      </c>
      <c r="H4975" s="106">
        <f t="shared" si="1353"/>
        <v>1056.72</v>
      </c>
      <c r="I4975" s="107">
        <f t="shared" si="1354"/>
        <v>1278.6312</v>
      </c>
      <c r="J4975" s="108">
        <f t="shared" si="1355"/>
        <v>1278.6312</v>
      </c>
      <c r="K4975" s="105">
        <f t="shared" si="1356"/>
        <v>0</v>
      </c>
      <c r="L4975" s="105">
        <f t="shared" si="1357"/>
        <v>1790.08368</v>
      </c>
      <c r="M4975" s="109" t="str">
        <f t="shared" si="1358"/>
        <v>FOTO</v>
      </c>
      <c r="N4975" s="110"/>
    </row>
    <row r="4976" spans="1:15" ht="12.75" customHeight="1">
      <c r="A4976" s="103" t="s">
        <v>8820</v>
      </c>
      <c r="B4976" s="14"/>
      <c r="C4976" s="242"/>
      <c r="D4976" s="238"/>
      <c r="E4976" s="149"/>
      <c r="F4976" s="104" t="s">
        <v>8821</v>
      </c>
      <c r="G4976" s="105">
        <v>0.71399999999999997</v>
      </c>
      <c r="H4976" s="106">
        <f t="shared" si="1353"/>
        <v>1056.72</v>
      </c>
      <c r="I4976" s="107">
        <f t="shared" si="1354"/>
        <v>1278.6312</v>
      </c>
      <c r="J4976" s="108">
        <f t="shared" si="1355"/>
        <v>1278.6312</v>
      </c>
      <c r="K4976" s="105">
        <f t="shared" si="1356"/>
        <v>0</v>
      </c>
      <c r="L4976" s="105">
        <f t="shared" si="1357"/>
        <v>1790.08368</v>
      </c>
      <c r="M4976" s="109" t="str">
        <f t="shared" si="1358"/>
        <v>FOTO</v>
      </c>
      <c r="N4976" s="110"/>
    </row>
    <row r="4977" spans="1:15" ht="12.75" customHeight="1">
      <c r="A4977" s="103" t="s">
        <v>8822</v>
      </c>
      <c r="B4977" s="14"/>
      <c r="C4977" s="242"/>
      <c r="D4977" s="238"/>
      <c r="E4977" s="149"/>
      <c r="F4977" s="104" t="s">
        <v>8823</v>
      </c>
      <c r="G4977" s="105">
        <v>0.59599999999999997</v>
      </c>
      <c r="H4977" s="106">
        <f t="shared" si="1353"/>
        <v>882.07999999999993</v>
      </c>
      <c r="I4977" s="107">
        <f t="shared" si="1354"/>
        <v>1067.3167999999998</v>
      </c>
      <c r="J4977" s="108">
        <f t="shared" si="1355"/>
        <v>1067.3167999999998</v>
      </c>
      <c r="K4977" s="105">
        <f t="shared" si="1356"/>
        <v>0</v>
      </c>
      <c r="L4977" s="105">
        <f t="shared" si="1357"/>
        <v>1494.2435199999998</v>
      </c>
      <c r="M4977" s="109" t="str">
        <f t="shared" si="1358"/>
        <v>FOTO</v>
      </c>
      <c r="N4977" s="110"/>
    </row>
    <row r="4978" spans="1:15" ht="12.75" customHeight="1" thickBot="1">
      <c r="A4978" s="154" t="s">
        <v>8824</v>
      </c>
      <c r="B4978" s="14"/>
      <c r="C4978" s="243"/>
      <c r="D4978" s="238"/>
      <c r="E4978" s="155"/>
      <c r="F4978" s="156" t="s">
        <v>8825</v>
      </c>
      <c r="G4978" s="157">
        <v>0.59599999999999997</v>
      </c>
      <c r="H4978" s="158">
        <f t="shared" si="1353"/>
        <v>882.07999999999993</v>
      </c>
      <c r="I4978" s="159">
        <f t="shared" si="1354"/>
        <v>1067.3167999999998</v>
      </c>
      <c r="J4978" s="160">
        <f t="shared" si="1355"/>
        <v>1067.3167999999998</v>
      </c>
      <c r="K4978" s="157">
        <f t="shared" si="1356"/>
        <v>0</v>
      </c>
      <c r="L4978" s="157">
        <f t="shared" si="1357"/>
        <v>1494.2435199999998</v>
      </c>
      <c r="M4978" s="161" t="str">
        <f t="shared" si="1358"/>
        <v>FOTO</v>
      </c>
      <c r="N4978" s="162"/>
    </row>
    <row r="4979" spans="1:15" ht="20.100000000000001" customHeight="1" thickBot="1">
      <c r="A4979" s="219" t="s">
        <v>8826</v>
      </c>
      <c r="B4979" s="33"/>
      <c r="C4979" s="240"/>
      <c r="D4979" s="151"/>
      <c r="E4979" s="221"/>
      <c r="F4979" s="222"/>
      <c r="G4979" s="223"/>
      <c r="H4979" s="224"/>
      <c r="I4979" s="224"/>
      <c r="J4979" s="225"/>
      <c r="K4979" s="223"/>
      <c r="L4979" s="223"/>
      <c r="M4979" s="226"/>
      <c r="N4979" s="227"/>
      <c r="O4979" s="228"/>
    </row>
    <row r="4980" spans="1:15" ht="12.75" customHeight="1">
      <c r="A4980" s="178" t="s">
        <v>8827</v>
      </c>
      <c r="B4980" s="14"/>
      <c r="C4980" s="152"/>
      <c r="D4980" s="238"/>
      <c r="E4980" s="180"/>
      <c r="F4980" s="181" t="s">
        <v>8828</v>
      </c>
      <c r="G4980" s="182">
        <v>0.77300000000000002</v>
      </c>
      <c r="H4980" s="183">
        <f t="shared" ref="H4980:H4986" si="1359">+G4980*H$18</f>
        <v>1144.04</v>
      </c>
      <c r="I4980" s="184">
        <f t="shared" ref="I4980:I4986" si="1360">+H4980*(1+I$18)</f>
        <v>1384.2883999999999</v>
      </c>
      <c r="J4980" s="185">
        <f t="shared" ref="J4980:J4986" si="1361">+I4980*(1-J$18)</f>
        <v>1384.2883999999999</v>
      </c>
      <c r="K4980" s="182">
        <f t="shared" ref="K4980:K4986" si="1362">+I4980*C4980</f>
        <v>0</v>
      </c>
      <c r="L4980" s="182">
        <f t="shared" ref="L4980:L4986" si="1363">+I4980*(1+L$18)</f>
        <v>1938.0037599999998</v>
      </c>
      <c r="M4980" s="186" t="str">
        <f t="shared" ref="M4980:M4986" si="1364">HYPERLINK(CONCATENATE("https://buscador.neorep.com.ar/",TRIM(A4980),"/"),"FOTO")</f>
        <v>FOTO</v>
      </c>
      <c r="N4980" s="187"/>
    </row>
    <row r="4981" spans="1:15" ht="12.75" customHeight="1">
      <c r="A4981" s="103" t="s">
        <v>8829</v>
      </c>
      <c r="B4981" s="14"/>
      <c r="C4981" s="242"/>
      <c r="D4981" s="238"/>
      <c r="E4981" s="149"/>
      <c r="F4981" s="104" t="s">
        <v>8830</v>
      </c>
      <c r="G4981" s="105">
        <v>0.89100000000000001</v>
      </c>
      <c r="H4981" s="106">
        <f t="shared" si="1359"/>
        <v>1318.68</v>
      </c>
      <c r="I4981" s="107">
        <f t="shared" si="1360"/>
        <v>1595.6028000000001</v>
      </c>
      <c r="J4981" s="108">
        <f t="shared" si="1361"/>
        <v>1595.6028000000001</v>
      </c>
      <c r="K4981" s="105">
        <f t="shared" si="1362"/>
        <v>0</v>
      </c>
      <c r="L4981" s="105">
        <f t="shared" si="1363"/>
        <v>2233.8439199999998</v>
      </c>
      <c r="M4981" s="109" t="str">
        <f t="shared" si="1364"/>
        <v>FOTO</v>
      </c>
      <c r="N4981" s="110"/>
    </row>
    <row r="4982" spans="1:15" ht="12.75" customHeight="1">
      <c r="A4982" s="103" t="s">
        <v>8831</v>
      </c>
      <c r="B4982" s="14"/>
      <c r="C4982" s="242"/>
      <c r="D4982" s="238"/>
      <c r="E4982" s="149"/>
      <c r="F4982" s="104" t="s">
        <v>8832</v>
      </c>
      <c r="G4982" s="105">
        <v>0.89100000000000001</v>
      </c>
      <c r="H4982" s="106">
        <f t="shared" si="1359"/>
        <v>1318.68</v>
      </c>
      <c r="I4982" s="107">
        <f t="shared" si="1360"/>
        <v>1595.6028000000001</v>
      </c>
      <c r="J4982" s="108">
        <f t="shared" si="1361"/>
        <v>1595.6028000000001</v>
      </c>
      <c r="K4982" s="105">
        <f t="shared" si="1362"/>
        <v>0</v>
      </c>
      <c r="L4982" s="105">
        <f t="shared" si="1363"/>
        <v>2233.8439199999998</v>
      </c>
      <c r="M4982" s="109" t="str">
        <f t="shared" si="1364"/>
        <v>FOTO</v>
      </c>
      <c r="N4982" s="110"/>
    </row>
    <row r="4983" spans="1:15" ht="12.75" customHeight="1">
      <c r="A4983" s="103" t="s">
        <v>8833</v>
      </c>
      <c r="B4983" s="14"/>
      <c r="C4983" s="242"/>
      <c r="D4983" s="238"/>
      <c r="E4983" s="149"/>
      <c r="F4983" s="104" t="s">
        <v>8834</v>
      </c>
      <c r="G4983" s="105">
        <v>0.89100000000000001</v>
      </c>
      <c r="H4983" s="106">
        <f t="shared" si="1359"/>
        <v>1318.68</v>
      </c>
      <c r="I4983" s="107">
        <f t="shared" si="1360"/>
        <v>1595.6028000000001</v>
      </c>
      <c r="J4983" s="108">
        <f t="shared" si="1361"/>
        <v>1595.6028000000001</v>
      </c>
      <c r="K4983" s="105">
        <f t="shared" si="1362"/>
        <v>0</v>
      </c>
      <c r="L4983" s="105">
        <f t="shared" si="1363"/>
        <v>2233.8439199999998</v>
      </c>
      <c r="M4983" s="109" t="str">
        <f t="shared" si="1364"/>
        <v>FOTO</v>
      </c>
      <c r="N4983" s="110"/>
    </row>
    <row r="4984" spans="1:15" ht="12.75" customHeight="1">
      <c r="A4984" s="103" t="s">
        <v>8835</v>
      </c>
      <c r="B4984" s="14"/>
      <c r="C4984" s="242"/>
      <c r="D4984" s="238"/>
      <c r="E4984" s="149"/>
      <c r="F4984" s="104" t="s">
        <v>8836</v>
      </c>
      <c r="G4984" s="105">
        <v>0.71399999999999997</v>
      </c>
      <c r="H4984" s="106">
        <f t="shared" si="1359"/>
        <v>1056.72</v>
      </c>
      <c r="I4984" s="107">
        <f t="shared" si="1360"/>
        <v>1278.6312</v>
      </c>
      <c r="J4984" s="108">
        <f t="shared" si="1361"/>
        <v>1278.6312</v>
      </c>
      <c r="K4984" s="105">
        <f t="shared" si="1362"/>
        <v>0</v>
      </c>
      <c r="L4984" s="105">
        <f t="shared" si="1363"/>
        <v>1790.08368</v>
      </c>
      <c r="M4984" s="109" t="str">
        <f t="shared" si="1364"/>
        <v>FOTO</v>
      </c>
      <c r="N4984" s="110"/>
    </row>
    <row r="4985" spans="1:15" ht="12.75" customHeight="1">
      <c r="A4985" s="103" t="s">
        <v>8837</v>
      </c>
      <c r="B4985" s="14"/>
      <c r="C4985" s="242"/>
      <c r="D4985" s="238"/>
      <c r="E4985" s="149"/>
      <c r="F4985" s="104" t="s">
        <v>8838</v>
      </c>
      <c r="G4985" s="105">
        <v>0.85899999999999999</v>
      </c>
      <c r="H4985" s="106">
        <f t="shared" si="1359"/>
        <v>1271.32</v>
      </c>
      <c r="I4985" s="107">
        <f t="shared" si="1360"/>
        <v>1538.2972</v>
      </c>
      <c r="J4985" s="108">
        <f t="shared" si="1361"/>
        <v>1538.2972</v>
      </c>
      <c r="K4985" s="105">
        <f t="shared" si="1362"/>
        <v>0</v>
      </c>
      <c r="L4985" s="105">
        <f t="shared" si="1363"/>
        <v>2153.6160799999998</v>
      </c>
      <c r="M4985" s="109" t="str">
        <f t="shared" si="1364"/>
        <v>FOTO</v>
      </c>
      <c r="N4985" s="110"/>
    </row>
    <row r="4986" spans="1:15" ht="12.75" customHeight="1" thickBot="1">
      <c r="A4986" s="154" t="s">
        <v>8839</v>
      </c>
      <c r="B4986" s="14"/>
      <c r="C4986" s="243"/>
      <c r="D4986" s="238"/>
      <c r="E4986" s="155"/>
      <c r="F4986" s="156" t="s">
        <v>8840</v>
      </c>
      <c r="G4986" s="157">
        <v>1.0369999999999999</v>
      </c>
      <c r="H4986" s="158">
        <f t="shared" si="1359"/>
        <v>1534.76</v>
      </c>
      <c r="I4986" s="159">
        <f t="shared" si="1360"/>
        <v>1857.0596</v>
      </c>
      <c r="J4986" s="160">
        <f t="shared" si="1361"/>
        <v>1857.0596</v>
      </c>
      <c r="K4986" s="157">
        <f t="shared" si="1362"/>
        <v>0</v>
      </c>
      <c r="L4986" s="157">
        <f t="shared" si="1363"/>
        <v>2599.8834400000001</v>
      </c>
      <c r="M4986" s="161" t="str">
        <f t="shared" si="1364"/>
        <v>FOTO</v>
      </c>
      <c r="N4986" s="162"/>
    </row>
    <row r="4987" spans="1:15" ht="20.100000000000001" customHeight="1" thickBot="1">
      <c r="A4987" s="219" t="s">
        <v>8841</v>
      </c>
      <c r="B4987" s="33"/>
      <c r="C4987" s="240"/>
      <c r="D4987" s="151"/>
      <c r="E4987" s="221"/>
      <c r="F4987" s="222"/>
      <c r="G4987" s="223"/>
      <c r="H4987" s="224"/>
      <c r="I4987" s="224"/>
      <c r="J4987" s="225"/>
      <c r="K4987" s="223"/>
      <c r="L4987" s="223"/>
      <c r="M4987" s="226"/>
      <c r="N4987" s="227"/>
      <c r="O4987" s="228"/>
    </row>
    <row r="4988" spans="1:15" ht="12.75" customHeight="1" thickBot="1">
      <c r="A4988" s="188" t="s">
        <v>8842</v>
      </c>
      <c r="B4988" s="14"/>
      <c r="C4988" s="244"/>
      <c r="D4988" s="238"/>
      <c r="E4988" s="189"/>
      <c r="F4988" s="190" t="s">
        <v>8843</v>
      </c>
      <c r="G4988" s="191">
        <v>2.37</v>
      </c>
      <c r="H4988" s="192">
        <f>+G4988*H$18</f>
        <v>3507.6000000000004</v>
      </c>
      <c r="I4988" s="193">
        <f>+H4988*(1+I$18)</f>
        <v>4244.1959999999999</v>
      </c>
      <c r="J4988" s="194">
        <f>+I4988*(1-J$18)</f>
        <v>4244.1959999999999</v>
      </c>
      <c r="K4988" s="191">
        <f>+I4988*C4988</f>
        <v>0</v>
      </c>
      <c r="L4988" s="191">
        <f>+I4988*(1+L$18)</f>
        <v>5941.8743999999997</v>
      </c>
      <c r="M4988" s="195" t="str">
        <f>HYPERLINK(CONCATENATE("https://buscador.neorep.com.ar/",TRIM(A4988),"/"),"FOTO")</f>
        <v>FOTO</v>
      </c>
      <c r="N4988" s="196"/>
    </row>
    <row r="4989" spans="1:15" ht="20.100000000000001" customHeight="1" thickBot="1">
      <c r="A4989" s="219" t="s">
        <v>8844</v>
      </c>
      <c r="B4989" s="33"/>
      <c r="C4989" s="240"/>
      <c r="D4989" s="151"/>
      <c r="E4989" s="221"/>
      <c r="F4989" s="222"/>
      <c r="G4989" s="223"/>
      <c r="H4989" s="224"/>
      <c r="I4989" s="224"/>
      <c r="J4989" s="225"/>
      <c r="K4989" s="223"/>
      <c r="L4989" s="223"/>
      <c r="M4989" s="226"/>
      <c r="N4989" s="227"/>
      <c r="O4989" s="228"/>
    </row>
    <row r="4990" spans="1:15" ht="12.75" customHeight="1">
      <c r="A4990" s="178" t="s">
        <v>8845</v>
      </c>
      <c r="B4990" s="14"/>
      <c r="C4990" s="152"/>
      <c r="D4990" s="238"/>
      <c r="E4990" s="180"/>
      <c r="F4990" s="181" t="s">
        <v>8846</v>
      </c>
      <c r="G4990" s="182">
        <v>34.338000000000001</v>
      </c>
      <c r="H4990" s="183">
        <f>+G4990*H$18</f>
        <v>50820.24</v>
      </c>
      <c r="I4990" s="184">
        <f>+H4990*(1+I$18)</f>
        <v>61492.490399999995</v>
      </c>
      <c r="J4990" s="185">
        <f>+I4990*(1-J$18)</f>
        <v>61492.490399999995</v>
      </c>
      <c r="K4990" s="182">
        <f>+I4990*C4990</f>
        <v>0</v>
      </c>
      <c r="L4990" s="182">
        <f>+I4990*(1+L$18)</f>
        <v>86089.48655999999</v>
      </c>
      <c r="M4990" s="186" t="str">
        <f>HYPERLINK(CONCATENATE("https://buscador.neorep.com.ar/",TRIM(A4990),"/"),"FOTO")</f>
        <v>FOTO</v>
      </c>
      <c r="N4990" s="187"/>
    </row>
    <row r="4991" spans="1:15" ht="12.75" customHeight="1" thickBot="1">
      <c r="A4991" s="154" t="s">
        <v>8847</v>
      </c>
      <c r="B4991" s="14"/>
      <c r="C4991" s="243"/>
      <c r="D4991" s="238"/>
      <c r="E4991" s="155"/>
      <c r="F4991" s="156" t="s">
        <v>8848</v>
      </c>
      <c r="G4991" s="157">
        <v>49.021000000000001</v>
      </c>
      <c r="H4991" s="158">
        <f>+G4991*H$18</f>
        <v>72551.08</v>
      </c>
      <c r="I4991" s="159">
        <f>+H4991*(1+I$18)</f>
        <v>87786.806800000006</v>
      </c>
      <c r="J4991" s="160">
        <f>+I4991*(1-J$18)</f>
        <v>87786.806800000006</v>
      </c>
      <c r="K4991" s="157">
        <f>+I4991*C4991</f>
        <v>0</v>
      </c>
      <c r="L4991" s="157">
        <f>+I4991*(1+L$18)</f>
        <v>122901.52952</v>
      </c>
      <c r="M4991" s="161" t="str">
        <f>HYPERLINK(CONCATENATE("https://buscador.neorep.com.ar/",TRIM(A4991),"/"),"FOTO")</f>
        <v>FOTO</v>
      </c>
      <c r="N4991" s="162"/>
    </row>
    <row r="4992" spans="1:15" ht="20.100000000000001" customHeight="1" thickBot="1">
      <c r="A4992" s="219" t="s">
        <v>8849</v>
      </c>
      <c r="B4992" s="33"/>
      <c r="C4992" s="240"/>
      <c r="D4992" s="151"/>
      <c r="E4992" s="221"/>
      <c r="F4992" s="222"/>
      <c r="G4992" s="223"/>
      <c r="H4992" s="224"/>
      <c r="I4992" s="224"/>
      <c r="J4992" s="225"/>
      <c r="K4992" s="223"/>
      <c r="L4992" s="223"/>
      <c r="M4992" s="226"/>
      <c r="N4992" s="227"/>
      <c r="O4992" s="228"/>
    </row>
    <row r="4993" spans="1:15" ht="12.75" customHeight="1" thickBot="1">
      <c r="A4993" s="188" t="s">
        <v>8850</v>
      </c>
      <c r="B4993" s="14"/>
      <c r="C4993" s="244"/>
      <c r="D4993" s="238"/>
      <c r="E4993" s="189"/>
      <c r="F4993" s="190" t="s">
        <v>8851</v>
      </c>
      <c r="G4993" s="191">
        <v>4.7409999999999997</v>
      </c>
      <c r="H4993" s="192">
        <f>+G4993*H$18</f>
        <v>7016.6799999999994</v>
      </c>
      <c r="I4993" s="193">
        <f>+H4993*(1+I$18)</f>
        <v>8490.1827999999987</v>
      </c>
      <c r="J4993" s="194">
        <f>+I4993*(1-J$18)</f>
        <v>8490.1827999999987</v>
      </c>
      <c r="K4993" s="191">
        <f>+I4993*C4993</f>
        <v>0</v>
      </c>
      <c r="L4993" s="191">
        <f>+I4993*(1+L$18)</f>
        <v>11886.255919999998</v>
      </c>
      <c r="M4993" s="195" t="str">
        <f>HYPERLINK(CONCATENATE("https://buscador.neorep.com.ar/",TRIM(A4993),"/"),"FOTO")</f>
        <v>FOTO</v>
      </c>
      <c r="N4993" s="196"/>
    </row>
    <row r="4994" spans="1:15" ht="20.100000000000001" customHeight="1" thickBot="1">
      <c r="A4994" s="219" t="s">
        <v>8852</v>
      </c>
      <c r="B4994" s="33"/>
      <c r="C4994" s="240"/>
      <c r="D4994" s="151"/>
      <c r="E4994" s="221"/>
      <c r="F4994" s="222"/>
      <c r="G4994" s="223"/>
      <c r="H4994" s="224"/>
      <c r="I4994" s="224"/>
      <c r="J4994" s="225"/>
      <c r="K4994" s="223"/>
      <c r="L4994" s="223"/>
      <c r="M4994" s="226"/>
      <c r="N4994" s="227"/>
      <c r="O4994" s="228"/>
    </row>
    <row r="4995" spans="1:15" ht="12.75" customHeight="1">
      <c r="A4995" s="178" t="s">
        <v>8853</v>
      </c>
      <c r="B4995" s="14"/>
      <c r="C4995" s="152"/>
      <c r="D4995" s="238"/>
      <c r="E4995" s="180"/>
      <c r="F4995" s="181" t="s">
        <v>8854</v>
      </c>
      <c r="G4995" s="182">
        <v>5.3319999999999999</v>
      </c>
      <c r="H4995" s="183">
        <f>+G4995*H$18</f>
        <v>7891.36</v>
      </c>
      <c r="I4995" s="184">
        <f>+H4995*(1+I$18)</f>
        <v>9548.5455999999995</v>
      </c>
      <c r="J4995" s="185">
        <f>+I4995*(1-J$18)</f>
        <v>9548.5455999999995</v>
      </c>
      <c r="K4995" s="182">
        <f>+I4995*C4995</f>
        <v>0</v>
      </c>
      <c r="L4995" s="182">
        <f>+I4995*(1+L$18)</f>
        <v>13367.963839999999</v>
      </c>
      <c r="M4995" s="186" t="str">
        <f>HYPERLINK(CONCATENATE("https://buscador.neorep.com.ar/",TRIM(A4995),"/"),"FOTO")</f>
        <v>FOTO</v>
      </c>
      <c r="N4995" s="187"/>
    </row>
    <row r="4996" spans="1:15" ht="12.75" customHeight="1">
      <c r="A4996" s="103" t="s">
        <v>8855</v>
      </c>
      <c r="B4996" s="14"/>
      <c r="C4996" s="242"/>
      <c r="D4996" s="238"/>
      <c r="E4996" s="149"/>
      <c r="F4996" s="104" t="s">
        <v>8856</v>
      </c>
      <c r="G4996" s="105">
        <v>2.37</v>
      </c>
      <c r="H4996" s="106">
        <f>+G4996*H$18</f>
        <v>3507.6000000000004</v>
      </c>
      <c r="I4996" s="107">
        <f>+H4996*(1+I$18)</f>
        <v>4244.1959999999999</v>
      </c>
      <c r="J4996" s="108">
        <f>+I4996*(1-J$18)</f>
        <v>4244.1959999999999</v>
      </c>
      <c r="K4996" s="105">
        <f>+I4996*C4996</f>
        <v>0</v>
      </c>
      <c r="L4996" s="105">
        <f>+I4996*(1+L$18)</f>
        <v>5941.8743999999997</v>
      </c>
      <c r="M4996" s="109" t="str">
        <f>HYPERLINK(CONCATENATE("https://buscador.neorep.com.ar/",TRIM(A4996),"/"),"FOTO")</f>
        <v>FOTO</v>
      </c>
      <c r="N4996" s="110"/>
    </row>
    <row r="4997" spans="1:15" ht="12.75" customHeight="1">
      <c r="A4997" s="103" t="s">
        <v>8857</v>
      </c>
      <c r="B4997" s="14"/>
      <c r="C4997" s="242"/>
      <c r="D4997" s="238"/>
      <c r="E4997" s="149"/>
      <c r="F4997" s="104" t="s">
        <v>8856</v>
      </c>
      <c r="G4997" s="105">
        <v>2.37</v>
      </c>
      <c r="H4997" s="106">
        <f>+G4997*H$18</f>
        <v>3507.6000000000004</v>
      </c>
      <c r="I4997" s="107">
        <f>+H4997*(1+I$18)</f>
        <v>4244.1959999999999</v>
      </c>
      <c r="J4997" s="108">
        <f>+I4997*(1-J$18)</f>
        <v>4244.1959999999999</v>
      </c>
      <c r="K4997" s="105">
        <f>+I4997*C4997</f>
        <v>0</v>
      </c>
      <c r="L4997" s="105">
        <f>+I4997*(1+L$18)</f>
        <v>5941.8743999999997</v>
      </c>
      <c r="M4997" s="109" t="str">
        <f>HYPERLINK(CONCATENATE("https://buscador.neorep.com.ar/",TRIM(A4997),"/"),"FOTO")</f>
        <v>FOTO</v>
      </c>
      <c r="N4997" s="110"/>
    </row>
    <row r="4998" spans="1:15" ht="12.75" customHeight="1" thickBot="1">
      <c r="A4998" s="154" t="s">
        <v>8858</v>
      </c>
      <c r="B4998" s="14"/>
      <c r="C4998" s="243"/>
      <c r="D4998" s="238"/>
      <c r="E4998" s="155"/>
      <c r="F4998" s="156" t="s">
        <v>8856</v>
      </c>
      <c r="G4998" s="157">
        <v>2.37</v>
      </c>
      <c r="H4998" s="158">
        <f>+G4998*H$18</f>
        <v>3507.6000000000004</v>
      </c>
      <c r="I4998" s="159">
        <f>+H4998*(1+I$18)</f>
        <v>4244.1959999999999</v>
      </c>
      <c r="J4998" s="160">
        <f>+I4998*(1-J$18)</f>
        <v>4244.1959999999999</v>
      </c>
      <c r="K4998" s="157">
        <f>+I4998*C4998</f>
        <v>0</v>
      </c>
      <c r="L4998" s="157">
        <f>+I4998*(1+L$18)</f>
        <v>5941.8743999999997</v>
      </c>
      <c r="M4998" s="161" t="str">
        <f>HYPERLINK(CONCATENATE("https://buscador.neorep.com.ar/",TRIM(A4998),"/"),"FOTO")</f>
        <v>FOTO</v>
      </c>
      <c r="N4998" s="162"/>
    </row>
    <row r="4999" spans="1:15" ht="20.100000000000001" customHeight="1" thickBot="1">
      <c r="A4999" s="219" t="s">
        <v>8859</v>
      </c>
      <c r="B4999" s="33"/>
      <c r="C4999" s="240"/>
      <c r="D4999" s="151"/>
      <c r="E4999" s="221"/>
      <c r="F4999" s="222"/>
      <c r="G4999" s="223"/>
      <c r="H4999" s="224"/>
      <c r="I4999" s="224"/>
      <c r="J4999" s="225"/>
      <c r="K4999" s="223"/>
      <c r="L4999" s="223"/>
      <c r="M4999" s="226"/>
      <c r="N4999" s="227"/>
      <c r="O4999" s="228"/>
    </row>
    <row r="5000" spans="1:15" ht="12.75" customHeight="1">
      <c r="A5000" s="178" t="s">
        <v>8860</v>
      </c>
      <c r="B5000" s="14"/>
      <c r="C5000" s="152"/>
      <c r="D5000" s="238"/>
      <c r="E5000" s="180"/>
      <c r="F5000" s="181" t="s">
        <v>8861</v>
      </c>
      <c r="G5000" s="182">
        <v>0.89100000000000001</v>
      </c>
      <c r="H5000" s="183">
        <f>+G5000*H$18</f>
        <v>1318.68</v>
      </c>
      <c r="I5000" s="184">
        <f>+H5000*(1+I$18)</f>
        <v>1595.6028000000001</v>
      </c>
      <c r="J5000" s="185">
        <f>+I5000*(1-J$18)</f>
        <v>1595.6028000000001</v>
      </c>
      <c r="K5000" s="182">
        <f>+I5000*C5000</f>
        <v>0</v>
      </c>
      <c r="L5000" s="182">
        <f>+I5000*(1+L$18)</f>
        <v>2233.8439199999998</v>
      </c>
      <c r="M5000" s="186" t="str">
        <f>HYPERLINK(CONCATENATE("https://buscador.neorep.com.ar/",TRIM(A5000),"/"),"FOTO")</f>
        <v>FOTO</v>
      </c>
      <c r="N5000" s="187"/>
    </row>
    <row r="5001" spans="1:15" ht="12.75" customHeight="1" thickBot="1">
      <c r="A5001" s="154" t="s">
        <v>8862</v>
      </c>
      <c r="B5001" s="14"/>
      <c r="C5001" s="243"/>
      <c r="D5001" s="238"/>
      <c r="E5001" s="155"/>
      <c r="F5001" s="156" t="s">
        <v>8863</v>
      </c>
      <c r="G5001" s="157">
        <v>0.89100000000000001</v>
      </c>
      <c r="H5001" s="158">
        <f>+G5001*H$18</f>
        <v>1318.68</v>
      </c>
      <c r="I5001" s="159">
        <f>+H5001*(1+I$18)</f>
        <v>1595.6028000000001</v>
      </c>
      <c r="J5001" s="160">
        <f>+I5001*(1-J$18)</f>
        <v>1595.6028000000001</v>
      </c>
      <c r="K5001" s="157">
        <f>+I5001*C5001</f>
        <v>0</v>
      </c>
      <c r="L5001" s="157">
        <f>+I5001*(1+L$18)</f>
        <v>2233.8439199999998</v>
      </c>
      <c r="M5001" s="161" t="str">
        <f>HYPERLINK(CONCATENATE("https://buscador.neorep.com.ar/",TRIM(A5001),"/"),"FOTO")</f>
        <v>FOTO</v>
      </c>
      <c r="N5001" s="162"/>
    </row>
    <row r="5002" spans="1:15" ht="20.100000000000001" customHeight="1" thickBot="1">
      <c r="A5002" s="219" t="s">
        <v>8864</v>
      </c>
      <c r="B5002" s="33"/>
      <c r="C5002" s="240"/>
      <c r="D5002" s="151"/>
      <c r="E5002" s="221"/>
      <c r="F5002" s="222"/>
      <c r="G5002" s="223"/>
      <c r="H5002" s="224"/>
      <c r="I5002" s="224"/>
      <c r="J5002" s="225"/>
      <c r="K5002" s="223"/>
      <c r="L5002" s="223"/>
      <c r="M5002" s="226"/>
      <c r="N5002" s="227"/>
      <c r="O5002" s="228"/>
    </row>
    <row r="5003" spans="1:15" ht="12.75" customHeight="1">
      <c r="A5003" s="178" t="s">
        <v>8865</v>
      </c>
      <c r="B5003" s="14"/>
      <c r="C5003" s="152"/>
      <c r="D5003" s="238"/>
      <c r="E5003" s="180"/>
      <c r="F5003" s="181" t="s">
        <v>8866</v>
      </c>
      <c r="G5003" s="182">
        <v>0.92300000000000004</v>
      </c>
      <c r="H5003" s="183">
        <f>+G5003*H$18</f>
        <v>1366.04</v>
      </c>
      <c r="I5003" s="184">
        <f>+H5003*(1+I$18)</f>
        <v>1652.9083999999998</v>
      </c>
      <c r="J5003" s="185">
        <f>+I5003*(1-J$18)</f>
        <v>1652.9083999999998</v>
      </c>
      <c r="K5003" s="182">
        <f>+I5003*C5003</f>
        <v>0</v>
      </c>
      <c r="L5003" s="182">
        <f>+I5003*(1+L$18)</f>
        <v>2314.0717599999994</v>
      </c>
      <c r="M5003" s="186" t="str">
        <f>HYPERLINK(CONCATENATE("https://buscador.neorep.com.ar/",TRIM(A5003),"/"),"FOTO")</f>
        <v>FOTO</v>
      </c>
      <c r="N5003" s="187"/>
    </row>
    <row r="5004" spans="1:15" ht="12.75" customHeight="1" thickBot="1">
      <c r="A5004" s="154" t="s">
        <v>8867</v>
      </c>
      <c r="B5004" s="14"/>
      <c r="C5004" s="243"/>
      <c r="D5004" s="238"/>
      <c r="E5004" s="155"/>
      <c r="F5004" s="156" t="s">
        <v>8868</v>
      </c>
      <c r="G5004" s="157">
        <v>2.9620000000000002</v>
      </c>
      <c r="H5004" s="158">
        <f>+G5004*H$18</f>
        <v>4383.76</v>
      </c>
      <c r="I5004" s="159">
        <f>+H5004*(1+I$18)</f>
        <v>5304.3496000000005</v>
      </c>
      <c r="J5004" s="160">
        <f>+I5004*(1-J$18)</f>
        <v>5304.3496000000005</v>
      </c>
      <c r="K5004" s="157">
        <f>+I5004*C5004</f>
        <v>0</v>
      </c>
      <c r="L5004" s="157">
        <f>+I5004*(1+L$18)</f>
        <v>7426.0894399999997</v>
      </c>
      <c r="M5004" s="161" t="str">
        <f>HYPERLINK(CONCATENATE("https://buscador.neorep.com.ar/",TRIM(A5004),"/"),"FOTO")</f>
        <v>FOTO</v>
      </c>
      <c r="N5004" s="162"/>
    </row>
    <row r="5005" spans="1:15" ht="20.100000000000001" customHeight="1" thickBot="1">
      <c r="A5005" s="219" t="s">
        <v>8869</v>
      </c>
      <c r="B5005" s="33"/>
      <c r="C5005" s="240"/>
      <c r="D5005" s="151"/>
      <c r="E5005" s="221"/>
      <c r="F5005" s="222"/>
      <c r="G5005" s="223"/>
      <c r="H5005" s="224"/>
      <c r="I5005" s="224"/>
      <c r="J5005" s="225"/>
      <c r="K5005" s="223"/>
      <c r="L5005" s="223"/>
      <c r="M5005" s="226"/>
      <c r="N5005" s="227"/>
      <c r="O5005" s="228"/>
    </row>
    <row r="5006" spans="1:15" ht="12.75" customHeight="1">
      <c r="A5006" s="178" t="s">
        <v>8870</v>
      </c>
      <c r="B5006" s="14"/>
      <c r="C5006" s="152"/>
      <c r="D5006" s="238"/>
      <c r="E5006" s="180"/>
      <c r="F5006" s="181" t="s">
        <v>8871</v>
      </c>
      <c r="G5006" s="182">
        <v>3.5579999999999998</v>
      </c>
      <c r="H5006" s="183">
        <f>+G5006*H$18</f>
        <v>5265.84</v>
      </c>
      <c r="I5006" s="184">
        <f>+H5006*(1+I$18)</f>
        <v>6371.6664000000001</v>
      </c>
      <c r="J5006" s="185">
        <f>+I5006*(1-J$18)</f>
        <v>6371.6664000000001</v>
      </c>
      <c r="K5006" s="182">
        <f>+I5006*C5006</f>
        <v>0</v>
      </c>
      <c r="L5006" s="182">
        <f>+I5006*(1+L$18)</f>
        <v>8920.3329599999997</v>
      </c>
      <c r="M5006" s="186" t="str">
        <f>HYPERLINK(CONCATENATE("https://buscador.neorep.com.ar/",TRIM(A5006),"/"),"FOTO")</f>
        <v>FOTO</v>
      </c>
      <c r="N5006" s="187"/>
    </row>
    <row r="5007" spans="1:15" ht="12.75" customHeight="1">
      <c r="A5007" s="103" t="s">
        <v>8872</v>
      </c>
      <c r="B5007" s="14"/>
      <c r="C5007" s="242"/>
      <c r="D5007" s="238"/>
      <c r="E5007" s="149"/>
      <c r="F5007" s="104" t="s">
        <v>8873</v>
      </c>
      <c r="G5007" s="105">
        <v>7.1109999999999998</v>
      </c>
      <c r="H5007" s="106">
        <f>+G5007*H$18</f>
        <v>10524.279999999999</v>
      </c>
      <c r="I5007" s="107">
        <f>+H5007*(1+I$18)</f>
        <v>12734.378799999999</v>
      </c>
      <c r="J5007" s="108">
        <f>+I5007*(1-J$18)</f>
        <v>12734.378799999999</v>
      </c>
      <c r="K5007" s="105">
        <f>+I5007*C5007</f>
        <v>0</v>
      </c>
      <c r="L5007" s="105">
        <f>+I5007*(1+L$18)</f>
        <v>17828.130319999997</v>
      </c>
      <c r="M5007" s="109" t="str">
        <f>HYPERLINK(CONCATENATE("https://buscador.neorep.com.ar/",TRIM(A5007),"/"),"FOTO")</f>
        <v>FOTO</v>
      </c>
      <c r="N5007" s="110"/>
    </row>
    <row r="5008" spans="1:15" ht="12.75" customHeight="1" thickBot="1">
      <c r="A5008" s="154" t="s">
        <v>8874</v>
      </c>
      <c r="B5008" s="14"/>
      <c r="C5008" s="243"/>
      <c r="D5008" s="238"/>
      <c r="E5008" s="155"/>
      <c r="F5008" s="156" t="s">
        <v>8875</v>
      </c>
      <c r="G5008" s="157">
        <v>5.3319999999999999</v>
      </c>
      <c r="H5008" s="158">
        <f>+G5008*H$18</f>
        <v>7891.36</v>
      </c>
      <c r="I5008" s="159">
        <f>+H5008*(1+I$18)</f>
        <v>9548.5455999999995</v>
      </c>
      <c r="J5008" s="160">
        <f>+I5008*(1-J$18)</f>
        <v>9548.5455999999995</v>
      </c>
      <c r="K5008" s="157">
        <f>+I5008*C5008</f>
        <v>0</v>
      </c>
      <c r="L5008" s="157">
        <f>+I5008*(1+L$18)</f>
        <v>13367.963839999999</v>
      </c>
      <c r="M5008" s="161" t="str">
        <f>HYPERLINK(CONCATENATE("https://buscador.neorep.com.ar/",TRIM(A5008),"/"),"FOTO")</f>
        <v>FOTO</v>
      </c>
      <c r="N5008" s="162"/>
    </row>
    <row r="5009" spans="1:15" ht="20.100000000000001" customHeight="1" thickBot="1">
      <c r="A5009" s="219" t="s">
        <v>8876</v>
      </c>
      <c r="B5009" s="33"/>
      <c r="C5009" s="240"/>
      <c r="D5009" s="151"/>
      <c r="E5009" s="221"/>
      <c r="F5009" s="222"/>
      <c r="G5009" s="223"/>
      <c r="H5009" s="224"/>
      <c r="I5009" s="224"/>
      <c r="J5009" s="225"/>
      <c r="K5009" s="223"/>
      <c r="L5009" s="223"/>
      <c r="M5009" s="226"/>
      <c r="N5009" s="227"/>
      <c r="O5009" s="228"/>
    </row>
    <row r="5010" spans="1:15" ht="12.75" customHeight="1">
      <c r="A5010" s="178" t="s">
        <v>8877</v>
      </c>
      <c r="B5010" s="14"/>
      <c r="C5010" s="152"/>
      <c r="D5010" s="238"/>
      <c r="E5010" s="180"/>
      <c r="F5010" s="181" t="s">
        <v>8878</v>
      </c>
      <c r="G5010" s="182">
        <v>33.770000000000003</v>
      </c>
      <c r="H5010" s="183">
        <f>+G5010*H$18</f>
        <v>49979.600000000006</v>
      </c>
      <c r="I5010" s="184">
        <f>+H5010*(1+I$18)</f>
        <v>60475.316000000006</v>
      </c>
      <c r="J5010" s="185">
        <f>+I5010*(1-J$18)</f>
        <v>60475.316000000006</v>
      </c>
      <c r="K5010" s="182">
        <f>+I5010*C5010</f>
        <v>0</v>
      </c>
      <c r="L5010" s="182">
        <f>+I5010*(1+L$18)</f>
        <v>84665.4424</v>
      </c>
      <c r="M5010" s="186" t="str">
        <f>HYPERLINK(CONCATENATE("https://buscador.neorep.com.ar/",TRIM(A5010),"/"),"FOTO")</f>
        <v>FOTO</v>
      </c>
      <c r="N5010" s="187"/>
    </row>
    <row r="5011" spans="1:15" ht="12.75" customHeight="1" thickBot="1">
      <c r="A5011" s="154" t="s">
        <v>8879</v>
      </c>
      <c r="B5011" s="14"/>
      <c r="C5011" s="243"/>
      <c r="D5011" s="238"/>
      <c r="E5011" s="155"/>
      <c r="F5011" s="156" t="s">
        <v>8880</v>
      </c>
      <c r="G5011" s="157">
        <v>14.218</v>
      </c>
      <c r="H5011" s="158">
        <f>+G5011*H$18</f>
        <v>21042.639999999999</v>
      </c>
      <c r="I5011" s="159">
        <f>+H5011*(1+I$18)</f>
        <v>25461.594399999998</v>
      </c>
      <c r="J5011" s="160">
        <f>+I5011*(1-J$18)</f>
        <v>25461.594399999998</v>
      </c>
      <c r="K5011" s="157">
        <f>+I5011*C5011</f>
        <v>0</v>
      </c>
      <c r="L5011" s="157">
        <f>+I5011*(1+L$18)</f>
        <v>35646.232159999992</v>
      </c>
      <c r="M5011" s="161" t="str">
        <f>HYPERLINK(CONCATENATE("https://buscador.neorep.com.ar/",TRIM(A5011),"/"),"FOTO")</f>
        <v>FOTO</v>
      </c>
      <c r="N5011" s="162"/>
    </row>
    <row r="5012" spans="1:15" ht="20.100000000000001" customHeight="1" thickBot="1">
      <c r="A5012" s="219" t="s">
        <v>8881</v>
      </c>
      <c r="B5012" s="33"/>
      <c r="C5012" s="241"/>
      <c r="D5012" s="236"/>
      <c r="E5012" s="221"/>
      <c r="F5012" s="222"/>
      <c r="G5012" s="223"/>
      <c r="H5012" s="224"/>
      <c r="I5012" s="224"/>
      <c r="J5012" s="225"/>
      <c r="K5012" s="223"/>
      <c r="L5012" s="223"/>
      <c r="M5012" s="226"/>
      <c r="N5012" s="227"/>
      <c r="O5012" s="228"/>
    </row>
    <row r="5013" spans="1:15" ht="20.100000000000001" customHeight="1" thickBot="1">
      <c r="A5013" s="219" t="s">
        <v>8882</v>
      </c>
      <c r="B5013" s="33"/>
      <c r="C5013" s="211"/>
      <c r="D5013" s="220"/>
      <c r="E5013" s="221"/>
      <c r="F5013" s="222"/>
      <c r="G5013" s="223"/>
      <c r="H5013" s="224"/>
      <c r="I5013" s="224"/>
      <c r="J5013" s="225"/>
      <c r="K5013" s="223"/>
      <c r="L5013" s="223"/>
      <c r="M5013" s="226"/>
      <c r="N5013" s="227"/>
      <c r="O5013" s="228"/>
    </row>
    <row r="5014" spans="1:15" ht="20.100000000000001" customHeight="1" thickBot="1">
      <c r="A5014" s="219" t="s">
        <v>8883</v>
      </c>
      <c r="B5014" s="33"/>
      <c r="C5014" s="239"/>
      <c r="D5014" s="235"/>
      <c r="E5014" s="221"/>
      <c r="F5014" s="222"/>
      <c r="G5014" s="223"/>
      <c r="H5014" s="224"/>
      <c r="I5014" s="224"/>
      <c r="J5014" s="225"/>
      <c r="K5014" s="223"/>
      <c r="L5014" s="223"/>
      <c r="M5014" s="226"/>
      <c r="N5014" s="227"/>
      <c r="O5014" s="228"/>
    </row>
    <row r="5015" spans="1:15" ht="12.75" customHeight="1" thickBot="1">
      <c r="A5015" s="188" t="s">
        <v>8884</v>
      </c>
      <c r="B5015" s="14"/>
      <c r="C5015" s="244"/>
      <c r="D5015" s="238"/>
      <c r="E5015" s="189"/>
      <c r="F5015" s="190" t="s">
        <v>8885</v>
      </c>
      <c r="G5015" s="191">
        <v>10.664999999999999</v>
      </c>
      <c r="H5015" s="192">
        <f>+G5015*H$18</f>
        <v>15784.199999999999</v>
      </c>
      <c r="I5015" s="193">
        <f>+H5015*(1+I$18)</f>
        <v>19098.881999999998</v>
      </c>
      <c r="J5015" s="194">
        <f>+I5015*(1-J$18)</f>
        <v>19098.881999999998</v>
      </c>
      <c r="K5015" s="191">
        <f>+I5015*C5015</f>
        <v>0</v>
      </c>
      <c r="L5015" s="191">
        <f>+I5015*(1+L$18)</f>
        <v>26738.434799999995</v>
      </c>
      <c r="M5015" s="195" t="str">
        <f>HYPERLINK(CONCATENATE("https://buscador.neorep.com.ar/",TRIM(A5015),"/"),"FOTO")</f>
        <v>FOTO</v>
      </c>
      <c r="N5015" s="196"/>
    </row>
    <row r="5016" spans="1:15" ht="20.100000000000001" customHeight="1" thickBot="1">
      <c r="A5016" s="219" t="s">
        <v>8886</v>
      </c>
      <c r="B5016" s="33"/>
      <c r="C5016" s="240"/>
      <c r="D5016" s="151"/>
      <c r="E5016" s="221"/>
      <c r="F5016" s="222"/>
      <c r="G5016" s="223"/>
      <c r="H5016" s="224"/>
      <c r="I5016" s="224"/>
      <c r="J5016" s="225"/>
      <c r="K5016" s="223"/>
      <c r="L5016" s="223"/>
      <c r="M5016" s="226"/>
      <c r="N5016" s="227"/>
      <c r="O5016" s="228"/>
    </row>
    <row r="5017" spans="1:15" ht="12.75" customHeight="1" thickBot="1">
      <c r="A5017" s="188" t="s">
        <v>8887</v>
      </c>
      <c r="B5017" s="14"/>
      <c r="C5017" s="244"/>
      <c r="D5017" s="238"/>
      <c r="E5017" s="189"/>
      <c r="F5017" s="190" t="s">
        <v>8888</v>
      </c>
      <c r="G5017" s="191">
        <v>9.4819999999999993</v>
      </c>
      <c r="H5017" s="192">
        <f>+G5017*H$18</f>
        <v>14033.359999999999</v>
      </c>
      <c r="I5017" s="193">
        <f>+H5017*(1+I$18)</f>
        <v>16980.365599999997</v>
      </c>
      <c r="J5017" s="194">
        <f>+I5017*(1-J$18)</f>
        <v>16980.365599999997</v>
      </c>
      <c r="K5017" s="191">
        <f>+I5017*C5017</f>
        <v>0</v>
      </c>
      <c r="L5017" s="191">
        <f>+I5017*(1+L$18)</f>
        <v>23772.511839999996</v>
      </c>
      <c r="M5017" s="195" t="str">
        <f>HYPERLINK(CONCATENATE("https://buscador.neorep.com.ar/",TRIM(A5017),"/"),"FOTO")</f>
        <v>FOTO</v>
      </c>
      <c r="N5017" s="196"/>
    </row>
    <row r="5018" spans="1:15" ht="20.100000000000001" customHeight="1" thickBot="1">
      <c r="A5018" s="219" t="s">
        <v>8889</v>
      </c>
      <c r="B5018" s="33"/>
      <c r="C5018" s="241"/>
      <c r="D5018" s="236"/>
      <c r="E5018" s="221"/>
      <c r="F5018" s="222"/>
      <c r="G5018" s="223"/>
      <c r="H5018" s="224"/>
      <c r="I5018" s="224"/>
      <c r="J5018" s="225"/>
      <c r="K5018" s="223"/>
      <c r="L5018" s="223"/>
      <c r="M5018" s="226"/>
      <c r="N5018" s="227"/>
      <c r="O5018" s="228"/>
    </row>
    <row r="5019" spans="1:15" ht="20.100000000000001" customHeight="1" thickBot="1">
      <c r="A5019" s="219" t="s">
        <v>8883</v>
      </c>
      <c r="B5019" s="33"/>
      <c r="C5019" s="239"/>
      <c r="D5019" s="235"/>
      <c r="E5019" s="221"/>
      <c r="F5019" s="222"/>
      <c r="G5019" s="223"/>
      <c r="H5019" s="224"/>
      <c r="I5019" s="224"/>
      <c r="J5019" s="225"/>
      <c r="K5019" s="223"/>
      <c r="L5019" s="223"/>
      <c r="M5019" s="226"/>
      <c r="N5019" s="227"/>
      <c r="O5019" s="228"/>
    </row>
    <row r="5020" spans="1:15" ht="12.75" customHeight="1" thickBot="1">
      <c r="A5020" s="188" t="s">
        <v>8890</v>
      </c>
      <c r="B5020" s="14"/>
      <c r="C5020" s="244"/>
      <c r="D5020" s="238"/>
      <c r="E5020" s="189"/>
      <c r="F5020" s="190" t="s">
        <v>8891</v>
      </c>
      <c r="G5020" s="191">
        <v>8.2940000000000005</v>
      </c>
      <c r="H5020" s="192">
        <f>+G5020*H$18</f>
        <v>12275.12</v>
      </c>
      <c r="I5020" s="193">
        <f>+H5020*(1+I$18)</f>
        <v>14852.895200000001</v>
      </c>
      <c r="J5020" s="194">
        <f>+I5020*(1-J$18)</f>
        <v>14852.895200000001</v>
      </c>
      <c r="K5020" s="191">
        <f>+I5020*C5020</f>
        <v>0</v>
      </c>
      <c r="L5020" s="191">
        <f>+I5020*(1+L$18)</f>
        <v>20794.05328</v>
      </c>
      <c r="M5020" s="195" t="str">
        <f>HYPERLINK(CONCATENATE("https://buscador.neorep.com.ar/",TRIM(A5020),"/"),"FOTO")</f>
        <v>FOTO</v>
      </c>
      <c r="N5020" s="196"/>
    </row>
    <row r="5021" spans="1:15" ht="20.100000000000001" customHeight="1" thickBot="1">
      <c r="A5021" s="219" t="s">
        <v>8892</v>
      </c>
      <c r="B5021" s="33"/>
      <c r="C5021" s="241"/>
      <c r="D5021" s="236"/>
      <c r="E5021" s="221"/>
      <c r="F5021" s="222"/>
      <c r="G5021" s="223"/>
      <c r="H5021" s="224"/>
      <c r="I5021" s="224"/>
      <c r="J5021" s="225"/>
      <c r="K5021" s="223"/>
      <c r="L5021" s="223"/>
      <c r="M5021" s="226"/>
      <c r="N5021" s="227"/>
      <c r="O5021" s="228"/>
    </row>
    <row r="5022" spans="1:15" ht="20.100000000000001" customHeight="1" thickBot="1">
      <c r="A5022" s="219" t="s">
        <v>8883</v>
      </c>
      <c r="B5022" s="33"/>
      <c r="C5022" s="239"/>
      <c r="D5022" s="235"/>
      <c r="E5022" s="221"/>
      <c r="F5022" s="222"/>
      <c r="G5022" s="223"/>
      <c r="H5022" s="224"/>
      <c r="I5022" s="224"/>
      <c r="J5022" s="225"/>
      <c r="K5022" s="223"/>
      <c r="L5022" s="223"/>
      <c r="M5022" s="226"/>
      <c r="N5022" s="227"/>
      <c r="O5022" s="228"/>
    </row>
    <row r="5023" spans="1:15" ht="12.75" customHeight="1" thickBot="1">
      <c r="A5023" s="188" t="s">
        <v>8893</v>
      </c>
      <c r="B5023" s="14"/>
      <c r="C5023" s="244"/>
      <c r="D5023" s="238"/>
      <c r="E5023" s="189"/>
      <c r="F5023" s="190" t="s">
        <v>8894</v>
      </c>
      <c r="G5023" s="191">
        <v>7.407</v>
      </c>
      <c r="H5023" s="192">
        <f>+G5023*H$18</f>
        <v>10962.36</v>
      </c>
      <c r="I5023" s="193">
        <f>+H5023*(1+I$18)</f>
        <v>13264.455600000001</v>
      </c>
      <c r="J5023" s="194">
        <f>+I5023*(1-J$18)</f>
        <v>13264.455600000001</v>
      </c>
      <c r="K5023" s="191">
        <f>+I5023*C5023</f>
        <v>0</v>
      </c>
      <c r="L5023" s="191">
        <f>+I5023*(1+L$18)</f>
        <v>18570.237840000002</v>
      </c>
      <c r="M5023" s="195" t="str">
        <f>HYPERLINK(CONCATENATE("https://buscador.neorep.com.ar/",TRIM(A5023),"/"),"FOTO")</f>
        <v>FOTO</v>
      </c>
      <c r="N5023" s="196"/>
    </row>
    <row r="5024" spans="1:15" ht="20.100000000000001" customHeight="1" thickBot="1">
      <c r="A5024" s="219" t="s">
        <v>8895</v>
      </c>
      <c r="B5024" s="33"/>
      <c r="C5024" s="240"/>
      <c r="D5024" s="151"/>
      <c r="E5024" s="221"/>
      <c r="F5024" s="222"/>
      <c r="G5024" s="223"/>
      <c r="H5024" s="224"/>
      <c r="I5024" s="224"/>
      <c r="J5024" s="225"/>
      <c r="K5024" s="223"/>
      <c r="L5024" s="223"/>
      <c r="M5024" s="226"/>
      <c r="N5024" s="227"/>
      <c r="O5024" s="228"/>
    </row>
    <row r="5025" spans="1:15" ht="12.75" customHeight="1">
      <c r="A5025" s="178" t="s">
        <v>8896</v>
      </c>
      <c r="B5025" s="14"/>
      <c r="C5025" s="152"/>
      <c r="D5025" s="238"/>
      <c r="E5025" s="180"/>
      <c r="F5025" s="181" t="s">
        <v>8897</v>
      </c>
      <c r="G5025" s="182">
        <v>0.59599999999999997</v>
      </c>
      <c r="H5025" s="183">
        <f>+G5025*H$18</f>
        <v>882.07999999999993</v>
      </c>
      <c r="I5025" s="184">
        <f>+H5025*(1+I$18)</f>
        <v>1067.3167999999998</v>
      </c>
      <c r="J5025" s="185">
        <f>+I5025*(1-J$18)</f>
        <v>1067.3167999999998</v>
      </c>
      <c r="K5025" s="182">
        <f>+I5025*C5025</f>
        <v>0</v>
      </c>
      <c r="L5025" s="182">
        <f>+I5025*(1+L$18)</f>
        <v>1494.2435199999998</v>
      </c>
      <c r="M5025" s="186" t="str">
        <f>HYPERLINK(CONCATENATE("https://buscador.neorep.com.ar/",TRIM(A5025),"/"),"FOTO")</f>
        <v>FOTO</v>
      </c>
      <c r="N5025" s="187"/>
    </row>
    <row r="5026" spans="1:15" ht="12.75" customHeight="1">
      <c r="A5026" s="103" t="s">
        <v>8898</v>
      </c>
      <c r="B5026" s="14"/>
      <c r="C5026" s="242"/>
      <c r="D5026" s="238"/>
      <c r="E5026" s="149"/>
      <c r="F5026" s="104" t="s">
        <v>8899</v>
      </c>
      <c r="G5026" s="105">
        <v>7.5389999999999997</v>
      </c>
      <c r="H5026" s="106">
        <f>+G5026*H$18</f>
        <v>11157.72</v>
      </c>
      <c r="I5026" s="107">
        <f>+H5026*(1+I$18)</f>
        <v>13500.841199999999</v>
      </c>
      <c r="J5026" s="108">
        <f>+I5026*(1-J$18)</f>
        <v>13500.841199999999</v>
      </c>
      <c r="K5026" s="105">
        <f>+I5026*C5026</f>
        <v>0</v>
      </c>
      <c r="L5026" s="105">
        <f>+I5026*(1+L$18)</f>
        <v>18901.177679999997</v>
      </c>
      <c r="M5026" s="109" t="str">
        <f>HYPERLINK(CONCATENATE("https://buscador.neorep.com.ar/",TRIM(A5026),"/"),"FOTO")</f>
        <v>FOTO</v>
      </c>
      <c r="N5026" s="110"/>
    </row>
    <row r="5027" spans="1:15" ht="12.75" customHeight="1">
      <c r="A5027" s="103" t="s">
        <v>8900</v>
      </c>
      <c r="B5027" s="14"/>
      <c r="C5027" s="242"/>
      <c r="D5027" s="238"/>
      <c r="E5027" s="149"/>
      <c r="F5027" s="104" t="s">
        <v>8901</v>
      </c>
      <c r="G5027" s="105">
        <v>11.552</v>
      </c>
      <c r="H5027" s="106">
        <f>+G5027*H$18</f>
        <v>17096.96</v>
      </c>
      <c r="I5027" s="107">
        <f>+H5027*(1+I$18)</f>
        <v>20687.321599999999</v>
      </c>
      <c r="J5027" s="108">
        <f>+I5027*(1-J$18)</f>
        <v>20687.321599999999</v>
      </c>
      <c r="K5027" s="105">
        <f>+I5027*C5027</f>
        <v>0</v>
      </c>
      <c r="L5027" s="105">
        <f>+I5027*(1+L$18)</f>
        <v>28962.250239999998</v>
      </c>
      <c r="M5027" s="109" t="str">
        <f>HYPERLINK(CONCATENATE("https://buscador.neorep.com.ar/",TRIM(A5027),"/"),"FOTO")</f>
        <v>FOTO</v>
      </c>
      <c r="N5027" s="110" t="s">
        <v>489</v>
      </c>
    </row>
    <row r="5028" spans="1:15" ht="12.75" customHeight="1" thickBot="1">
      <c r="A5028" s="154" t="s">
        <v>8902</v>
      </c>
      <c r="B5028" s="14"/>
      <c r="C5028" s="243"/>
      <c r="D5028" s="238"/>
      <c r="E5028" s="155"/>
      <c r="F5028" s="156" t="s">
        <v>8903</v>
      </c>
      <c r="G5028" s="157">
        <v>7.407</v>
      </c>
      <c r="H5028" s="158">
        <f>+G5028*H$18</f>
        <v>10962.36</v>
      </c>
      <c r="I5028" s="159">
        <f>+H5028*(1+I$18)</f>
        <v>13264.455600000001</v>
      </c>
      <c r="J5028" s="160">
        <f>+I5028*(1-J$18)</f>
        <v>13264.455600000001</v>
      </c>
      <c r="K5028" s="157">
        <f>+I5028*C5028</f>
        <v>0</v>
      </c>
      <c r="L5028" s="157">
        <f>+I5028*(1+L$18)</f>
        <v>18570.237840000002</v>
      </c>
      <c r="M5028" s="161" t="str">
        <f>HYPERLINK(CONCATENATE("https://buscador.neorep.com.ar/",TRIM(A5028),"/"),"FOTO")</f>
        <v>FOTO</v>
      </c>
      <c r="N5028" s="162" t="s">
        <v>1150</v>
      </c>
    </row>
    <row r="5029" spans="1:15" ht="20.100000000000001" customHeight="1" thickBot="1">
      <c r="A5029" s="219" t="s">
        <v>8904</v>
      </c>
      <c r="B5029" s="33"/>
      <c r="C5029" s="240"/>
      <c r="D5029" s="151"/>
      <c r="E5029" s="221"/>
      <c r="F5029" s="222"/>
      <c r="G5029" s="223"/>
      <c r="H5029" s="224"/>
      <c r="I5029" s="224"/>
      <c r="J5029" s="225"/>
      <c r="K5029" s="223"/>
      <c r="L5029" s="223"/>
      <c r="M5029" s="226"/>
      <c r="N5029" s="227"/>
      <c r="O5029" s="228"/>
    </row>
    <row r="5030" spans="1:15" ht="12.75" customHeight="1">
      <c r="A5030" s="178" t="s">
        <v>8905</v>
      </c>
      <c r="B5030" s="14"/>
      <c r="C5030" s="152"/>
      <c r="D5030" s="238"/>
      <c r="E5030" s="180"/>
      <c r="F5030" s="181" t="s">
        <v>8906</v>
      </c>
      <c r="G5030" s="182">
        <v>4.149</v>
      </c>
      <c r="H5030" s="183">
        <f>+G5030*H$18</f>
        <v>6140.52</v>
      </c>
      <c r="I5030" s="184">
        <f>+H5030*(1+I$18)</f>
        <v>7430.0291999999999</v>
      </c>
      <c r="J5030" s="185">
        <f>+I5030*(1-J$18)</f>
        <v>7430.0291999999999</v>
      </c>
      <c r="K5030" s="182">
        <f>+I5030*C5030</f>
        <v>0</v>
      </c>
      <c r="L5030" s="182">
        <f>+I5030*(1+L$18)</f>
        <v>10402.040879999999</v>
      </c>
      <c r="M5030" s="186" t="str">
        <f>HYPERLINK(CONCATENATE("https://buscador.neorep.com.ar/",TRIM(A5030),"/"),"FOTO")</f>
        <v>FOTO</v>
      </c>
      <c r="N5030" s="187"/>
    </row>
    <row r="5031" spans="1:15" ht="12.75" customHeight="1" thickBot="1">
      <c r="A5031" s="154" t="s">
        <v>8907</v>
      </c>
      <c r="B5031" s="14"/>
      <c r="C5031" s="243"/>
      <c r="D5031" s="238"/>
      <c r="E5031" s="155"/>
      <c r="F5031" s="156" t="s">
        <v>8908</v>
      </c>
      <c r="G5031" s="157">
        <v>4.149</v>
      </c>
      <c r="H5031" s="158">
        <f>+G5031*H$18</f>
        <v>6140.52</v>
      </c>
      <c r="I5031" s="159">
        <f>+H5031*(1+I$18)</f>
        <v>7430.0291999999999</v>
      </c>
      <c r="J5031" s="160">
        <f>+I5031*(1-J$18)</f>
        <v>7430.0291999999999</v>
      </c>
      <c r="K5031" s="157">
        <f>+I5031*C5031</f>
        <v>0</v>
      </c>
      <c r="L5031" s="157">
        <f>+I5031*(1+L$18)</f>
        <v>10402.040879999999</v>
      </c>
      <c r="M5031" s="161" t="str">
        <f>HYPERLINK(CONCATENATE("https://buscador.neorep.com.ar/",TRIM(A5031),"/"),"FOTO")</f>
        <v>FOTO</v>
      </c>
      <c r="N5031" s="162"/>
    </row>
    <row r="5032" spans="1:15" ht="20.100000000000001" customHeight="1" thickBot="1">
      <c r="A5032" s="219" t="s">
        <v>8909</v>
      </c>
      <c r="B5032" s="33"/>
      <c r="C5032" s="240"/>
      <c r="D5032" s="151"/>
      <c r="E5032" s="221"/>
      <c r="F5032" s="222"/>
      <c r="G5032" s="223"/>
      <c r="H5032" s="224"/>
      <c r="I5032" s="224"/>
      <c r="J5032" s="225"/>
      <c r="K5032" s="223"/>
      <c r="L5032" s="223"/>
      <c r="M5032" s="226"/>
      <c r="N5032" s="227"/>
      <c r="O5032" s="228"/>
    </row>
    <row r="5033" spans="1:15" ht="12.75" customHeight="1">
      <c r="A5033" s="178" t="s">
        <v>8910</v>
      </c>
      <c r="B5033" s="14"/>
      <c r="C5033" s="152"/>
      <c r="D5033" s="238"/>
      <c r="E5033" s="180"/>
      <c r="F5033" s="181" t="s">
        <v>8911</v>
      </c>
      <c r="G5033" s="182">
        <v>1.1870000000000001</v>
      </c>
      <c r="H5033" s="183">
        <f t="shared" ref="H5033:H5059" si="1365">+G5033*H$18</f>
        <v>1756.76</v>
      </c>
      <c r="I5033" s="184">
        <f t="shared" ref="I5033:I5059" si="1366">+H5033*(1+I$18)</f>
        <v>2125.6795999999999</v>
      </c>
      <c r="J5033" s="185">
        <f t="shared" ref="J5033:J5059" si="1367">+I5033*(1-J$18)</f>
        <v>2125.6795999999999</v>
      </c>
      <c r="K5033" s="182">
        <f t="shared" ref="K5033:K5059" si="1368">+I5033*C5033</f>
        <v>0</v>
      </c>
      <c r="L5033" s="182">
        <f t="shared" ref="L5033:L5059" si="1369">+I5033*(1+L$18)</f>
        <v>2975.9514399999998</v>
      </c>
      <c r="M5033" s="186" t="str">
        <f t="shared" ref="M5033:M5059" si="1370">HYPERLINK(CONCATENATE("https://buscador.neorep.com.ar/",TRIM(A5033),"/"),"FOTO")</f>
        <v>FOTO</v>
      </c>
      <c r="N5033" s="187"/>
    </row>
    <row r="5034" spans="1:15" ht="12.75" customHeight="1">
      <c r="A5034" s="103" t="s">
        <v>8912</v>
      </c>
      <c r="B5034" s="14"/>
      <c r="C5034" s="242"/>
      <c r="D5034" s="238"/>
      <c r="E5034" s="149"/>
      <c r="F5034" s="104" t="s">
        <v>8913</v>
      </c>
      <c r="G5034" s="105">
        <v>1.1870000000000001</v>
      </c>
      <c r="H5034" s="106">
        <f t="shared" si="1365"/>
        <v>1756.76</v>
      </c>
      <c r="I5034" s="107">
        <f t="shared" si="1366"/>
        <v>2125.6795999999999</v>
      </c>
      <c r="J5034" s="108">
        <f t="shared" si="1367"/>
        <v>2125.6795999999999</v>
      </c>
      <c r="K5034" s="105">
        <f t="shared" si="1368"/>
        <v>0</v>
      </c>
      <c r="L5034" s="105">
        <f t="shared" si="1369"/>
        <v>2975.9514399999998</v>
      </c>
      <c r="M5034" s="109" t="str">
        <f t="shared" si="1370"/>
        <v>FOTO</v>
      </c>
      <c r="N5034" s="110"/>
    </row>
    <row r="5035" spans="1:15" ht="12.75" customHeight="1">
      <c r="A5035" s="103" t="s">
        <v>8914</v>
      </c>
      <c r="B5035" s="14"/>
      <c r="C5035" s="242"/>
      <c r="D5035" s="238"/>
      <c r="E5035" s="149"/>
      <c r="F5035" s="104" t="s">
        <v>8915</v>
      </c>
      <c r="G5035" s="105">
        <v>1.1870000000000001</v>
      </c>
      <c r="H5035" s="106">
        <f t="shared" si="1365"/>
        <v>1756.76</v>
      </c>
      <c r="I5035" s="107">
        <f t="shared" si="1366"/>
        <v>2125.6795999999999</v>
      </c>
      <c r="J5035" s="108">
        <f t="shared" si="1367"/>
        <v>2125.6795999999999</v>
      </c>
      <c r="K5035" s="105">
        <f t="shared" si="1368"/>
        <v>0</v>
      </c>
      <c r="L5035" s="105">
        <f t="shared" si="1369"/>
        <v>2975.9514399999998</v>
      </c>
      <c r="M5035" s="109" t="str">
        <f t="shared" si="1370"/>
        <v>FOTO</v>
      </c>
      <c r="N5035" s="110"/>
    </row>
    <row r="5036" spans="1:15" ht="12.75" customHeight="1">
      <c r="A5036" s="103" t="s">
        <v>8916</v>
      </c>
      <c r="B5036" s="14"/>
      <c r="C5036" s="242"/>
      <c r="D5036" s="238"/>
      <c r="E5036" s="149"/>
      <c r="F5036" s="104" t="s">
        <v>8917</v>
      </c>
      <c r="G5036" s="105">
        <v>1.1870000000000001</v>
      </c>
      <c r="H5036" s="106">
        <f t="shared" si="1365"/>
        <v>1756.76</v>
      </c>
      <c r="I5036" s="107">
        <f t="shared" si="1366"/>
        <v>2125.6795999999999</v>
      </c>
      <c r="J5036" s="108">
        <f t="shared" si="1367"/>
        <v>2125.6795999999999</v>
      </c>
      <c r="K5036" s="105">
        <f t="shared" si="1368"/>
        <v>0</v>
      </c>
      <c r="L5036" s="105">
        <f t="shared" si="1369"/>
        <v>2975.9514399999998</v>
      </c>
      <c r="M5036" s="109" t="str">
        <f t="shared" si="1370"/>
        <v>FOTO</v>
      </c>
      <c r="N5036" s="110"/>
    </row>
    <row r="5037" spans="1:15" ht="12.75" customHeight="1">
      <c r="A5037" s="103" t="s">
        <v>8918</v>
      </c>
      <c r="B5037" s="14"/>
      <c r="C5037" s="242"/>
      <c r="D5037" s="238"/>
      <c r="E5037" s="149"/>
      <c r="F5037" s="104" t="s">
        <v>8919</v>
      </c>
      <c r="G5037" s="105">
        <v>0.59599999999999997</v>
      </c>
      <c r="H5037" s="106">
        <f t="shared" si="1365"/>
        <v>882.07999999999993</v>
      </c>
      <c r="I5037" s="107">
        <f t="shared" si="1366"/>
        <v>1067.3167999999998</v>
      </c>
      <c r="J5037" s="108">
        <f t="shared" si="1367"/>
        <v>1067.3167999999998</v>
      </c>
      <c r="K5037" s="105">
        <f t="shared" si="1368"/>
        <v>0</v>
      </c>
      <c r="L5037" s="105">
        <f t="shared" si="1369"/>
        <v>1494.2435199999998</v>
      </c>
      <c r="M5037" s="109" t="str">
        <f t="shared" si="1370"/>
        <v>FOTO</v>
      </c>
      <c r="N5037" s="110"/>
    </row>
    <row r="5038" spans="1:15" ht="12.75" customHeight="1">
      <c r="A5038" s="103" t="s">
        <v>8920</v>
      </c>
      <c r="B5038" s="14"/>
      <c r="C5038" s="242"/>
      <c r="D5038" s="238"/>
      <c r="E5038" s="149"/>
      <c r="F5038" s="104" t="s">
        <v>8921</v>
      </c>
      <c r="G5038" s="105">
        <v>0.59599999999999997</v>
      </c>
      <c r="H5038" s="106">
        <f t="shared" si="1365"/>
        <v>882.07999999999993</v>
      </c>
      <c r="I5038" s="107">
        <f t="shared" si="1366"/>
        <v>1067.3167999999998</v>
      </c>
      <c r="J5038" s="108">
        <f t="shared" si="1367"/>
        <v>1067.3167999999998</v>
      </c>
      <c r="K5038" s="105">
        <f t="shared" si="1368"/>
        <v>0</v>
      </c>
      <c r="L5038" s="105">
        <f t="shared" si="1369"/>
        <v>1494.2435199999998</v>
      </c>
      <c r="M5038" s="109" t="str">
        <f t="shared" si="1370"/>
        <v>FOTO</v>
      </c>
      <c r="N5038" s="110"/>
    </row>
    <row r="5039" spans="1:15" ht="12.75" customHeight="1">
      <c r="A5039" s="103" t="s">
        <v>8922</v>
      </c>
      <c r="B5039" s="14"/>
      <c r="C5039" s="242"/>
      <c r="D5039" s="238"/>
      <c r="E5039" s="149"/>
      <c r="F5039" s="104" t="s">
        <v>8923</v>
      </c>
      <c r="G5039" s="105">
        <v>0.59599999999999997</v>
      </c>
      <c r="H5039" s="106">
        <f t="shared" si="1365"/>
        <v>882.07999999999993</v>
      </c>
      <c r="I5039" s="107">
        <f t="shared" si="1366"/>
        <v>1067.3167999999998</v>
      </c>
      <c r="J5039" s="108">
        <f t="shared" si="1367"/>
        <v>1067.3167999999998</v>
      </c>
      <c r="K5039" s="105">
        <f t="shared" si="1368"/>
        <v>0</v>
      </c>
      <c r="L5039" s="105">
        <f t="shared" si="1369"/>
        <v>1494.2435199999998</v>
      </c>
      <c r="M5039" s="109" t="str">
        <f t="shared" si="1370"/>
        <v>FOTO</v>
      </c>
      <c r="N5039" s="110"/>
    </row>
    <row r="5040" spans="1:15" ht="12.75" customHeight="1">
      <c r="A5040" s="103" t="s">
        <v>8924</v>
      </c>
      <c r="B5040" s="14"/>
      <c r="C5040" s="242"/>
      <c r="D5040" s="238"/>
      <c r="E5040" s="149"/>
      <c r="F5040" s="104" t="s">
        <v>8925</v>
      </c>
      <c r="G5040" s="105">
        <v>0.59599999999999997</v>
      </c>
      <c r="H5040" s="106">
        <f t="shared" si="1365"/>
        <v>882.07999999999993</v>
      </c>
      <c r="I5040" s="107">
        <f t="shared" si="1366"/>
        <v>1067.3167999999998</v>
      </c>
      <c r="J5040" s="108">
        <f t="shared" si="1367"/>
        <v>1067.3167999999998</v>
      </c>
      <c r="K5040" s="105">
        <f t="shared" si="1368"/>
        <v>0</v>
      </c>
      <c r="L5040" s="105">
        <f t="shared" si="1369"/>
        <v>1494.2435199999998</v>
      </c>
      <c r="M5040" s="109" t="str">
        <f t="shared" si="1370"/>
        <v>FOTO</v>
      </c>
      <c r="N5040" s="110"/>
    </row>
    <row r="5041" spans="1:14" ht="12.75" customHeight="1">
      <c r="A5041" s="103" t="s">
        <v>8926</v>
      </c>
      <c r="B5041" s="14"/>
      <c r="C5041" s="242"/>
      <c r="D5041" s="238"/>
      <c r="E5041" s="149"/>
      <c r="F5041" s="104" t="s">
        <v>8927</v>
      </c>
      <c r="G5041" s="105">
        <v>0.59599999999999997</v>
      </c>
      <c r="H5041" s="106">
        <f t="shared" si="1365"/>
        <v>882.07999999999993</v>
      </c>
      <c r="I5041" s="107">
        <f t="shared" si="1366"/>
        <v>1067.3167999999998</v>
      </c>
      <c r="J5041" s="108">
        <f t="shared" si="1367"/>
        <v>1067.3167999999998</v>
      </c>
      <c r="K5041" s="105">
        <f t="shared" si="1368"/>
        <v>0</v>
      </c>
      <c r="L5041" s="105">
        <f t="shared" si="1369"/>
        <v>1494.2435199999998</v>
      </c>
      <c r="M5041" s="109" t="str">
        <f t="shared" si="1370"/>
        <v>FOTO</v>
      </c>
      <c r="N5041" s="110"/>
    </row>
    <row r="5042" spans="1:14" ht="12.75" customHeight="1">
      <c r="A5042" s="103" t="s">
        <v>8928</v>
      </c>
      <c r="B5042" s="14"/>
      <c r="C5042" s="242"/>
      <c r="D5042" s="238"/>
      <c r="E5042" s="149"/>
      <c r="F5042" s="104" t="s">
        <v>8929</v>
      </c>
      <c r="G5042" s="105">
        <v>0.59599999999999997</v>
      </c>
      <c r="H5042" s="106">
        <f t="shared" si="1365"/>
        <v>882.07999999999993</v>
      </c>
      <c r="I5042" s="107">
        <f t="shared" si="1366"/>
        <v>1067.3167999999998</v>
      </c>
      <c r="J5042" s="108">
        <f t="shared" si="1367"/>
        <v>1067.3167999999998</v>
      </c>
      <c r="K5042" s="105">
        <f t="shared" si="1368"/>
        <v>0</v>
      </c>
      <c r="L5042" s="105">
        <f t="shared" si="1369"/>
        <v>1494.2435199999998</v>
      </c>
      <c r="M5042" s="109" t="str">
        <f t="shared" si="1370"/>
        <v>FOTO</v>
      </c>
      <c r="N5042" s="110"/>
    </row>
    <row r="5043" spans="1:14" ht="12.75" customHeight="1">
      <c r="A5043" s="103" t="s">
        <v>8930</v>
      </c>
      <c r="B5043" s="14"/>
      <c r="C5043" s="242"/>
      <c r="D5043" s="238"/>
      <c r="E5043" s="149"/>
      <c r="F5043" s="104" t="s">
        <v>8931</v>
      </c>
      <c r="G5043" s="105">
        <v>0.59599999999999997</v>
      </c>
      <c r="H5043" s="106">
        <f t="shared" si="1365"/>
        <v>882.07999999999993</v>
      </c>
      <c r="I5043" s="107">
        <f t="shared" si="1366"/>
        <v>1067.3167999999998</v>
      </c>
      <c r="J5043" s="108">
        <f t="shared" si="1367"/>
        <v>1067.3167999999998</v>
      </c>
      <c r="K5043" s="105">
        <f t="shared" si="1368"/>
        <v>0</v>
      </c>
      <c r="L5043" s="105">
        <f t="shared" si="1369"/>
        <v>1494.2435199999998</v>
      </c>
      <c r="M5043" s="109" t="str">
        <f t="shared" si="1370"/>
        <v>FOTO</v>
      </c>
      <c r="N5043" s="110"/>
    </row>
    <row r="5044" spans="1:14" ht="12.75" customHeight="1">
      <c r="A5044" s="103" t="s">
        <v>8932</v>
      </c>
      <c r="B5044" s="14"/>
      <c r="C5044" s="242"/>
      <c r="D5044" s="238"/>
      <c r="E5044" s="149"/>
      <c r="F5044" s="104" t="s">
        <v>8933</v>
      </c>
      <c r="G5044" s="105">
        <v>0.59599999999999997</v>
      </c>
      <c r="H5044" s="106">
        <f t="shared" si="1365"/>
        <v>882.07999999999993</v>
      </c>
      <c r="I5044" s="107">
        <f t="shared" si="1366"/>
        <v>1067.3167999999998</v>
      </c>
      <c r="J5044" s="108">
        <f t="shared" si="1367"/>
        <v>1067.3167999999998</v>
      </c>
      <c r="K5044" s="105">
        <f t="shared" si="1368"/>
        <v>0</v>
      </c>
      <c r="L5044" s="105">
        <f t="shared" si="1369"/>
        <v>1494.2435199999998</v>
      </c>
      <c r="M5044" s="109" t="str">
        <f t="shared" si="1370"/>
        <v>FOTO</v>
      </c>
      <c r="N5044" s="110"/>
    </row>
    <row r="5045" spans="1:14" ht="12.75" customHeight="1">
      <c r="A5045" s="103" t="s">
        <v>8934</v>
      </c>
      <c r="B5045" s="14"/>
      <c r="C5045" s="242"/>
      <c r="D5045" s="238"/>
      <c r="E5045" s="149"/>
      <c r="F5045" s="104" t="s">
        <v>8935</v>
      </c>
      <c r="G5045" s="105">
        <v>0.59599999999999997</v>
      </c>
      <c r="H5045" s="106">
        <f t="shared" si="1365"/>
        <v>882.07999999999993</v>
      </c>
      <c r="I5045" s="107">
        <f t="shared" si="1366"/>
        <v>1067.3167999999998</v>
      </c>
      <c r="J5045" s="108">
        <f t="shared" si="1367"/>
        <v>1067.3167999999998</v>
      </c>
      <c r="K5045" s="105">
        <f t="shared" si="1368"/>
        <v>0</v>
      </c>
      <c r="L5045" s="105">
        <f t="shared" si="1369"/>
        <v>1494.2435199999998</v>
      </c>
      <c r="M5045" s="109" t="str">
        <f t="shared" si="1370"/>
        <v>FOTO</v>
      </c>
      <c r="N5045" s="110"/>
    </row>
    <row r="5046" spans="1:14" ht="12.75" customHeight="1">
      <c r="A5046" s="103" t="s">
        <v>8936</v>
      </c>
      <c r="B5046" s="14"/>
      <c r="C5046" s="242"/>
      <c r="D5046" s="238"/>
      <c r="E5046" s="149"/>
      <c r="F5046" s="104" t="s">
        <v>8937</v>
      </c>
      <c r="G5046" s="105">
        <v>0.59599999999999997</v>
      </c>
      <c r="H5046" s="106">
        <f t="shared" si="1365"/>
        <v>882.07999999999993</v>
      </c>
      <c r="I5046" s="107">
        <f t="shared" si="1366"/>
        <v>1067.3167999999998</v>
      </c>
      <c r="J5046" s="108">
        <f t="shared" si="1367"/>
        <v>1067.3167999999998</v>
      </c>
      <c r="K5046" s="105">
        <f t="shared" si="1368"/>
        <v>0</v>
      </c>
      <c r="L5046" s="105">
        <f t="shared" si="1369"/>
        <v>1494.2435199999998</v>
      </c>
      <c r="M5046" s="109" t="str">
        <f t="shared" si="1370"/>
        <v>FOTO</v>
      </c>
      <c r="N5046" s="110"/>
    </row>
    <row r="5047" spans="1:14" ht="12.75" customHeight="1">
      <c r="A5047" s="103" t="s">
        <v>8938</v>
      </c>
      <c r="B5047" s="14"/>
      <c r="C5047" s="242"/>
      <c r="D5047" s="238"/>
      <c r="E5047" s="149"/>
      <c r="F5047" s="104" t="s">
        <v>8939</v>
      </c>
      <c r="G5047" s="105">
        <v>0.59599999999999997</v>
      </c>
      <c r="H5047" s="106">
        <f t="shared" si="1365"/>
        <v>882.07999999999993</v>
      </c>
      <c r="I5047" s="107">
        <f t="shared" si="1366"/>
        <v>1067.3167999999998</v>
      </c>
      <c r="J5047" s="108">
        <f t="shared" si="1367"/>
        <v>1067.3167999999998</v>
      </c>
      <c r="K5047" s="105">
        <f t="shared" si="1368"/>
        <v>0</v>
      </c>
      <c r="L5047" s="105">
        <f t="shared" si="1369"/>
        <v>1494.2435199999998</v>
      </c>
      <c r="M5047" s="109" t="str">
        <f t="shared" si="1370"/>
        <v>FOTO</v>
      </c>
      <c r="N5047" s="110"/>
    </row>
    <row r="5048" spans="1:14" ht="12.75" customHeight="1">
      <c r="A5048" s="103" t="s">
        <v>8940</v>
      </c>
      <c r="B5048" s="14"/>
      <c r="C5048" s="242"/>
      <c r="D5048" s="238"/>
      <c r="E5048" s="149"/>
      <c r="F5048" s="104" t="s">
        <v>8941</v>
      </c>
      <c r="G5048" s="105">
        <v>0.59599999999999997</v>
      </c>
      <c r="H5048" s="106">
        <f t="shared" si="1365"/>
        <v>882.07999999999993</v>
      </c>
      <c r="I5048" s="107">
        <f t="shared" si="1366"/>
        <v>1067.3167999999998</v>
      </c>
      <c r="J5048" s="108">
        <f t="shared" si="1367"/>
        <v>1067.3167999999998</v>
      </c>
      <c r="K5048" s="105">
        <f t="shared" si="1368"/>
        <v>0</v>
      </c>
      <c r="L5048" s="105">
        <f t="shared" si="1369"/>
        <v>1494.2435199999998</v>
      </c>
      <c r="M5048" s="109" t="str">
        <f t="shared" si="1370"/>
        <v>FOTO</v>
      </c>
      <c r="N5048" s="110"/>
    </row>
    <row r="5049" spans="1:14" ht="12.75" customHeight="1">
      <c r="A5049" s="103" t="s">
        <v>8942</v>
      </c>
      <c r="B5049" s="14"/>
      <c r="C5049" s="242"/>
      <c r="D5049" s="238"/>
      <c r="E5049" s="149"/>
      <c r="F5049" s="104" t="s">
        <v>8943</v>
      </c>
      <c r="G5049" s="105">
        <v>0.59599999999999997</v>
      </c>
      <c r="H5049" s="106">
        <f t="shared" si="1365"/>
        <v>882.07999999999993</v>
      </c>
      <c r="I5049" s="107">
        <f t="shared" si="1366"/>
        <v>1067.3167999999998</v>
      </c>
      <c r="J5049" s="108">
        <f t="shared" si="1367"/>
        <v>1067.3167999999998</v>
      </c>
      <c r="K5049" s="105">
        <f t="shared" si="1368"/>
        <v>0</v>
      </c>
      <c r="L5049" s="105">
        <f t="shared" si="1369"/>
        <v>1494.2435199999998</v>
      </c>
      <c r="M5049" s="109" t="str">
        <f t="shared" si="1370"/>
        <v>FOTO</v>
      </c>
      <c r="N5049" s="110"/>
    </row>
    <row r="5050" spans="1:14" ht="12.75" customHeight="1">
      <c r="A5050" s="103" t="s">
        <v>8944</v>
      </c>
      <c r="B5050" s="14"/>
      <c r="C5050" s="242"/>
      <c r="D5050" s="238"/>
      <c r="E5050" s="149"/>
      <c r="F5050" s="104" t="s">
        <v>8945</v>
      </c>
      <c r="G5050" s="105">
        <v>0.59599999999999997</v>
      </c>
      <c r="H5050" s="106">
        <f t="shared" si="1365"/>
        <v>882.07999999999993</v>
      </c>
      <c r="I5050" s="107">
        <f t="shared" si="1366"/>
        <v>1067.3167999999998</v>
      </c>
      <c r="J5050" s="108">
        <f t="shared" si="1367"/>
        <v>1067.3167999999998</v>
      </c>
      <c r="K5050" s="105">
        <f t="shared" si="1368"/>
        <v>0</v>
      </c>
      <c r="L5050" s="105">
        <f t="shared" si="1369"/>
        <v>1494.2435199999998</v>
      </c>
      <c r="M5050" s="109" t="str">
        <f t="shared" si="1370"/>
        <v>FOTO</v>
      </c>
      <c r="N5050" s="110"/>
    </row>
    <row r="5051" spans="1:14" ht="12.75" customHeight="1">
      <c r="A5051" s="103" t="s">
        <v>8946</v>
      </c>
      <c r="B5051" s="14"/>
      <c r="C5051" s="242"/>
      <c r="D5051" s="238"/>
      <c r="E5051" s="149"/>
      <c r="F5051" s="104" t="s">
        <v>8947</v>
      </c>
      <c r="G5051" s="105">
        <v>0.59599999999999997</v>
      </c>
      <c r="H5051" s="106">
        <f t="shared" si="1365"/>
        <v>882.07999999999993</v>
      </c>
      <c r="I5051" s="107">
        <f t="shared" si="1366"/>
        <v>1067.3167999999998</v>
      </c>
      <c r="J5051" s="108">
        <f t="shared" si="1367"/>
        <v>1067.3167999999998</v>
      </c>
      <c r="K5051" s="105">
        <f t="shared" si="1368"/>
        <v>0</v>
      </c>
      <c r="L5051" s="105">
        <f t="shared" si="1369"/>
        <v>1494.2435199999998</v>
      </c>
      <c r="M5051" s="109" t="str">
        <f t="shared" si="1370"/>
        <v>FOTO</v>
      </c>
      <c r="N5051" s="110"/>
    </row>
    <row r="5052" spans="1:14" ht="12.75" customHeight="1">
      <c r="A5052" s="103" t="s">
        <v>8948</v>
      </c>
      <c r="B5052" s="14"/>
      <c r="C5052" s="242"/>
      <c r="D5052" s="238"/>
      <c r="E5052" s="149"/>
      <c r="F5052" s="104" t="s">
        <v>8949</v>
      </c>
      <c r="G5052" s="105">
        <v>0.59599999999999997</v>
      </c>
      <c r="H5052" s="106">
        <f t="shared" si="1365"/>
        <v>882.07999999999993</v>
      </c>
      <c r="I5052" s="107">
        <f t="shared" si="1366"/>
        <v>1067.3167999999998</v>
      </c>
      <c r="J5052" s="108">
        <f t="shared" si="1367"/>
        <v>1067.3167999999998</v>
      </c>
      <c r="K5052" s="105">
        <f t="shared" si="1368"/>
        <v>0</v>
      </c>
      <c r="L5052" s="105">
        <f t="shared" si="1369"/>
        <v>1494.2435199999998</v>
      </c>
      <c r="M5052" s="109" t="str">
        <f t="shared" si="1370"/>
        <v>FOTO</v>
      </c>
      <c r="N5052" s="110"/>
    </row>
    <row r="5053" spans="1:14" ht="12.75" customHeight="1">
      <c r="A5053" s="103" t="s">
        <v>8950</v>
      </c>
      <c r="B5053" s="14"/>
      <c r="C5053" s="242"/>
      <c r="D5053" s="238"/>
      <c r="E5053" s="149"/>
      <c r="F5053" s="104" t="s">
        <v>8951</v>
      </c>
      <c r="G5053" s="105">
        <v>0.59599999999999997</v>
      </c>
      <c r="H5053" s="106">
        <f t="shared" si="1365"/>
        <v>882.07999999999993</v>
      </c>
      <c r="I5053" s="107">
        <f t="shared" si="1366"/>
        <v>1067.3167999999998</v>
      </c>
      <c r="J5053" s="108">
        <f t="shared" si="1367"/>
        <v>1067.3167999999998</v>
      </c>
      <c r="K5053" s="105">
        <f t="shared" si="1368"/>
        <v>0</v>
      </c>
      <c r="L5053" s="105">
        <f t="shared" si="1369"/>
        <v>1494.2435199999998</v>
      </c>
      <c r="M5053" s="109" t="str">
        <f t="shared" si="1370"/>
        <v>FOTO</v>
      </c>
      <c r="N5053" s="110"/>
    </row>
    <row r="5054" spans="1:14" ht="12.75" customHeight="1">
      <c r="A5054" s="103" t="s">
        <v>8952</v>
      </c>
      <c r="B5054" s="14"/>
      <c r="C5054" s="242"/>
      <c r="D5054" s="238"/>
      <c r="E5054" s="149"/>
      <c r="F5054" s="104" t="s">
        <v>8953</v>
      </c>
      <c r="G5054" s="105">
        <v>0.59599999999999997</v>
      </c>
      <c r="H5054" s="106">
        <f t="shared" si="1365"/>
        <v>882.07999999999993</v>
      </c>
      <c r="I5054" s="107">
        <f t="shared" si="1366"/>
        <v>1067.3167999999998</v>
      </c>
      <c r="J5054" s="108">
        <f t="shared" si="1367"/>
        <v>1067.3167999999998</v>
      </c>
      <c r="K5054" s="105">
        <f t="shared" si="1368"/>
        <v>0</v>
      </c>
      <c r="L5054" s="105">
        <f t="shared" si="1369"/>
        <v>1494.2435199999998</v>
      </c>
      <c r="M5054" s="109" t="str">
        <f t="shared" si="1370"/>
        <v>FOTO</v>
      </c>
      <c r="N5054" s="110"/>
    </row>
    <row r="5055" spans="1:14" ht="12.75" customHeight="1">
      <c r="A5055" s="103" t="s">
        <v>8954</v>
      </c>
      <c r="B5055" s="14"/>
      <c r="C5055" s="242"/>
      <c r="D5055" s="238"/>
      <c r="E5055" s="149"/>
      <c r="F5055" s="104" t="s">
        <v>8955</v>
      </c>
      <c r="G5055" s="105">
        <v>0.59599999999999997</v>
      </c>
      <c r="H5055" s="106">
        <f t="shared" si="1365"/>
        <v>882.07999999999993</v>
      </c>
      <c r="I5055" s="107">
        <f t="shared" si="1366"/>
        <v>1067.3167999999998</v>
      </c>
      <c r="J5055" s="108">
        <f t="shared" si="1367"/>
        <v>1067.3167999999998</v>
      </c>
      <c r="K5055" s="105">
        <f t="shared" si="1368"/>
        <v>0</v>
      </c>
      <c r="L5055" s="105">
        <f t="shared" si="1369"/>
        <v>1494.2435199999998</v>
      </c>
      <c r="M5055" s="109" t="str">
        <f t="shared" si="1370"/>
        <v>FOTO</v>
      </c>
      <c r="N5055" s="110"/>
    </row>
    <row r="5056" spans="1:14" ht="12.75" customHeight="1">
      <c r="A5056" s="103" t="s">
        <v>8956</v>
      </c>
      <c r="B5056" s="14"/>
      <c r="C5056" s="242"/>
      <c r="D5056" s="238"/>
      <c r="E5056" s="149"/>
      <c r="F5056" s="104" t="s">
        <v>8957</v>
      </c>
      <c r="G5056" s="105">
        <v>0.59599999999999997</v>
      </c>
      <c r="H5056" s="106">
        <f t="shared" si="1365"/>
        <v>882.07999999999993</v>
      </c>
      <c r="I5056" s="107">
        <f t="shared" si="1366"/>
        <v>1067.3167999999998</v>
      </c>
      <c r="J5056" s="108">
        <f t="shared" si="1367"/>
        <v>1067.3167999999998</v>
      </c>
      <c r="K5056" s="105">
        <f t="shared" si="1368"/>
        <v>0</v>
      </c>
      <c r="L5056" s="105">
        <f t="shared" si="1369"/>
        <v>1494.2435199999998</v>
      </c>
      <c r="M5056" s="109" t="str">
        <f t="shared" si="1370"/>
        <v>FOTO</v>
      </c>
      <c r="N5056" s="110"/>
    </row>
    <row r="5057" spans="1:15" ht="12.75" customHeight="1">
      <c r="A5057" s="103" t="s">
        <v>8958</v>
      </c>
      <c r="B5057" s="14"/>
      <c r="C5057" s="242"/>
      <c r="D5057" s="238"/>
      <c r="E5057" s="149"/>
      <c r="F5057" s="104" t="s">
        <v>8959</v>
      </c>
      <c r="G5057" s="105">
        <v>0.59599999999999997</v>
      </c>
      <c r="H5057" s="106">
        <f t="shared" si="1365"/>
        <v>882.07999999999993</v>
      </c>
      <c r="I5057" s="107">
        <f t="shared" si="1366"/>
        <v>1067.3167999999998</v>
      </c>
      <c r="J5057" s="108">
        <f t="shared" si="1367"/>
        <v>1067.3167999999998</v>
      </c>
      <c r="K5057" s="105">
        <f t="shared" si="1368"/>
        <v>0</v>
      </c>
      <c r="L5057" s="105">
        <f t="shared" si="1369"/>
        <v>1494.2435199999998</v>
      </c>
      <c r="M5057" s="109" t="str">
        <f t="shared" si="1370"/>
        <v>FOTO</v>
      </c>
      <c r="N5057" s="110"/>
    </row>
    <row r="5058" spans="1:15" ht="12.75" customHeight="1">
      <c r="A5058" s="103" t="s">
        <v>8960</v>
      </c>
      <c r="B5058" s="14"/>
      <c r="C5058" s="242"/>
      <c r="D5058" s="238"/>
      <c r="E5058" s="149"/>
      <c r="F5058" s="104" t="s">
        <v>8961</v>
      </c>
      <c r="G5058" s="105">
        <v>0.59599999999999997</v>
      </c>
      <c r="H5058" s="106">
        <f t="shared" si="1365"/>
        <v>882.07999999999993</v>
      </c>
      <c r="I5058" s="107">
        <f t="shared" si="1366"/>
        <v>1067.3167999999998</v>
      </c>
      <c r="J5058" s="108">
        <f t="shared" si="1367"/>
        <v>1067.3167999999998</v>
      </c>
      <c r="K5058" s="105">
        <f t="shared" si="1368"/>
        <v>0</v>
      </c>
      <c r="L5058" s="105">
        <f t="shared" si="1369"/>
        <v>1494.2435199999998</v>
      </c>
      <c r="M5058" s="109" t="str">
        <f t="shared" si="1370"/>
        <v>FOTO</v>
      </c>
      <c r="N5058" s="110"/>
    </row>
    <row r="5059" spans="1:15" ht="12.75" customHeight="1" thickBot="1">
      <c r="A5059" s="154" t="s">
        <v>8962</v>
      </c>
      <c r="B5059" s="14"/>
      <c r="C5059" s="243"/>
      <c r="D5059" s="238"/>
      <c r="E5059" s="155"/>
      <c r="F5059" s="156" t="s">
        <v>8963</v>
      </c>
      <c r="G5059" s="157">
        <v>1.1870000000000001</v>
      </c>
      <c r="H5059" s="158">
        <f t="shared" si="1365"/>
        <v>1756.76</v>
      </c>
      <c r="I5059" s="159">
        <f t="shared" si="1366"/>
        <v>2125.6795999999999</v>
      </c>
      <c r="J5059" s="160">
        <f t="shared" si="1367"/>
        <v>2125.6795999999999</v>
      </c>
      <c r="K5059" s="157">
        <f t="shared" si="1368"/>
        <v>0</v>
      </c>
      <c r="L5059" s="157">
        <f t="shared" si="1369"/>
        <v>2975.9514399999998</v>
      </c>
      <c r="M5059" s="161" t="str">
        <f t="shared" si="1370"/>
        <v>FOTO</v>
      </c>
      <c r="N5059" s="162"/>
    </row>
    <row r="5060" spans="1:15" ht="20.100000000000001" customHeight="1" thickBot="1">
      <c r="A5060" s="219" t="s">
        <v>8964</v>
      </c>
      <c r="B5060" s="33"/>
      <c r="C5060" s="240"/>
      <c r="D5060" s="151"/>
      <c r="E5060" s="221"/>
      <c r="F5060" s="222"/>
      <c r="G5060" s="223"/>
      <c r="H5060" s="224"/>
      <c r="I5060" s="224"/>
      <c r="J5060" s="225"/>
      <c r="K5060" s="223"/>
      <c r="L5060" s="223"/>
      <c r="M5060" s="226"/>
      <c r="N5060" s="227"/>
      <c r="O5060" s="228"/>
    </row>
    <row r="5061" spans="1:15" ht="12.75" customHeight="1">
      <c r="A5061" s="178" t="s">
        <v>8965</v>
      </c>
      <c r="B5061" s="14"/>
      <c r="C5061" s="152"/>
      <c r="D5061" s="238"/>
      <c r="E5061" s="180"/>
      <c r="F5061" s="181" t="s">
        <v>8966</v>
      </c>
      <c r="G5061" s="182">
        <v>2.0739999999999998</v>
      </c>
      <c r="H5061" s="183">
        <f t="shared" ref="H5061:H5066" si="1371">+G5061*H$18</f>
        <v>3069.52</v>
      </c>
      <c r="I5061" s="184">
        <f t="shared" ref="I5061:I5066" si="1372">+H5061*(1+I$18)</f>
        <v>3714.1192000000001</v>
      </c>
      <c r="J5061" s="185">
        <f t="shared" ref="J5061:J5066" si="1373">+I5061*(1-J$18)</f>
        <v>3714.1192000000001</v>
      </c>
      <c r="K5061" s="182">
        <f t="shared" ref="K5061:K5066" si="1374">+I5061*C5061</f>
        <v>0</v>
      </c>
      <c r="L5061" s="182">
        <f t="shared" ref="L5061:L5066" si="1375">+I5061*(1+L$18)</f>
        <v>5199.7668800000001</v>
      </c>
      <c r="M5061" s="186" t="str">
        <f t="shared" ref="M5061:M5066" si="1376">HYPERLINK(CONCATENATE("https://buscador.neorep.com.ar/",TRIM(A5061),"/"),"FOTO")</f>
        <v>FOTO</v>
      </c>
      <c r="N5061" s="187"/>
    </row>
    <row r="5062" spans="1:15" ht="12.75" customHeight="1">
      <c r="A5062" s="103" t="s">
        <v>8967</v>
      </c>
      <c r="B5062" s="14"/>
      <c r="C5062" s="242"/>
      <c r="D5062" s="238"/>
      <c r="E5062" s="149"/>
      <c r="F5062" s="104" t="s">
        <v>8968</v>
      </c>
      <c r="G5062" s="105">
        <v>2.0739999999999998</v>
      </c>
      <c r="H5062" s="106">
        <f t="shared" si="1371"/>
        <v>3069.52</v>
      </c>
      <c r="I5062" s="107">
        <f t="shared" si="1372"/>
        <v>3714.1192000000001</v>
      </c>
      <c r="J5062" s="108">
        <f t="shared" si="1373"/>
        <v>3714.1192000000001</v>
      </c>
      <c r="K5062" s="105">
        <f t="shared" si="1374"/>
        <v>0</v>
      </c>
      <c r="L5062" s="105">
        <f t="shared" si="1375"/>
        <v>5199.7668800000001</v>
      </c>
      <c r="M5062" s="109" t="str">
        <f t="shared" si="1376"/>
        <v>FOTO</v>
      </c>
      <c r="N5062" s="110"/>
    </row>
    <row r="5063" spans="1:15" ht="12.75" customHeight="1">
      <c r="A5063" s="103" t="s">
        <v>8969</v>
      </c>
      <c r="B5063" s="14"/>
      <c r="C5063" s="242"/>
      <c r="D5063" s="238"/>
      <c r="E5063" s="149"/>
      <c r="F5063" s="104" t="s">
        <v>8970</v>
      </c>
      <c r="G5063" s="105">
        <v>2.0739999999999998</v>
      </c>
      <c r="H5063" s="106">
        <f t="shared" si="1371"/>
        <v>3069.52</v>
      </c>
      <c r="I5063" s="107">
        <f t="shared" si="1372"/>
        <v>3714.1192000000001</v>
      </c>
      <c r="J5063" s="108">
        <f t="shared" si="1373"/>
        <v>3714.1192000000001</v>
      </c>
      <c r="K5063" s="105">
        <f t="shared" si="1374"/>
        <v>0</v>
      </c>
      <c r="L5063" s="105">
        <f t="shared" si="1375"/>
        <v>5199.7668800000001</v>
      </c>
      <c r="M5063" s="109" t="str">
        <f t="shared" si="1376"/>
        <v>FOTO</v>
      </c>
      <c r="N5063" s="110"/>
    </row>
    <row r="5064" spans="1:15" ht="12.75" customHeight="1">
      <c r="A5064" s="103" t="s">
        <v>8971</v>
      </c>
      <c r="B5064" s="14"/>
      <c r="C5064" s="242"/>
      <c r="D5064" s="238"/>
      <c r="E5064" s="149"/>
      <c r="F5064" s="104" t="s">
        <v>8972</v>
      </c>
      <c r="G5064" s="105">
        <v>2.0739999999999998</v>
      </c>
      <c r="H5064" s="106">
        <f t="shared" si="1371"/>
        <v>3069.52</v>
      </c>
      <c r="I5064" s="107">
        <f t="shared" si="1372"/>
        <v>3714.1192000000001</v>
      </c>
      <c r="J5064" s="108">
        <f t="shared" si="1373"/>
        <v>3714.1192000000001</v>
      </c>
      <c r="K5064" s="105">
        <f t="shared" si="1374"/>
        <v>0</v>
      </c>
      <c r="L5064" s="105">
        <f t="shared" si="1375"/>
        <v>5199.7668800000001</v>
      </c>
      <c r="M5064" s="109" t="str">
        <f t="shared" si="1376"/>
        <v>FOTO</v>
      </c>
      <c r="N5064" s="110"/>
    </row>
    <row r="5065" spans="1:15" ht="12.75" customHeight="1">
      <c r="A5065" s="103" t="s">
        <v>8973</v>
      </c>
      <c r="B5065" s="14"/>
      <c r="C5065" s="242"/>
      <c r="D5065" s="238"/>
      <c r="E5065" s="149"/>
      <c r="F5065" s="104" t="s">
        <v>8974</v>
      </c>
      <c r="G5065" s="105">
        <v>2.0739999999999998</v>
      </c>
      <c r="H5065" s="106">
        <f t="shared" si="1371"/>
        <v>3069.52</v>
      </c>
      <c r="I5065" s="107">
        <f t="shared" si="1372"/>
        <v>3714.1192000000001</v>
      </c>
      <c r="J5065" s="108">
        <f t="shared" si="1373"/>
        <v>3714.1192000000001</v>
      </c>
      <c r="K5065" s="105">
        <f t="shared" si="1374"/>
        <v>0</v>
      </c>
      <c r="L5065" s="105">
        <f t="shared" si="1375"/>
        <v>5199.7668800000001</v>
      </c>
      <c r="M5065" s="109" t="str">
        <f t="shared" si="1376"/>
        <v>FOTO</v>
      </c>
      <c r="N5065" s="110"/>
    </row>
    <row r="5066" spans="1:15" ht="12.75" customHeight="1" thickBot="1">
      <c r="A5066" s="154" t="s">
        <v>8975</v>
      </c>
      <c r="B5066" s="14"/>
      <c r="C5066" s="243"/>
      <c r="D5066" s="238"/>
      <c r="E5066" s="155"/>
      <c r="F5066" s="156" t="s">
        <v>8976</v>
      </c>
      <c r="G5066" s="157">
        <v>2.0739999999999998</v>
      </c>
      <c r="H5066" s="158">
        <f t="shared" si="1371"/>
        <v>3069.52</v>
      </c>
      <c r="I5066" s="159">
        <f t="shared" si="1372"/>
        <v>3714.1192000000001</v>
      </c>
      <c r="J5066" s="160">
        <f t="shared" si="1373"/>
        <v>3714.1192000000001</v>
      </c>
      <c r="K5066" s="157">
        <f t="shared" si="1374"/>
        <v>0</v>
      </c>
      <c r="L5066" s="157">
        <f t="shared" si="1375"/>
        <v>5199.7668800000001</v>
      </c>
      <c r="M5066" s="161" t="str">
        <f t="shared" si="1376"/>
        <v>FOTO</v>
      </c>
      <c r="N5066" s="162"/>
    </row>
    <row r="5067" spans="1:15" ht="20.100000000000001" customHeight="1" thickBot="1">
      <c r="A5067" s="219" t="s">
        <v>8977</v>
      </c>
      <c r="B5067" s="33"/>
      <c r="C5067" s="240"/>
      <c r="D5067" s="151"/>
      <c r="E5067" s="221"/>
      <c r="F5067" s="222"/>
      <c r="G5067" s="223"/>
      <c r="H5067" s="224"/>
      <c r="I5067" s="224"/>
      <c r="J5067" s="225"/>
      <c r="K5067" s="223"/>
      <c r="L5067" s="223"/>
      <c r="M5067" s="226"/>
      <c r="N5067" s="227"/>
      <c r="O5067" s="228"/>
    </row>
    <row r="5068" spans="1:15" ht="12.75" customHeight="1">
      <c r="A5068" s="178" t="s">
        <v>8978</v>
      </c>
      <c r="B5068" s="14"/>
      <c r="C5068" s="152"/>
      <c r="D5068" s="238"/>
      <c r="E5068" s="180"/>
      <c r="F5068" s="181" t="s">
        <v>8979</v>
      </c>
      <c r="G5068" s="182">
        <v>2.2519999999999998</v>
      </c>
      <c r="H5068" s="183">
        <f t="shared" ref="H5068:H5075" si="1377">+G5068*H$18</f>
        <v>3332.9599999999996</v>
      </c>
      <c r="I5068" s="184">
        <f t="shared" ref="I5068:I5075" si="1378">+H5068*(1+I$18)</f>
        <v>4032.8815999999993</v>
      </c>
      <c r="J5068" s="185">
        <f t="shared" ref="J5068:J5075" si="1379">+I5068*(1-J$18)</f>
        <v>4032.8815999999993</v>
      </c>
      <c r="K5068" s="182">
        <f t="shared" ref="K5068:K5075" si="1380">+I5068*C5068</f>
        <v>0</v>
      </c>
      <c r="L5068" s="182">
        <f t="shared" ref="L5068:L5075" si="1381">+I5068*(1+L$18)</f>
        <v>5646.034239999999</v>
      </c>
      <c r="M5068" s="186" t="str">
        <f t="shared" ref="M5068:M5075" si="1382">HYPERLINK(CONCATENATE("https://buscador.neorep.com.ar/",TRIM(A5068),"/"),"FOTO")</f>
        <v>FOTO</v>
      </c>
      <c r="N5068" s="187"/>
    </row>
    <row r="5069" spans="1:15" ht="12.75" customHeight="1">
      <c r="A5069" s="103" t="s">
        <v>8980</v>
      </c>
      <c r="B5069" s="14"/>
      <c r="C5069" s="242"/>
      <c r="D5069" s="238"/>
      <c r="E5069" s="149"/>
      <c r="F5069" s="104" t="s">
        <v>8981</v>
      </c>
      <c r="G5069" s="105">
        <v>2.2200000000000002</v>
      </c>
      <c r="H5069" s="106">
        <f t="shared" si="1377"/>
        <v>3285.6000000000004</v>
      </c>
      <c r="I5069" s="107">
        <f t="shared" si="1378"/>
        <v>3975.5760000000005</v>
      </c>
      <c r="J5069" s="108">
        <f t="shared" si="1379"/>
        <v>3975.5760000000005</v>
      </c>
      <c r="K5069" s="105">
        <f t="shared" si="1380"/>
        <v>0</v>
      </c>
      <c r="L5069" s="105">
        <f t="shared" si="1381"/>
        <v>5565.8064000000004</v>
      </c>
      <c r="M5069" s="109" t="str">
        <f t="shared" si="1382"/>
        <v>FOTO</v>
      </c>
      <c r="N5069" s="110"/>
    </row>
    <row r="5070" spans="1:15" ht="12.75" customHeight="1">
      <c r="A5070" s="103" t="s">
        <v>8982</v>
      </c>
      <c r="B5070" s="14"/>
      <c r="C5070" s="242"/>
      <c r="D5070" s="238"/>
      <c r="E5070" s="149"/>
      <c r="F5070" s="104" t="s">
        <v>8983</v>
      </c>
      <c r="G5070" s="105">
        <v>2.2519999999999998</v>
      </c>
      <c r="H5070" s="106">
        <f t="shared" si="1377"/>
        <v>3332.9599999999996</v>
      </c>
      <c r="I5070" s="107">
        <f t="shared" si="1378"/>
        <v>4032.8815999999993</v>
      </c>
      <c r="J5070" s="108">
        <f t="shared" si="1379"/>
        <v>4032.8815999999993</v>
      </c>
      <c r="K5070" s="105">
        <f t="shared" si="1380"/>
        <v>0</v>
      </c>
      <c r="L5070" s="105">
        <f t="shared" si="1381"/>
        <v>5646.034239999999</v>
      </c>
      <c r="M5070" s="109" t="str">
        <f t="shared" si="1382"/>
        <v>FOTO</v>
      </c>
      <c r="N5070" s="110"/>
    </row>
    <row r="5071" spans="1:15" ht="12.75" customHeight="1">
      <c r="A5071" s="103" t="s">
        <v>8984</v>
      </c>
      <c r="B5071" s="14"/>
      <c r="C5071" s="242"/>
      <c r="D5071" s="238"/>
      <c r="E5071" s="149"/>
      <c r="F5071" s="104" t="s">
        <v>8985</v>
      </c>
      <c r="G5071" s="105">
        <v>2.2200000000000002</v>
      </c>
      <c r="H5071" s="106">
        <f t="shared" si="1377"/>
        <v>3285.6000000000004</v>
      </c>
      <c r="I5071" s="107">
        <f t="shared" si="1378"/>
        <v>3975.5760000000005</v>
      </c>
      <c r="J5071" s="108">
        <f t="shared" si="1379"/>
        <v>3975.5760000000005</v>
      </c>
      <c r="K5071" s="105">
        <f t="shared" si="1380"/>
        <v>0</v>
      </c>
      <c r="L5071" s="105">
        <f t="shared" si="1381"/>
        <v>5565.8064000000004</v>
      </c>
      <c r="M5071" s="109" t="str">
        <f t="shared" si="1382"/>
        <v>FOTO</v>
      </c>
      <c r="N5071" s="110"/>
    </row>
    <row r="5072" spans="1:15" ht="12.75" customHeight="1">
      <c r="A5072" s="103" t="s">
        <v>8986</v>
      </c>
      <c r="B5072" s="14"/>
      <c r="C5072" s="242"/>
      <c r="D5072" s="238"/>
      <c r="E5072" s="149"/>
      <c r="F5072" s="104" t="s">
        <v>8987</v>
      </c>
      <c r="G5072" s="105">
        <v>2.2200000000000002</v>
      </c>
      <c r="H5072" s="106">
        <f t="shared" si="1377"/>
        <v>3285.6000000000004</v>
      </c>
      <c r="I5072" s="107">
        <f t="shared" si="1378"/>
        <v>3975.5760000000005</v>
      </c>
      <c r="J5072" s="108">
        <f t="shared" si="1379"/>
        <v>3975.5760000000005</v>
      </c>
      <c r="K5072" s="105">
        <f t="shared" si="1380"/>
        <v>0</v>
      </c>
      <c r="L5072" s="105">
        <f t="shared" si="1381"/>
        <v>5565.8064000000004</v>
      </c>
      <c r="M5072" s="109" t="str">
        <f t="shared" si="1382"/>
        <v>FOTO</v>
      </c>
      <c r="N5072" s="110"/>
    </row>
    <row r="5073" spans="1:15" ht="12.75" customHeight="1">
      <c r="A5073" s="103" t="s">
        <v>8988</v>
      </c>
      <c r="B5073" s="14"/>
      <c r="C5073" s="242"/>
      <c r="D5073" s="238"/>
      <c r="E5073" s="149"/>
      <c r="F5073" s="104" t="s">
        <v>8989</v>
      </c>
      <c r="G5073" s="105">
        <v>3.6760000000000002</v>
      </c>
      <c r="H5073" s="106">
        <f t="shared" si="1377"/>
        <v>5440.4800000000005</v>
      </c>
      <c r="I5073" s="107">
        <f t="shared" si="1378"/>
        <v>6582.9808000000003</v>
      </c>
      <c r="J5073" s="108">
        <f t="shared" si="1379"/>
        <v>6582.9808000000003</v>
      </c>
      <c r="K5073" s="105">
        <f t="shared" si="1380"/>
        <v>0</v>
      </c>
      <c r="L5073" s="105">
        <f t="shared" si="1381"/>
        <v>9216.1731199999995</v>
      </c>
      <c r="M5073" s="109" t="str">
        <f t="shared" si="1382"/>
        <v>FOTO</v>
      </c>
      <c r="N5073" s="110"/>
    </row>
    <row r="5074" spans="1:15" ht="12.75" customHeight="1">
      <c r="A5074" s="103" t="s">
        <v>8990</v>
      </c>
      <c r="B5074" s="14"/>
      <c r="C5074" s="242"/>
      <c r="D5074" s="238"/>
      <c r="E5074" s="149"/>
      <c r="F5074" s="104" t="s">
        <v>8991</v>
      </c>
      <c r="G5074" s="105">
        <v>1.7789999999999999</v>
      </c>
      <c r="H5074" s="106">
        <f t="shared" si="1377"/>
        <v>2632.92</v>
      </c>
      <c r="I5074" s="107">
        <f t="shared" si="1378"/>
        <v>3185.8332</v>
      </c>
      <c r="J5074" s="108">
        <f t="shared" si="1379"/>
        <v>3185.8332</v>
      </c>
      <c r="K5074" s="105">
        <f t="shared" si="1380"/>
        <v>0</v>
      </c>
      <c r="L5074" s="105">
        <f t="shared" si="1381"/>
        <v>4460.1664799999999</v>
      </c>
      <c r="M5074" s="109" t="str">
        <f t="shared" si="1382"/>
        <v>FOTO</v>
      </c>
      <c r="N5074" s="110"/>
    </row>
    <row r="5075" spans="1:15" ht="12.75" customHeight="1" thickBot="1">
      <c r="A5075" s="154" t="s">
        <v>8992</v>
      </c>
      <c r="B5075" s="14"/>
      <c r="C5075" s="243"/>
      <c r="D5075" s="238"/>
      <c r="E5075" s="155"/>
      <c r="F5075" s="156" t="s">
        <v>8993</v>
      </c>
      <c r="G5075" s="157">
        <v>1.7789999999999999</v>
      </c>
      <c r="H5075" s="158">
        <f t="shared" si="1377"/>
        <v>2632.92</v>
      </c>
      <c r="I5075" s="159">
        <f t="shared" si="1378"/>
        <v>3185.8332</v>
      </c>
      <c r="J5075" s="160">
        <f t="shared" si="1379"/>
        <v>3185.8332</v>
      </c>
      <c r="K5075" s="157">
        <f t="shared" si="1380"/>
        <v>0</v>
      </c>
      <c r="L5075" s="157">
        <f t="shared" si="1381"/>
        <v>4460.1664799999999</v>
      </c>
      <c r="M5075" s="161" t="str">
        <f t="shared" si="1382"/>
        <v>FOTO</v>
      </c>
      <c r="N5075" s="162"/>
    </row>
    <row r="5076" spans="1:15" ht="20.100000000000001" customHeight="1" thickBot="1">
      <c r="A5076" s="219" t="s">
        <v>8994</v>
      </c>
      <c r="B5076" s="33"/>
      <c r="C5076" s="240"/>
      <c r="D5076" s="151"/>
      <c r="E5076" s="221"/>
      <c r="F5076" s="222"/>
      <c r="G5076" s="223"/>
      <c r="H5076" s="224"/>
      <c r="I5076" s="224"/>
      <c r="J5076" s="225"/>
      <c r="K5076" s="223"/>
      <c r="L5076" s="223"/>
      <c r="M5076" s="226"/>
      <c r="N5076" s="227"/>
      <c r="O5076" s="228"/>
    </row>
    <row r="5077" spans="1:15" ht="12.75" customHeight="1">
      <c r="A5077" s="178" t="s">
        <v>8995</v>
      </c>
      <c r="B5077" s="14"/>
      <c r="C5077" s="152"/>
      <c r="D5077" s="238"/>
      <c r="E5077" s="180"/>
      <c r="F5077" s="181" t="s">
        <v>8996</v>
      </c>
      <c r="G5077" s="182">
        <v>5.9240000000000004</v>
      </c>
      <c r="H5077" s="183">
        <f>+G5077*H$18</f>
        <v>8767.52</v>
      </c>
      <c r="I5077" s="184">
        <f>+H5077*(1+I$18)</f>
        <v>10608.699200000001</v>
      </c>
      <c r="J5077" s="185">
        <f>+I5077*(1-J$18)</f>
        <v>10608.699200000001</v>
      </c>
      <c r="K5077" s="182">
        <f>+I5077*C5077</f>
        <v>0</v>
      </c>
      <c r="L5077" s="182">
        <f>+I5077*(1+L$18)</f>
        <v>14852.178879999999</v>
      </c>
      <c r="M5077" s="186" t="str">
        <f>HYPERLINK(CONCATENATE("https://buscador.neorep.com.ar/",TRIM(A5077),"/"),"FOTO")</f>
        <v>FOTO</v>
      </c>
      <c r="N5077" s="187" t="s">
        <v>1150</v>
      </c>
    </row>
    <row r="5078" spans="1:15" ht="12.75" customHeight="1">
      <c r="A5078" s="103" t="s">
        <v>8997</v>
      </c>
      <c r="B5078" s="14"/>
      <c r="C5078" s="242"/>
      <c r="D5078" s="238"/>
      <c r="E5078" s="149"/>
      <c r="F5078" s="104" t="s">
        <v>8998</v>
      </c>
      <c r="G5078" s="105">
        <v>4.7409999999999997</v>
      </c>
      <c r="H5078" s="106">
        <f>+G5078*H$18</f>
        <v>7016.6799999999994</v>
      </c>
      <c r="I5078" s="107">
        <f>+H5078*(1+I$18)</f>
        <v>8490.1827999999987</v>
      </c>
      <c r="J5078" s="108">
        <f>+I5078*(1-J$18)</f>
        <v>8490.1827999999987</v>
      </c>
      <c r="K5078" s="105">
        <f>+I5078*C5078</f>
        <v>0</v>
      </c>
      <c r="L5078" s="105">
        <f>+I5078*(1+L$18)</f>
        <v>11886.255919999998</v>
      </c>
      <c r="M5078" s="109" t="str">
        <f>HYPERLINK(CONCATENATE("https://buscador.neorep.com.ar/",TRIM(A5078),"/"),"FOTO")</f>
        <v>FOTO</v>
      </c>
      <c r="N5078" s="110"/>
    </row>
    <row r="5079" spans="1:15" ht="12.75" customHeight="1" thickBot="1">
      <c r="A5079" s="154" t="s">
        <v>8999</v>
      </c>
      <c r="B5079" s="14"/>
      <c r="C5079" s="243"/>
      <c r="D5079" s="238"/>
      <c r="E5079" s="155"/>
      <c r="F5079" s="156" t="s">
        <v>9000</v>
      </c>
      <c r="G5079" s="157">
        <v>2.37</v>
      </c>
      <c r="H5079" s="158">
        <f>+G5079*H$18</f>
        <v>3507.6000000000004</v>
      </c>
      <c r="I5079" s="159">
        <f>+H5079*(1+I$18)</f>
        <v>4244.1959999999999</v>
      </c>
      <c r="J5079" s="160">
        <f>+I5079*(1-J$18)</f>
        <v>4244.1959999999999</v>
      </c>
      <c r="K5079" s="157">
        <f>+I5079*C5079</f>
        <v>0</v>
      </c>
      <c r="L5079" s="157">
        <f>+I5079*(1+L$18)</f>
        <v>5941.8743999999997</v>
      </c>
      <c r="M5079" s="161" t="str">
        <f>HYPERLINK(CONCATENATE("https://buscador.neorep.com.ar/",TRIM(A5079),"/"),"FOTO")</f>
        <v>FOTO</v>
      </c>
      <c r="N5079" s="162"/>
    </row>
    <row r="5080" spans="1:15" ht="20.100000000000001" customHeight="1" thickBot="1">
      <c r="A5080" s="219" t="s">
        <v>9001</v>
      </c>
      <c r="B5080" s="33"/>
      <c r="C5080" s="240"/>
      <c r="D5080" s="151"/>
      <c r="E5080" s="221"/>
      <c r="F5080" s="222"/>
      <c r="G5080" s="223"/>
      <c r="H5080" s="224"/>
      <c r="I5080" s="224"/>
      <c r="J5080" s="225"/>
      <c r="K5080" s="223"/>
      <c r="L5080" s="223"/>
      <c r="M5080" s="226"/>
      <c r="N5080" s="227"/>
      <c r="O5080" s="228"/>
    </row>
    <row r="5081" spans="1:15" ht="12.75" customHeight="1" thickBot="1">
      <c r="A5081" s="188" t="s">
        <v>9002</v>
      </c>
      <c r="B5081" s="14"/>
      <c r="C5081" s="244"/>
      <c r="D5081" s="238"/>
      <c r="E5081" s="189"/>
      <c r="F5081" s="190" t="s">
        <v>9003</v>
      </c>
      <c r="G5081" s="191">
        <v>2.37</v>
      </c>
      <c r="H5081" s="192">
        <f>+G5081*H$18</f>
        <v>3507.6000000000004</v>
      </c>
      <c r="I5081" s="193">
        <f>+H5081*(1+I$18)</f>
        <v>4244.1959999999999</v>
      </c>
      <c r="J5081" s="194">
        <f>+I5081*(1-J$18)</f>
        <v>4244.1959999999999</v>
      </c>
      <c r="K5081" s="191">
        <f>+I5081*C5081</f>
        <v>0</v>
      </c>
      <c r="L5081" s="191">
        <f>+I5081*(1+L$18)</f>
        <v>5941.8743999999997</v>
      </c>
      <c r="M5081" s="195" t="str">
        <f>HYPERLINK(CONCATENATE("https://buscador.neorep.com.ar/",TRIM(A5081),"/"),"FOTO")</f>
        <v>FOTO</v>
      </c>
      <c r="N5081" s="196"/>
    </row>
    <row r="5082" spans="1:15" ht="20.100000000000001" customHeight="1" thickBot="1">
      <c r="A5082" s="219" t="s">
        <v>9004</v>
      </c>
      <c r="B5082" s="33"/>
      <c r="C5082" s="240"/>
      <c r="D5082" s="151"/>
      <c r="E5082" s="221"/>
      <c r="F5082" s="222"/>
      <c r="G5082" s="223"/>
      <c r="H5082" s="224"/>
      <c r="I5082" s="224"/>
      <c r="J5082" s="225"/>
      <c r="K5082" s="223"/>
      <c r="L5082" s="223"/>
      <c r="M5082" s="226"/>
      <c r="N5082" s="227"/>
      <c r="O5082" s="228"/>
    </row>
    <row r="5083" spans="1:15" ht="12.75" customHeight="1" thickBot="1">
      <c r="A5083" s="188" t="s">
        <v>9005</v>
      </c>
      <c r="B5083" s="14"/>
      <c r="C5083" s="244"/>
      <c r="D5083" s="238"/>
      <c r="E5083" s="189"/>
      <c r="F5083" s="190" t="s">
        <v>9006</v>
      </c>
      <c r="G5083" s="191">
        <v>2.9620000000000002</v>
      </c>
      <c r="H5083" s="192">
        <f>+G5083*H$18</f>
        <v>4383.76</v>
      </c>
      <c r="I5083" s="193">
        <f>+H5083*(1+I$18)</f>
        <v>5304.3496000000005</v>
      </c>
      <c r="J5083" s="194">
        <f>+I5083*(1-J$18)</f>
        <v>5304.3496000000005</v>
      </c>
      <c r="K5083" s="191">
        <f>+I5083*C5083</f>
        <v>0</v>
      </c>
      <c r="L5083" s="191">
        <f>+I5083*(1+L$18)</f>
        <v>7426.0894399999997</v>
      </c>
      <c r="M5083" s="195" t="str">
        <f>HYPERLINK(CONCATENATE("https://buscador.neorep.com.ar/",TRIM(A5083),"/"),"FOTO")</f>
        <v>FOTO</v>
      </c>
      <c r="N5083" s="196"/>
    </row>
    <row r="5084" spans="1:15" ht="20.100000000000001" customHeight="1" thickBot="1">
      <c r="A5084" s="219" t="s">
        <v>9007</v>
      </c>
      <c r="B5084" s="33"/>
      <c r="C5084" s="241"/>
      <c r="D5084" s="236"/>
      <c r="E5084" s="221"/>
      <c r="F5084" s="222"/>
      <c r="G5084" s="223"/>
      <c r="H5084" s="224"/>
      <c r="I5084" s="224"/>
      <c r="J5084" s="225"/>
      <c r="K5084" s="223"/>
      <c r="L5084" s="223"/>
      <c r="M5084" s="226"/>
      <c r="N5084" s="227"/>
      <c r="O5084" s="228"/>
    </row>
    <row r="5085" spans="1:15" ht="20.100000000000001" customHeight="1" thickBot="1">
      <c r="A5085" s="219" t="s">
        <v>9008</v>
      </c>
      <c r="B5085" s="33"/>
      <c r="C5085" s="239"/>
      <c r="D5085" s="235"/>
      <c r="E5085" s="221"/>
      <c r="F5085" s="222"/>
      <c r="G5085" s="223"/>
      <c r="H5085" s="224"/>
      <c r="I5085" s="224"/>
      <c r="J5085" s="225"/>
      <c r="K5085" s="223"/>
      <c r="L5085" s="223"/>
      <c r="M5085" s="226"/>
      <c r="N5085" s="227"/>
      <c r="O5085" s="228"/>
    </row>
    <row r="5086" spans="1:15" ht="12.75" customHeight="1">
      <c r="A5086" s="178" t="s">
        <v>9009</v>
      </c>
      <c r="B5086" s="14"/>
      <c r="C5086" s="152"/>
      <c r="D5086" s="238"/>
      <c r="E5086" s="180"/>
      <c r="F5086" s="181" t="s">
        <v>9010</v>
      </c>
      <c r="G5086" s="182">
        <v>0.71399999999999997</v>
      </c>
      <c r="H5086" s="183">
        <f>+G5086*H$18</f>
        <v>1056.72</v>
      </c>
      <c r="I5086" s="184">
        <f>+H5086*(1+I$18)</f>
        <v>1278.6312</v>
      </c>
      <c r="J5086" s="185">
        <f>+I5086*(1-J$18)</f>
        <v>1278.6312</v>
      </c>
      <c r="K5086" s="182">
        <f>+I5086*C5086</f>
        <v>0</v>
      </c>
      <c r="L5086" s="182">
        <f>+I5086*(1+L$18)</f>
        <v>1790.08368</v>
      </c>
      <c r="M5086" s="186" t="str">
        <f>HYPERLINK(CONCATENATE("https://buscador.neorep.com.ar/",TRIM(A5086),"/"),"FOTO")</f>
        <v>FOTO</v>
      </c>
      <c r="N5086" s="187"/>
    </row>
    <row r="5087" spans="1:15" ht="12.75" customHeight="1" thickBot="1">
      <c r="A5087" s="154" t="s">
        <v>9011</v>
      </c>
      <c r="B5087" s="14"/>
      <c r="C5087" s="243"/>
      <c r="D5087" s="238"/>
      <c r="E5087" s="155"/>
      <c r="F5087" s="156" t="s">
        <v>9012</v>
      </c>
      <c r="G5087" s="157">
        <v>1.4830000000000001</v>
      </c>
      <c r="H5087" s="158">
        <f>+G5087*H$18</f>
        <v>2194.84</v>
      </c>
      <c r="I5087" s="159">
        <f>+H5087*(1+I$18)</f>
        <v>2655.7564000000002</v>
      </c>
      <c r="J5087" s="160">
        <f>+I5087*(1-J$18)</f>
        <v>2655.7564000000002</v>
      </c>
      <c r="K5087" s="157">
        <f>+I5087*C5087</f>
        <v>0</v>
      </c>
      <c r="L5087" s="157">
        <f>+I5087*(1+L$18)</f>
        <v>3718.0589599999998</v>
      </c>
      <c r="M5087" s="161" t="str">
        <f>HYPERLINK(CONCATENATE("https://buscador.neorep.com.ar/",TRIM(A5087),"/"),"FOTO")</f>
        <v>FOTO</v>
      </c>
      <c r="N5087" s="162"/>
    </row>
    <row r="5088" spans="1:15" ht="20.100000000000001" customHeight="1" thickBot="1">
      <c r="A5088" s="219" t="s">
        <v>9013</v>
      </c>
      <c r="B5088" s="33"/>
      <c r="C5088" s="240"/>
      <c r="D5088" s="151"/>
      <c r="E5088" s="221"/>
      <c r="F5088" s="222"/>
      <c r="G5088" s="223"/>
      <c r="H5088" s="224"/>
      <c r="I5088" s="224"/>
      <c r="J5088" s="225"/>
      <c r="K5088" s="223"/>
      <c r="L5088" s="223"/>
      <c r="M5088" s="226"/>
      <c r="N5088" s="227"/>
      <c r="O5088" s="228"/>
    </row>
    <row r="5089" spans="1:15" ht="12.75" customHeight="1">
      <c r="A5089" s="178" t="s">
        <v>9014</v>
      </c>
      <c r="B5089" s="14"/>
      <c r="C5089" s="152"/>
      <c r="D5089" s="238"/>
      <c r="E5089" s="180"/>
      <c r="F5089" s="181" t="s">
        <v>9015</v>
      </c>
      <c r="G5089" s="182">
        <v>5.9240000000000004</v>
      </c>
      <c r="H5089" s="183">
        <f>+G5089*H$18</f>
        <v>8767.52</v>
      </c>
      <c r="I5089" s="184">
        <f>+H5089*(1+I$18)</f>
        <v>10608.699200000001</v>
      </c>
      <c r="J5089" s="185">
        <f>+I5089*(1-J$18)</f>
        <v>10608.699200000001</v>
      </c>
      <c r="K5089" s="182">
        <f>+I5089*C5089</f>
        <v>0</v>
      </c>
      <c r="L5089" s="182">
        <f>+I5089*(1+L$18)</f>
        <v>14852.178879999999</v>
      </c>
      <c r="M5089" s="186" t="str">
        <f>HYPERLINK(CONCATENATE("https://buscador.neorep.com.ar/",TRIM(A5089),"/"),"FOTO")</f>
        <v>FOTO</v>
      </c>
      <c r="N5089" s="187"/>
    </row>
    <row r="5090" spans="1:15" ht="12.75" customHeight="1">
      <c r="A5090" s="103" t="s">
        <v>9016</v>
      </c>
      <c r="B5090" s="14"/>
      <c r="C5090" s="242"/>
      <c r="D5090" s="238"/>
      <c r="E5090" s="149"/>
      <c r="F5090" s="104" t="s">
        <v>9017</v>
      </c>
      <c r="G5090" s="105">
        <v>4.7409999999999997</v>
      </c>
      <c r="H5090" s="106">
        <f>+G5090*H$18</f>
        <v>7016.6799999999994</v>
      </c>
      <c r="I5090" s="107">
        <f>+H5090*(1+I$18)</f>
        <v>8490.1827999999987</v>
      </c>
      <c r="J5090" s="108">
        <f>+I5090*(1-J$18)</f>
        <v>8490.1827999999987</v>
      </c>
      <c r="K5090" s="105">
        <f>+I5090*C5090</f>
        <v>0</v>
      </c>
      <c r="L5090" s="105">
        <f>+I5090*(1+L$18)</f>
        <v>11886.255919999998</v>
      </c>
      <c r="M5090" s="109" t="str">
        <f>HYPERLINK(CONCATENATE("https://buscador.neorep.com.ar/",TRIM(A5090),"/"),"FOTO")</f>
        <v>FOTO</v>
      </c>
      <c r="N5090" s="110"/>
    </row>
    <row r="5091" spans="1:15" ht="12.75" customHeight="1" thickBot="1">
      <c r="A5091" s="154" t="s">
        <v>9018</v>
      </c>
      <c r="B5091" s="14"/>
      <c r="C5091" s="243"/>
      <c r="D5091" s="238"/>
      <c r="E5091" s="155"/>
      <c r="F5091" s="156" t="s">
        <v>9019</v>
      </c>
      <c r="G5091" s="157">
        <v>5.3319999999999999</v>
      </c>
      <c r="H5091" s="158">
        <f>+G5091*H$18</f>
        <v>7891.36</v>
      </c>
      <c r="I5091" s="159">
        <f>+H5091*(1+I$18)</f>
        <v>9548.5455999999995</v>
      </c>
      <c r="J5091" s="160">
        <f>+I5091*(1-J$18)</f>
        <v>9548.5455999999995</v>
      </c>
      <c r="K5091" s="157">
        <f>+I5091*C5091</f>
        <v>0</v>
      </c>
      <c r="L5091" s="157">
        <f>+I5091*(1+L$18)</f>
        <v>13367.963839999999</v>
      </c>
      <c r="M5091" s="161" t="str">
        <f>HYPERLINK(CONCATENATE("https://buscador.neorep.com.ar/",TRIM(A5091),"/"),"FOTO")</f>
        <v>FOTO</v>
      </c>
      <c r="N5091" s="162"/>
    </row>
    <row r="5092" spans="1:15" ht="20.100000000000001" customHeight="1" thickBot="1">
      <c r="A5092" s="219" t="s">
        <v>9020</v>
      </c>
      <c r="B5092" s="33"/>
      <c r="C5092" s="240"/>
      <c r="D5092" s="151"/>
      <c r="E5092" s="221"/>
      <c r="F5092" s="222"/>
      <c r="G5092" s="223"/>
      <c r="H5092" s="224"/>
      <c r="I5092" s="224"/>
      <c r="J5092" s="225"/>
      <c r="K5092" s="223"/>
      <c r="L5092" s="223"/>
      <c r="M5092" s="226"/>
      <c r="N5092" s="227"/>
      <c r="O5092" s="228"/>
    </row>
    <row r="5093" spans="1:15" ht="12.75" customHeight="1">
      <c r="A5093" s="178" t="s">
        <v>9021</v>
      </c>
      <c r="B5093" s="14"/>
      <c r="C5093" s="152"/>
      <c r="D5093" s="238"/>
      <c r="E5093" s="180"/>
      <c r="F5093" s="181" t="s">
        <v>9022</v>
      </c>
      <c r="G5093" s="182">
        <v>8.8859999999999992</v>
      </c>
      <c r="H5093" s="183">
        <f>+G5093*H$18</f>
        <v>13151.279999999999</v>
      </c>
      <c r="I5093" s="184">
        <f>+H5093*(1+I$18)</f>
        <v>15913.048799999999</v>
      </c>
      <c r="J5093" s="185">
        <f>+I5093*(1-J$18)</f>
        <v>15913.048799999999</v>
      </c>
      <c r="K5093" s="182">
        <f>+I5093*C5093</f>
        <v>0</v>
      </c>
      <c r="L5093" s="182">
        <f>+I5093*(1+L$18)</f>
        <v>22278.268319999996</v>
      </c>
      <c r="M5093" s="186" t="str">
        <f>HYPERLINK(CONCATENATE("https://buscador.neorep.com.ar/",TRIM(A5093),"/"),"FOTO")</f>
        <v>FOTO</v>
      </c>
      <c r="N5093" s="187"/>
    </row>
    <row r="5094" spans="1:15" ht="12.75" customHeight="1">
      <c r="A5094" s="103" t="s">
        <v>9023</v>
      </c>
      <c r="B5094" s="14"/>
      <c r="C5094" s="242"/>
      <c r="D5094" s="238"/>
      <c r="E5094" s="149"/>
      <c r="F5094" s="104" t="s">
        <v>9024</v>
      </c>
      <c r="G5094" s="105">
        <v>5.6280000000000001</v>
      </c>
      <c r="H5094" s="106">
        <f>+G5094*H$18</f>
        <v>8329.44</v>
      </c>
      <c r="I5094" s="107">
        <f>+H5094*(1+I$18)</f>
        <v>10078.6224</v>
      </c>
      <c r="J5094" s="108">
        <f>+I5094*(1-J$18)</f>
        <v>10078.6224</v>
      </c>
      <c r="K5094" s="105">
        <f>+I5094*C5094</f>
        <v>0</v>
      </c>
      <c r="L5094" s="105">
        <f>+I5094*(1+L$18)</f>
        <v>14110.07136</v>
      </c>
      <c r="M5094" s="109" t="str">
        <f>HYPERLINK(CONCATENATE("https://buscador.neorep.com.ar/",TRIM(A5094),"/"),"FOTO")</f>
        <v>FOTO</v>
      </c>
      <c r="N5094" s="110"/>
    </row>
    <row r="5095" spans="1:15" ht="12.75" customHeight="1" thickBot="1">
      <c r="A5095" s="154" t="s">
        <v>9016</v>
      </c>
      <c r="B5095" s="14"/>
      <c r="C5095" s="243"/>
      <c r="D5095" s="238"/>
      <c r="E5095" s="155"/>
      <c r="F5095" s="156" t="s">
        <v>9025</v>
      </c>
      <c r="G5095" s="157">
        <v>4.7409999999999997</v>
      </c>
      <c r="H5095" s="158">
        <f>+G5095*H$18</f>
        <v>7016.6799999999994</v>
      </c>
      <c r="I5095" s="159">
        <f>+H5095*(1+I$18)</f>
        <v>8490.1827999999987</v>
      </c>
      <c r="J5095" s="160">
        <f>+I5095*(1-J$18)</f>
        <v>8490.1827999999987</v>
      </c>
      <c r="K5095" s="157">
        <f>+I5095*C5095</f>
        <v>0</v>
      </c>
      <c r="L5095" s="157">
        <f>+I5095*(1+L$18)</f>
        <v>11886.255919999998</v>
      </c>
      <c r="M5095" s="161" t="str">
        <f>HYPERLINK(CONCATENATE("https://buscador.neorep.com.ar/",TRIM(A5095),"/"),"FOTO")</f>
        <v>FOTO</v>
      </c>
      <c r="N5095" s="162"/>
    </row>
    <row r="5096" spans="1:15" ht="20.100000000000001" customHeight="1" thickBot="1">
      <c r="A5096" s="219" t="s">
        <v>5794</v>
      </c>
      <c r="B5096" s="33"/>
      <c r="C5096" s="240"/>
      <c r="D5096" s="151"/>
      <c r="E5096" s="221"/>
      <c r="F5096" s="222"/>
      <c r="G5096" s="223"/>
      <c r="H5096" s="224"/>
      <c r="I5096" s="224"/>
      <c r="J5096" s="225"/>
      <c r="K5096" s="223"/>
      <c r="L5096" s="223"/>
      <c r="M5096" s="226"/>
      <c r="N5096" s="227"/>
      <c r="O5096" s="228"/>
    </row>
    <row r="5097" spans="1:15" ht="12.75" customHeight="1">
      <c r="A5097" s="178" t="s">
        <v>9026</v>
      </c>
      <c r="B5097" s="14"/>
      <c r="C5097" s="152"/>
      <c r="D5097" s="238"/>
      <c r="E5097" s="180"/>
      <c r="F5097" s="181" t="s">
        <v>9027</v>
      </c>
      <c r="G5097" s="182">
        <v>0.8</v>
      </c>
      <c r="H5097" s="183">
        <f>+G5097*H$18</f>
        <v>1184</v>
      </c>
      <c r="I5097" s="184">
        <f>+H5097*(1+I$18)</f>
        <v>1432.6399999999999</v>
      </c>
      <c r="J5097" s="185">
        <f>+I5097*(1-J$18)</f>
        <v>1432.6399999999999</v>
      </c>
      <c r="K5097" s="182">
        <f>+I5097*C5097</f>
        <v>0</v>
      </c>
      <c r="L5097" s="182">
        <f>+I5097*(1+L$18)</f>
        <v>2005.6959999999997</v>
      </c>
      <c r="M5097" s="186" t="str">
        <f>HYPERLINK(CONCATENATE("https://buscador.neorep.com.ar/",TRIM(A5097),"/"),"FOTO")</f>
        <v>FOTO</v>
      </c>
      <c r="N5097" s="187"/>
    </row>
    <row r="5098" spans="1:15" ht="12.75" customHeight="1" thickBot="1">
      <c r="A5098" s="154" t="s">
        <v>9028</v>
      </c>
      <c r="B5098" s="14"/>
      <c r="C5098" s="243"/>
      <c r="D5098" s="238"/>
      <c r="E5098" s="155"/>
      <c r="F5098" s="156" t="s">
        <v>9029</v>
      </c>
      <c r="G5098" s="157">
        <v>0.8</v>
      </c>
      <c r="H5098" s="158">
        <f>+G5098*H$18</f>
        <v>1184</v>
      </c>
      <c r="I5098" s="159">
        <f>+H5098*(1+I$18)</f>
        <v>1432.6399999999999</v>
      </c>
      <c r="J5098" s="160">
        <f>+I5098*(1-J$18)</f>
        <v>1432.6399999999999</v>
      </c>
      <c r="K5098" s="157">
        <f>+I5098*C5098</f>
        <v>0</v>
      </c>
      <c r="L5098" s="157">
        <f>+I5098*(1+L$18)</f>
        <v>2005.6959999999997</v>
      </c>
      <c r="M5098" s="161" t="str">
        <f>HYPERLINK(CONCATENATE("https://buscador.neorep.com.ar/",TRIM(A5098),"/"),"FOTO")</f>
        <v>FOTO</v>
      </c>
      <c r="N5098" s="162"/>
    </row>
    <row r="5099" spans="1:15" ht="20.100000000000001" customHeight="1" thickBot="1">
      <c r="A5099" s="219" t="s">
        <v>9030</v>
      </c>
      <c r="B5099" s="33"/>
      <c r="C5099" s="240"/>
      <c r="D5099" s="151"/>
      <c r="E5099" s="221"/>
      <c r="F5099" s="222"/>
      <c r="G5099" s="223"/>
      <c r="H5099" s="224"/>
      <c r="I5099" s="224"/>
      <c r="J5099" s="225"/>
      <c r="K5099" s="223"/>
      <c r="L5099" s="223"/>
      <c r="M5099" s="226"/>
      <c r="N5099" s="227"/>
      <c r="O5099" s="228"/>
    </row>
    <row r="5100" spans="1:15" ht="12.75" customHeight="1" thickBot="1">
      <c r="A5100" s="188" t="s">
        <v>9031</v>
      </c>
      <c r="B5100" s="14"/>
      <c r="C5100" s="244"/>
      <c r="D5100" s="238"/>
      <c r="E5100" s="189"/>
      <c r="F5100" s="190" t="s">
        <v>9032</v>
      </c>
      <c r="G5100" s="191">
        <v>1.4830000000000001</v>
      </c>
      <c r="H5100" s="192">
        <f>+G5100*H$18</f>
        <v>2194.84</v>
      </c>
      <c r="I5100" s="193">
        <f>+H5100*(1+I$18)</f>
        <v>2655.7564000000002</v>
      </c>
      <c r="J5100" s="194">
        <f>+I5100*(1-J$18)</f>
        <v>2655.7564000000002</v>
      </c>
      <c r="K5100" s="191">
        <f>+I5100*C5100</f>
        <v>0</v>
      </c>
      <c r="L5100" s="191">
        <f>+I5100*(1+L$18)</f>
        <v>3718.0589599999998</v>
      </c>
      <c r="M5100" s="195" t="str">
        <f>HYPERLINK(CONCATENATE("https://buscador.neorep.com.ar/",TRIM(A5100),"/"),"FOTO")</f>
        <v>FOTO</v>
      </c>
      <c r="N5100" s="196"/>
    </row>
    <row r="5101" spans="1:15" ht="20.100000000000001" customHeight="1" thickBot="1">
      <c r="A5101" s="219" t="s">
        <v>9033</v>
      </c>
      <c r="B5101" s="33"/>
      <c r="C5101" s="240"/>
      <c r="D5101" s="151"/>
      <c r="E5101" s="221"/>
      <c r="F5101" s="222"/>
      <c r="G5101" s="223"/>
      <c r="H5101" s="224"/>
      <c r="I5101" s="224"/>
      <c r="J5101" s="225"/>
      <c r="K5101" s="223"/>
      <c r="L5101" s="223"/>
      <c r="M5101" s="226"/>
      <c r="N5101" s="227"/>
      <c r="O5101" s="228"/>
    </row>
    <row r="5102" spans="1:15" ht="12.75" customHeight="1" thickBot="1">
      <c r="A5102" s="188" t="s">
        <v>9034</v>
      </c>
      <c r="B5102" s="14"/>
      <c r="C5102" s="244"/>
      <c r="D5102" s="238"/>
      <c r="E5102" s="189"/>
      <c r="F5102" s="190" t="s">
        <v>9035</v>
      </c>
      <c r="G5102" s="191">
        <v>0.59599999999999997</v>
      </c>
      <c r="H5102" s="192">
        <f>+G5102*H$18</f>
        <v>882.07999999999993</v>
      </c>
      <c r="I5102" s="193">
        <f>+H5102*(1+I$18)</f>
        <v>1067.3167999999998</v>
      </c>
      <c r="J5102" s="194">
        <f>+I5102*(1-J$18)</f>
        <v>1067.3167999999998</v>
      </c>
      <c r="K5102" s="191">
        <f>+I5102*C5102</f>
        <v>0</v>
      </c>
      <c r="L5102" s="191">
        <f>+I5102*(1+L$18)</f>
        <v>1494.2435199999998</v>
      </c>
      <c r="M5102" s="195" t="str">
        <f>HYPERLINK(CONCATENATE("https://buscador.neorep.com.ar/",TRIM(A5102),"/"),"FOTO")</f>
        <v>FOTO</v>
      </c>
      <c r="N5102" s="196"/>
    </row>
    <row r="5103" spans="1:15" ht="20.100000000000001" customHeight="1" thickBot="1">
      <c r="A5103" s="219" t="s">
        <v>9036</v>
      </c>
      <c r="B5103" s="33"/>
      <c r="C5103" s="240"/>
      <c r="D5103" s="151"/>
      <c r="E5103" s="221"/>
      <c r="F5103" s="222"/>
      <c r="G5103" s="223"/>
      <c r="H5103" s="224"/>
      <c r="I5103" s="224"/>
      <c r="J5103" s="225"/>
      <c r="K5103" s="223"/>
      <c r="L5103" s="223"/>
      <c r="M5103" s="226"/>
      <c r="N5103" s="227"/>
      <c r="O5103" s="228"/>
    </row>
    <row r="5104" spans="1:15" ht="12.75" customHeight="1" thickBot="1">
      <c r="A5104" s="188" t="s">
        <v>378</v>
      </c>
      <c r="B5104" s="14"/>
      <c r="C5104" s="244"/>
      <c r="D5104" s="238"/>
      <c r="E5104" s="189"/>
      <c r="F5104" s="190" t="s">
        <v>379</v>
      </c>
      <c r="G5104" s="191">
        <v>2.202</v>
      </c>
      <c r="H5104" s="192">
        <f>+G5104*H$18</f>
        <v>3258.96</v>
      </c>
      <c r="I5104" s="193">
        <f>+H5104*(1+I$18)</f>
        <v>3943.3415999999997</v>
      </c>
      <c r="J5104" s="194">
        <f>+I5104*(1-J$18)</f>
        <v>3943.3415999999997</v>
      </c>
      <c r="K5104" s="191">
        <f>+I5104*C5104</f>
        <v>0</v>
      </c>
      <c r="L5104" s="191">
        <f>+I5104*(1+L$18)</f>
        <v>5520.6782399999993</v>
      </c>
      <c r="M5104" s="195" t="str">
        <f>HYPERLINK(CONCATENATE("https://buscador.neorep.com.ar/",TRIM(A5104),"/"),"FOTO")</f>
        <v>FOTO</v>
      </c>
      <c r="N5104" s="196" t="s">
        <v>173</v>
      </c>
      <c r="O5104" s="37"/>
    </row>
    <row r="5105" spans="1:15" ht="20.100000000000001" customHeight="1" thickBot="1">
      <c r="A5105" s="219" t="s">
        <v>9037</v>
      </c>
      <c r="B5105" s="33"/>
      <c r="C5105" s="240"/>
      <c r="D5105" s="151"/>
      <c r="E5105" s="221"/>
      <c r="F5105" s="222"/>
      <c r="G5105" s="223"/>
      <c r="H5105" s="224"/>
      <c r="I5105" s="224"/>
      <c r="J5105" s="225"/>
      <c r="K5105" s="223"/>
      <c r="L5105" s="223"/>
      <c r="M5105" s="226"/>
      <c r="N5105" s="227"/>
      <c r="O5105" s="228"/>
    </row>
    <row r="5106" spans="1:15" ht="12.75" customHeight="1">
      <c r="A5106" s="178" t="s">
        <v>9038</v>
      </c>
      <c r="B5106" s="14"/>
      <c r="C5106" s="152"/>
      <c r="D5106" s="238"/>
      <c r="E5106" s="180"/>
      <c r="F5106" s="181" t="s">
        <v>9039</v>
      </c>
      <c r="G5106" s="182">
        <v>7.407</v>
      </c>
      <c r="H5106" s="183">
        <f t="shared" ref="H5106:H5114" si="1383">+G5106*H$18</f>
        <v>10962.36</v>
      </c>
      <c r="I5106" s="184">
        <f t="shared" ref="I5106:I5114" si="1384">+H5106*(1+I$18)</f>
        <v>13264.455600000001</v>
      </c>
      <c r="J5106" s="185">
        <f t="shared" ref="J5106:J5114" si="1385">+I5106*(1-J$18)</f>
        <v>13264.455600000001</v>
      </c>
      <c r="K5106" s="182">
        <f t="shared" ref="K5106:K5114" si="1386">+I5106*C5106</f>
        <v>0</v>
      </c>
      <c r="L5106" s="182">
        <f t="shared" ref="L5106:L5114" si="1387">+I5106*(1+L$18)</f>
        <v>18570.237840000002</v>
      </c>
      <c r="M5106" s="186" t="str">
        <f t="shared" ref="M5106:M5114" si="1388">HYPERLINK(CONCATENATE("https://buscador.neorep.com.ar/",TRIM(A5106),"/"),"FOTO")</f>
        <v>FOTO</v>
      </c>
      <c r="N5106" s="187"/>
    </row>
    <row r="5107" spans="1:15" ht="12.75" customHeight="1">
      <c r="A5107" s="103" t="s">
        <v>9040</v>
      </c>
      <c r="B5107" s="14"/>
      <c r="C5107" s="242"/>
      <c r="D5107" s="238"/>
      <c r="E5107" s="149"/>
      <c r="F5107" s="104" t="s">
        <v>9041</v>
      </c>
      <c r="G5107" s="105">
        <v>1.1870000000000001</v>
      </c>
      <c r="H5107" s="106">
        <f t="shared" si="1383"/>
        <v>1756.76</v>
      </c>
      <c r="I5107" s="107">
        <f t="shared" si="1384"/>
        <v>2125.6795999999999</v>
      </c>
      <c r="J5107" s="108">
        <f t="shared" si="1385"/>
        <v>2125.6795999999999</v>
      </c>
      <c r="K5107" s="105">
        <f t="shared" si="1386"/>
        <v>0</v>
      </c>
      <c r="L5107" s="105">
        <f t="shared" si="1387"/>
        <v>2975.9514399999998</v>
      </c>
      <c r="M5107" s="109" t="str">
        <f t="shared" si="1388"/>
        <v>FOTO</v>
      </c>
      <c r="N5107" s="110"/>
    </row>
    <row r="5108" spans="1:15" ht="12.75" customHeight="1">
      <c r="A5108" s="103" t="s">
        <v>9042</v>
      </c>
      <c r="B5108" s="14"/>
      <c r="C5108" s="242"/>
      <c r="D5108" s="238"/>
      <c r="E5108" s="149"/>
      <c r="F5108" s="104" t="s">
        <v>9043</v>
      </c>
      <c r="G5108" s="105">
        <v>1.1870000000000001</v>
      </c>
      <c r="H5108" s="106">
        <f t="shared" si="1383"/>
        <v>1756.76</v>
      </c>
      <c r="I5108" s="107">
        <f t="shared" si="1384"/>
        <v>2125.6795999999999</v>
      </c>
      <c r="J5108" s="108">
        <f t="shared" si="1385"/>
        <v>2125.6795999999999</v>
      </c>
      <c r="K5108" s="105">
        <f t="shared" si="1386"/>
        <v>0</v>
      </c>
      <c r="L5108" s="105">
        <f t="shared" si="1387"/>
        <v>2975.9514399999998</v>
      </c>
      <c r="M5108" s="109" t="str">
        <f t="shared" si="1388"/>
        <v>FOTO</v>
      </c>
      <c r="N5108" s="110"/>
    </row>
    <row r="5109" spans="1:15" ht="12.75" customHeight="1">
      <c r="A5109" s="103" t="s">
        <v>9044</v>
      </c>
      <c r="B5109" s="14"/>
      <c r="C5109" s="242"/>
      <c r="D5109" s="238"/>
      <c r="E5109" s="149"/>
      <c r="F5109" s="104" t="s">
        <v>9045</v>
      </c>
      <c r="G5109" s="105">
        <v>1.1870000000000001</v>
      </c>
      <c r="H5109" s="106">
        <f t="shared" si="1383"/>
        <v>1756.76</v>
      </c>
      <c r="I5109" s="107">
        <f t="shared" si="1384"/>
        <v>2125.6795999999999</v>
      </c>
      <c r="J5109" s="108">
        <f t="shared" si="1385"/>
        <v>2125.6795999999999</v>
      </c>
      <c r="K5109" s="105">
        <f t="shared" si="1386"/>
        <v>0</v>
      </c>
      <c r="L5109" s="105">
        <f t="shared" si="1387"/>
        <v>2975.9514399999998</v>
      </c>
      <c r="M5109" s="109" t="str">
        <f t="shared" si="1388"/>
        <v>FOTO</v>
      </c>
      <c r="N5109" s="110"/>
    </row>
    <row r="5110" spans="1:15" ht="12.75" customHeight="1">
      <c r="A5110" s="103" t="s">
        <v>9046</v>
      </c>
      <c r="B5110" s="14"/>
      <c r="C5110" s="242"/>
      <c r="D5110" s="238"/>
      <c r="E5110" s="149"/>
      <c r="F5110" s="104" t="s">
        <v>9047</v>
      </c>
      <c r="G5110" s="105">
        <v>2.6659999999999999</v>
      </c>
      <c r="H5110" s="106">
        <f t="shared" si="1383"/>
        <v>3945.68</v>
      </c>
      <c r="I5110" s="107">
        <f t="shared" si="1384"/>
        <v>4774.2727999999997</v>
      </c>
      <c r="J5110" s="108">
        <f t="shared" si="1385"/>
        <v>4774.2727999999997</v>
      </c>
      <c r="K5110" s="105">
        <f t="shared" si="1386"/>
        <v>0</v>
      </c>
      <c r="L5110" s="105">
        <f t="shared" si="1387"/>
        <v>6683.9819199999993</v>
      </c>
      <c r="M5110" s="109" t="str">
        <f t="shared" si="1388"/>
        <v>FOTO</v>
      </c>
      <c r="N5110" s="110"/>
    </row>
    <row r="5111" spans="1:15" ht="12.75" customHeight="1">
      <c r="A5111" s="103" t="s">
        <v>9048</v>
      </c>
      <c r="B5111" s="14"/>
      <c r="C5111" s="242"/>
      <c r="D5111" s="238"/>
      <c r="E5111" s="149"/>
      <c r="F5111" s="104" t="s">
        <v>9049</v>
      </c>
      <c r="G5111" s="105">
        <v>2.6659999999999999</v>
      </c>
      <c r="H5111" s="106">
        <f t="shared" si="1383"/>
        <v>3945.68</v>
      </c>
      <c r="I5111" s="107">
        <f t="shared" si="1384"/>
        <v>4774.2727999999997</v>
      </c>
      <c r="J5111" s="108">
        <f t="shared" si="1385"/>
        <v>4774.2727999999997</v>
      </c>
      <c r="K5111" s="105">
        <f t="shared" si="1386"/>
        <v>0</v>
      </c>
      <c r="L5111" s="105">
        <f t="shared" si="1387"/>
        <v>6683.9819199999993</v>
      </c>
      <c r="M5111" s="109" t="str">
        <f t="shared" si="1388"/>
        <v>FOTO</v>
      </c>
      <c r="N5111" s="110"/>
    </row>
    <row r="5112" spans="1:15" ht="12.75" customHeight="1">
      <c r="A5112" s="103" t="s">
        <v>9050</v>
      </c>
      <c r="B5112" s="14"/>
      <c r="C5112" s="242"/>
      <c r="D5112" s="238"/>
      <c r="E5112" s="149"/>
      <c r="F5112" s="104" t="s">
        <v>9051</v>
      </c>
      <c r="G5112" s="105">
        <v>1.4830000000000001</v>
      </c>
      <c r="H5112" s="106">
        <f t="shared" si="1383"/>
        <v>2194.84</v>
      </c>
      <c r="I5112" s="107">
        <f t="shared" si="1384"/>
        <v>2655.7564000000002</v>
      </c>
      <c r="J5112" s="108">
        <f t="shared" si="1385"/>
        <v>2655.7564000000002</v>
      </c>
      <c r="K5112" s="105">
        <f t="shared" si="1386"/>
        <v>0</v>
      </c>
      <c r="L5112" s="105">
        <f t="shared" si="1387"/>
        <v>3718.0589599999998</v>
      </c>
      <c r="M5112" s="109" t="str">
        <f t="shared" si="1388"/>
        <v>FOTO</v>
      </c>
      <c r="N5112" s="110"/>
    </row>
    <row r="5113" spans="1:15" ht="12.75" customHeight="1">
      <c r="A5113" s="103" t="s">
        <v>9052</v>
      </c>
      <c r="B5113" s="14"/>
      <c r="C5113" s="242"/>
      <c r="D5113" s="238"/>
      <c r="E5113" s="149"/>
      <c r="F5113" s="104" t="s">
        <v>9053</v>
      </c>
      <c r="G5113" s="105">
        <v>1.365</v>
      </c>
      <c r="H5113" s="106">
        <f t="shared" si="1383"/>
        <v>2020.2</v>
      </c>
      <c r="I5113" s="107">
        <f t="shared" si="1384"/>
        <v>2444.442</v>
      </c>
      <c r="J5113" s="108">
        <f t="shared" si="1385"/>
        <v>2444.442</v>
      </c>
      <c r="K5113" s="105">
        <f t="shared" si="1386"/>
        <v>0</v>
      </c>
      <c r="L5113" s="105">
        <f t="shared" si="1387"/>
        <v>3422.2187999999996</v>
      </c>
      <c r="M5113" s="109" t="str">
        <f t="shared" si="1388"/>
        <v>FOTO</v>
      </c>
      <c r="N5113" s="110"/>
    </row>
    <row r="5114" spans="1:15" ht="12.75" customHeight="1" thickBot="1">
      <c r="A5114" s="154" t="s">
        <v>9054</v>
      </c>
      <c r="B5114" s="14"/>
      <c r="C5114" s="243"/>
      <c r="D5114" s="238"/>
      <c r="E5114" s="155"/>
      <c r="F5114" s="156" t="s">
        <v>9055</v>
      </c>
      <c r="G5114" s="157">
        <v>1.365</v>
      </c>
      <c r="H5114" s="158">
        <f t="shared" si="1383"/>
        <v>2020.2</v>
      </c>
      <c r="I5114" s="159">
        <f t="shared" si="1384"/>
        <v>2444.442</v>
      </c>
      <c r="J5114" s="160">
        <f t="shared" si="1385"/>
        <v>2444.442</v>
      </c>
      <c r="K5114" s="157">
        <f t="shared" si="1386"/>
        <v>0</v>
      </c>
      <c r="L5114" s="157">
        <f t="shared" si="1387"/>
        <v>3422.2187999999996</v>
      </c>
      <c r="M5114" s="161" t="str">
        <f t="shared" si="1388"/>
        <v>FOTO</v>
      </c>
      <c r="N5114" s="162"/>
    </row>
    <row r="5115" spans="1:15" ht="20.100000000000001" customHeight="1" thickBot="1">
      <c r="A5115" s="219" t="s">
        <v>9056</v>
      </c>
      <c r="B5115" s="33"/>
      <c r="C5115" s="240"/>
      <c r="D5115" s="151"/>
      <c r="E5115" s="221"/>
      <c r="F5115" s="222"/>
      <c r="G5115" s="223"/>
      <c r="H5115" s="224"/>
      <c r="I5115" s="224"/>
      <c r="J5115" s="225"/>
      <c r="K5115" s="223"/>
      <c r="L5115" s="223"/>
      <c r="M5115" s="226"/>
      <c r="N5115" s="227"/>
      <c r="O5115" s="228"/>
    </row>
    <row r="5116" spans="1:15" ht="12.75" customHeight="1">
      <c r="A5116" s="178" t="s">
        <v>9057</v>
      </c>
      <c r="B5116" s="14"/>
      <c r="C5116" s="152"/>
      <c r="D5116" s="238"/>
      <c r="E5116" s="180"/>
      <c r="F5116" s="181" t="s">
        <v>9058</v>
      </c>
      <c r="G5116" s="182">
        <v>1.7789999999999999</v>
      </c>
      <c r="H5116" s="183">
        <f t="shared" ref="H5116:H5122" si="1389">+G5116*H$18</f>
        <v>2632.92</v>
      </c>
      <c r="I5116" s="184">
        <f t="shared" ref="I5116:I5122" si="1390">+H5116*(1+I$18)</f>
        <v>3185.8332</v>
      </c>
      <c r="J5116" s="185">
        <f t="shared" ref="J5116:J5122" si="1391">+I5116*(1-J$18)</f>
        <v>3185.8332</v>
      </c>
      <c r="K5116" s="182">
        <f t="shared" ref="K5116:K5122" si="1392">+I5116*C5116</f>
        <v>0</v>
      </c>
      <c r="L5116" s="182">
        <f t="shared" ref="L5116:L5122" si="1393">+I5116*(1+L$18)</f>
        <v>4460.1664799999999</v>
      </c>
      <c r="M5116" s="186" t="str">
        <f t="shared" ref="M5116:M5122" si="1394">HYPERLINK(CONCATENATE("https://buscador.neorep.com.ar/",TRIM(A5116),"/"),"FOTO")</f>
        <v>FOTO</v>
      </c>
      <c r="N5116" s="187"/>
    </row>
    <row r="5117" spans="1:15" ht="12.75" customHeight="1">
      <c r="A5117" s="103" t="s">
        <v>9059</v>
      </c>
      <c r="B5117" s="14"/>
      <c r="C5117" s="242"/>
      <c r="D5117" s="238"/>
      <c r="E5117" s="149"/>
      <c r="F5117" s="104" t="s">
        <v>9060</v>
      </c>
      <c r="G5117" s="105">
        <v>1.7789999999999999</v>
      </c>
      <c r="H5117" s="106">
        <f t="shared" si="1389"/>
        <v>2632.92</v>
      </c>
      <c r="I5117" s="107">
        <f t="shared" si="1390"/>
        <v>3185.8332</v>
      </c>
      <c r="J5117" s="108">
        <f t="shared" si="1391"/>
        <v>3185.8332</v>
      </c>
      <c r="K5117" s="105">
        <f t="shared" si="1392"/>
        <v>0</v>
      </c>
      <c r="L5117" s="105">
        <f t="shared" si="1393"/>
        <v>4460.1664799999999</v>
      </c>
      <c r="M5117" s="109" t="str">
        <f t="shared" si="1394"/>
        <v>FOTO</v>
      </c>
      <c r="N5117" s="110"/>
    </row>
    <row r="5118" spans="1:15" ht="12.75" customHeight="1">
      <c r="A5118" s="103" t="s">
        <v>9061</v>
      </c>
      <c r="B5118" s="14"/>
      <c r="C5118" s="242"/>
      <c r="D5118" s="238"/>
      <c r="E5118" s="149"/>
      <c r="F5118" s="104" t="s">
        <v>9062</v>
      </c>
      <c r="G5118" s="105">
        <v>3.5579999999999998</v>
      </c>
      <c r="H5118" s="106">
        <f t="shared" si="1389"/>
        <v>5265.84</v>
      </c>
      <c r="I5118" s="107">
        <f t="shared" si="1390"/>
        <v>6371.6664000000001</v>
      </c>
      <c r="J5118" s="108">
        <f t="shared" si="1391"/>
        <v>6371.6664000000001</v>
      </c>
      <c r="K5118" s="105">
        <f t="shared" si="1392"/>
        <v>0</v>
      </c>
      <c r="L5118" s="105">
        <f t="shared" si="1393"/>
        <v>8920.3329599999997</v>
      </c>
      <c r="M5118" s="109" t="str">
        <f t="shared" si="1394"/>
        <v>FOTO</v>
      </c>
      <c r="N5118" s="110"/>
    </row>
    <row r="5119" spans="1:15" ht="12.75" customHeight="1">
      <c r="A5119" s="103" t="s">
        <v>9063</v>
      </c>
      <c r="B5119" s="14"/>
      <c r="C5119" s="242"/>
      <c r="D5119" s="238"/>
      <c r="E5119" s="149"/>
      <c r="F5119" s="104" t="s">
        <v>9064</v>
      </c>
      <c r="G5119" s="105">
        <v>3.5579999999999998</v>
      </c>
      <c r="H5119" s="106">
        <f t="shared" si="1389"/>
        <v>5265.84</v>
      </c>
      <c r="I5119" s="107">
        <f t="shared" si="1390"/>
        <v>6371.6664000000001</v>
      </c>
      <c r="J5119" s="108">
        <f t="shared" si="1391"/>
        <v>6371.6664000000001</v>
      </c>
      <c r="K5119" s="105">
        <f t="shared" si="1392"/>
        <v>0</v>
      </c>
      <c r="L5119" s="105">
        <f t="shared" si="1393"/>
        <v>8920.3329599999997</v>
      </c>
      <c r="M5119" s="109" t="str">
        <f t="shared" si="1394"/>
        <v>FOTO</v>
      </c>
      <c r="N5119" s="110"/>
    </row>
    <row r="5120" spans="1:15" ht="12.75" customHeight="1">
      <c r="A5120" s="103" t="s">
        <v>9065</v>
      </c>
      <c r="B5120" s="14"/>
      <c r="C5120" s="242"/>
      <c r="D5120" s="238"/>
      <c r="E5120" s="149"/>
      <c r="F5120" s="104" t="s">
        <v>9066</v>
      </c>
      <c r="G5120" s="105">
        <v>4.7409999999999997</v>
      </c>
      <c r="H5120" s="106">
        <f t="shared" si="1389"/>
        <v>7016.6799999999994</v>
      </c>
      <c r="I5120" s="107">
        <f t="shared" si="1390"/>
        <v>8490.1827999999987</v>
      </c>
      <c r="J5120" s="108">
        <f t="shared" si="1391"/>
        <v>8490.1827999999987</v>
      </c>
      <c r="K5120" s="105">
        <f t="shared" si="1392"/>
        <v>0</v>
      </c>
      <c r="L5120" s="105">
        <f t="shared" si="1393"/>
        <v>11886.255919999998</v>
      </c>
      <c r="M5120" s="109" t="str">
        <f t="shared" si="1394"/>
        <v>FOTO</v>
      </c>
      <c r="N5120" s="110"/>
    </row>
    <row r="5121" spans="1:16" ht="12.75" customHeight="1">
      <c r="A5121" s="103" t="s">
        <v>9067</v>
      </c>
      <c r="B5121" s="14"/>
      <c r="C5121" s="242"/>
      <c r="D5121" s="238"/>
      <c r="E5121" s="149"/>
      <c r="F5121" s="104" t="s">
        <v>9068</v>
      </c>
      <c r="G5121" s="105">
        <v>16.588999999999999</v>
      </c>
      <c r="H5121" s="106">
        <f t="shared" si="1389"/>
        <v>24551.719999999998</v>
      </c>
      <c r="I5121" s="107">
        <f t="shared" si="1390"/>
        <v>29707.581199999997</v>
      </c>
      <c r="J5121" s="108">
        <f t="shared" si="1391"/>
        <v>29707.581199999997</v>
      </c>
      <c r="K5121" s="105">
        <f t="shared" si="1392"/>
        <v>0</v>
      </c>
      <c r="L5121" s="105">
        <f t="shared" si="1393"/>
        <v>41590.613679999995</v>
      </c>
      <c r="M5121" s="109" t="str">
        <f t="shared" si="1394"/>
        <v>FOTO</v>
      </c>
      <c r="N5121" s="110" t="s">
        <v>589</v>
      </c>
    </row>
    <row r="5122" spans="1:16" ht="12.75" customHeight="1" thickBot="1">
      <c r="A5122" s="154" t="s">
        <v>9069</v>
      </c>
      <c r="B5122" s="14"/>
      <c r="C5122" s="243"/>
      <c r="D5122" s="238"/>
      <c r="E5122" s="155"/>
      <c r="F5122" s="156" t="s">
        <v>9070</v>
      </c>
      <c r="G5122" s="157">
        <v>2.0739999999999998</v>
      </c>
      <c r="H5122" s="158">
        <f t="shared" si="1389"/>
        <v>3069.52</v>
      </c>
      <c r="I5122" s="159">
        <f t="shared" si="1390"/>
        <v>3714.1192000000001</v>
      </c>
      <c r="J5122" s="160">
        <f t="shared" si="1391"/>
        <v>3714.1192000000001</v>
      </c>
      <c r="K5122" s="157">
        <f t="shared" si="1392"/>
        <v>0</v>
      </c>
      <c r="L5122" s="157">
        <f t="shared" si="1393"/>
        <v>5199.7668800000001</v>
      </c>
      <c r="M5122" s="161" t="str">
        <f t="shared" si="1394"/>
        <v>FOTO</v>
      </c>
      <c r="N5122" s="162"/>
    </row>
    <row r="5123" spans="1:16" ht="20.100000000000001" customHeight="1" thickBot="1">
      <c r="A5123" s="219" t="s">
        <v>9071</v>
      </c>
      <c r="B5123" s="33"/>
      <c r="C5123" s="240"/>
      <c r="D5123" s="151"/>
      <c r="E5123" s="221"/>
      <c r="F5123" s="222"/>
      <c r="G5123" s="223"/>
      <c r="H5123" s="224"/>
      <c r="I5123" s="224"/>
      <c r="J5123" s="225"/>
      <c r="K5123" s="223"/>
      <c r="L5123" s="223"/>
      <c r="M5123" s="226"/>
      <c r="N5123" s="227"/>
      <c r="O5123" s="228"/>
    </row>
    <row r="5124" spans="1:16" ht="12.75" customHeight="1">
      <c r="A5124" s="178" t="s">
        <v>9072</v>
      </c>
      <c r="B5124" s="14"/>
      <c r="C5124" s="152"/>
      <c r="D5124" s="238"/>
      <c r="E5124" s="180"/>
      <c r="F5124" s="181" t="s">
        <v>9073</v>
      </c>
      <c r="G5124" s="182">
        <v>2.0739999999999998</v>
      </c>
      <c r="H5124" s="183">
        <f>+G5124*H$18</f>
        <v>3069.52</v>
      </c>
      <c r="I5124" s="184">
        <f>+H5124*(1+I$18)</f>
        <v>3714.1192000000001</v>
      </c>
      <c r="J5124" s="185">
        <f>+I5124*(1-J$18)</f>
        <v>3714.1192000000001</v>
      </c>
      <c r="K5124" s="182">
        <f>+I5124*C5124</f>
        <v>0</v>
      </c>
      <c r="L5124" s="182">
        <f>+I5124*(1+L$18)</f>
        <v>5199.7668800000001</v>
      </c>
      <c r="M5124" s="186" t="str">
        <f>HYPERLINK(CONCATENATE("https://buscador.neorep.com.ar/",TRIM(A5124),"/"),"FOTO")</f>
        <v>FOTO</v>
      </c>
      <c r="N5124" s="187"/>
    </row>
    <row r="5125" spans="1:16" ht="12.75" customHeight="1" thickBot="1">
      <c r="A5125" s="154" t="s">
        <v>9074</v>
      </c>
      <c r="B5125" s="14"/>
      <c r="C5125" s="243"/>
      <c r="D5125" s="238"/>
      <c r="E5125" s="155"/>
      <c r="F5125" s="156" t="s">
        <v>9075</v>
      </c>
      <c r="G5125" s="157">
        <v>2.0739999999999998</v>
      </c>
      <c r="H5125" s="158">
        <f>+G5125*H$18</f>
        <v>3069.52</v>
      </c>
      <c r="I5125" s="159">
        <f>+H5125*(1+I$18)</f>
        <v>3714.1192000000001</v>
      </c>
      <c r="J5125" s="160">
        <f>+I5125*(1-J$18)</f>
        <v>3714.1192000000001</v>
      </c>
      <c r="K5125" s="157">
        <f>+I5125*C5125</f>
        <v>0</v>
      </c>
      <c r="L5125" s="157">
        <f>+I5125*(1+L$18)</f>
        <v>5199.7668800000001</v>
      </c>
      <c r="M5125" s="161" t="str">
        <f>HYPERLINK(CONCATENATE("https://buscador.neorep.com.ar/",TRIM(A5125),"/"),"FOTO")</f>
        <v>FOTO</v>
      </c>
      <c r="N5125" s="162"/>
    </row>
    <row r="5126" spans="1:16" ht="20.100000000000001" customHeight="1" thickBot="1">
      <c r="A5126" s="219" t="s">
        <v>9076</v>
      </c>
      <c r="B5126" s="33"/>
      <c r="C5126" s="240"/>
      <c r="D5126" s="151"/>
      <c r="E5126" s="221"/>
      <c r="F5126" s="222"/>
      <c r="G5126" s="223"/>
      <c r="H5126" s="224"/>
      <c r="I5126" s="224"/>
      <c r="J5126" s="225"/>
      <c r="K5126" s="223"/>
      <c r="L5126" s="223"/>
      <c r="M5126" s="226"/>
      <c r="N5126" s="227"/>
      <c r="O5126" s="228"/>
    </row>
    <row r="5127" spans="1:16" ht="12.75" customHeight="1" thickBot="1">
      <c r="A5127" s="178" t="s">
        <v>373</v>
      </c>
      <c r="B5127" s="14"/>
      <c r="C5127" s="244"/>
      <c r="D5127" s="238" t="s">
        <v>9122</v>
      </c>
      <c r="E5127" s="180">
        <v>-3.2780736628910012E-2</v>
      </c>
      <c r="F5127" s="181" t="s">
        <v>374</v>
      </c>
      <c r="G5127" s="182">
        <v>12.894</v>
      </c>
      <c r="H5127" s="183">
        <f>+G5127*H$18</f>
        <v>19083.12</v>
      </c>
      <c r="I5127" s="184">
        <f>+H5127*(1+I$18)</f>
        <v>23090.575199999999</v>
      </c>
      <c r="J5127" s="185">
        <f>+I5127*(1-J$18)</f>
        <v>23090.575199999999</v>
      </c>
      <c r="K5127" s="182">
        <f>+I5127*C5127</f>
        <v>0</v>
      </c>
      <c r="L5127" s="182">
        <f>+I5127*(1+L$18)</f>
        <v>32326.805279999997</v>
      </c>
      <c r="M5127" s="186" t="str">
        <f>HYPERLINK(CONCATENATE("https://buscador.neorep.com.ar/",TRIM(A5127),"/"),"FOTO")</f>
        <v>FOTO</v>
      </c>
      <c r="N5127" s="187" t="s">
        <v>63</v>
      </c>
    </row>
    <row r="5128" spans="1:16">
      <c r="A5128" s="41" t="s">
        <v>9077</v>
      </c>
      <c r="B5128" s="14"/>
      <c r="C5128" s="44" t="s">
        <v>1</v>
      </c>
      <c r="D5128" s="44" t="s">
        <v>1</v>
      </c>
      <c r="E5128" s="94" t="s">
        <v>1</v>
      </c>
      <c r="F5128" s="69"/>
      <c r="G5128" s="13"/>
      <c r="H5128" s="13"/>
      <c r="I5128" s="13"/>
      <c r="J5128" s="13"/>
      <c r="K5128" s="13"/>
      <c r="L5128" s="13"/>
      <c r="M5128" s="11"/>
      <c r="P5128" t="s">
        <v>19</v>
      </c>
    </row>
    <row r="5129" spans="1:16">
      <c r="A5129" s="41"/>
      <c r="B5129" s="14"/>
      <c r="C5129" s="44" t="s">
        <v>1</v>
      </c>
      <c r="D5129" s="44"/>
      <c r="E5129" s="94"/>
      <c r="F5129" s="69"/>
      <c r="G5129" s="13"/>
      <c r="H5129" s="13"/>
      <c r="I5129" s="13"/>
      <c r="J5129" s="13"/>
      <c r="K5129" s="13"/>
      <c r="L5129" s="13"/>
      <c r="M5129" s="11"/>
    </row>
    <row r="5130" spans="1:16">
      <c r="A5130" s="41"/>
      <c r="B5130" s="14"/>
      <c r="C5130" s="44" t="s">
        <v>1</v>
      </c>
      <c r="D5130" s="44"/>
      <c r="E5130" s="94"/>
      <c r="F5130" s="69"/>
      <c r="G5130" s="13"/>
      <c r="H5130" s="13"/>
      <c r="I5130" s="13"/>
      <c r="J5130" s="13"/>
      <c r="K5130" s="13"/>
      <c r="L5130" s="13"/>
      <c r="M5130" s="11"/>
    </row>
    <row r="5131" spans="1:16">
      <c r="A5131" s="41"/>
      <c r="B5131" s="14"/>
      <c r="C5131" s="44" t="s">
        <v>1</v>
      </c>
      <c r="D5131" s="44"/>
      <c r="E5131" s="94"/>
      <c r="F5131" s="25"/>
      <c r="G5131" s="13"/>
      <c r="H5131" s="13"/>
      <c r="I5131" s="50" t="s">
        <v>9078</v>
      </c>
      <c r="J5131" s="50"/>
      <c r="K5131" s="49">
        <f>ROUND(+K5132/(1+I$18),0)</f>
        <v>0</v>
      </c>
      <c r="L5131" s="13"/>
      <c r="M5131" s="11"/>
    </row>
    <row r="5132" spans="1:16">
      <c r="A5132" s="41"/>
      <c r="B5132" s="14"/>
      <c r="C5132" s="44" t="s">
        <v>19</v>
      </c>
      <c r="D5132" s="44"/>
      <c r="E5132" s="94"/>
      <c r="F5132" s="25"/>
      <c r="G5132" s="13"/>
      <c r="H5132" s="13"/>
      <c r="I5132" s="51" t="s">
        <v>9079</v>
      </c>
      <c r="J5132" s="51"/>
      <c r="K5132" s="49">
        <f>ROUND(SUM(K19:K5128),0)</f>
        <v>0</v>
      </c>
      <c r="L5132" s="13"/>
      <c r="M5132" s="11"/>
    </row>
    <row r="5133" spans="1:16">
      <c r="C5133" s="237"/>
    </row>
    <row r="8066" spans="7:14">
      <c r="G8066" s="73"/>
      <c r="H8066" s="54"/>
      <c r="I8066" s="54"/>
      <c r="J8066" s="54"/>
      <c r="K8066" s="54"/>
      <c r="L8066" s="13"/>
      <c r="M8066" s="66"/>
      <c r="N8066" s="23"/>
    </row>
  </sheetData>
  <sheetProtection algorithmName="SHA-512" hashValue="CEvfb+WC192uxou8HQKUUNNjxVTwyZvgy5iv3u8Jfp97ubwewzm+mNbIrSzZGl4YhuHz9Tu8SM+w64P2cTsaSg==" saltValue="j7x0KVaaxn656lrzcF61gQ==" spinCount="100000" sheet="1" formatColumns="0" autoFilter="0"/>
  <autoFilter ref="A18:O5132" xr:uid="{00000000-0001-0000-0000-000000000000}"/>
  <sortState xmlns:xlrd2="http://schemas.microsoft.com/office/spreadsheetml/2017/richdata2" ref="A626:O654">
    <sortCondition ref="F626:F654"/>
  </sortState>
  <mergeCells count="2">
    <mergeCell ref="D15:F15"/>
    <mergeCell ref="D2:F2"/>
  </mergeCells>
  <phoneticPr fontId="21" type="noConversion"/>
  <conditionalFormatting sqref="A2254:A2290">
    <cfRule type="duplicateValues" dxfId="54" priority="2"/>
  </conditionalFormatting>
  <conditionalFormatting sqref="A3054:A3081">
    <cfRule type="duplicateValues" dxfId="53" priority="1"/>
  </conditionalFormatting>
  <conditionalFormatting sqref="D3708:E3708">
    <cfRule type="cellIs" dxfId="52" priority="73" operator="between">
      <formula>-0.051</formula>
      <formula>-0.1499</formula>
    </cfRule>
    <cfRule type="cellIs" dxfId="51" priority="74" operator="between">
      <formula>-0.001</formula>
      <formula>-0.05</formula>
    </cfRule>
  </conditionalFormatting>
  <conditionalFormatting sqref="E21:E161 E174:E203 E207:E208 E210:E289 E291:E634 E636:E677 E679:E757 E760:E1166 E1168:E1557 E1559:E1768 E1770:E1902 E1904:E1918 E1920:E1942 E1944:E2429 E2432:E2591 E2593:E2875 E2877:E3379 E3381:E3433 E3435:E3483 E3485:E3702 E3704 E3709:E4402 E4404:E4430 E4432:E4620 E4622:E5127">
    <cfRule type="cellIs" dxfId="50" priority="85" operator="between">
      <formula>-0.05</formula>
      <formula>-0.1499</formula>
    </cfRule>
    <cfRule type="cellIs" dxfId="49" priority="86" operator="between">
      <formula>-0.001</formula>
      <formula>-0.05</formula>
    </cfRule>
  </conditionalFormatting>
  <conditionalFormatting sqref="E21:E5127 D3708">
    <cfRule type="cellIs" dxfId="48" priority="72" operator="lessThan">
      <formula>-0.15</formula>
    </cfRule>
  </conditionalFormatting>
  <conditionalFormatting sqref="E162:E173">
    <cfRule type="cellIs" dxfId="47" priority="37" operator="between">
      <formula>-0.051</formula>
      <formula>-0.1499</formula>
    </cfRule>
    <cfRule type="cellIs" dxfId="46" priority="38" operator="between">
      <formula>-0.001</formula>
      <formula>-0.05</formula>
    </cfRule>
  </conditionalFormatting>
  <conditionalFormatting sqref="E204:E206">
    <cfRule type="cellIs" dxfId="45" priority="50" operator="between">
      <formula>-0.001</formula>
      <formula>-0.05</formula>
    </cfRule>
    <cfRule type="cellIs" dxfId="44" priority="49" operator="between">
      <formula>-0.051</formula>
      <formula>-0.1499</formula>
    </cfRule>
  </conditionalFormatting>
  <conditionalFormatting sqref="E209">
    <cfRule type="cellIs" dxfId="43" priority="11" operator="between">
      <formula>-0.001</formula>
      <formula>-0.05</formula>
    </cfRule>
    <cfRule type="cellIs" dxfId="42" priority="10" operator="between">
      <formula>-0.051</formula>
      <formula>-0.1499</formula>
    </cfRule>
  </conditionalFormatting>
  <conditionalFormatting sqref="E290">
    <cfRule type="cellIs" dxfId="41" priority="43" operator="between">
      <formula>-0.051</formula>
      <formula>-0.1499</formula>
    </cfRule>
    <cfRule type="cellIs" dxfId="40" priority="44" operator="between">
      <formula>-0.001</formula>
      <formula>-0.05</formula>
    </cfRule>
  </conditionalFormatting>
  <conditionalFormatting sqref="E635">
    <cfRule type="cellIs" dxfId="39" priority="64" operator="between">
      <formula>-0.051</formula>
      <formula>-0.1499</formula>
    </cfRule>
    <cfRule type="cellIs" dxfId="38" priority="65" operator="between">
      <formula>-0.001</formula>
      <formula>-0.05</formula>
    </cfRule>
  </conditionalFormatting>
  <conditionalFormatting sqref="E678">
    <cfRule type="cellIs" dxfId="37" priority="19" operator="between">
      <formula>-0.051</formula>
      <formula>-0.1499</formula>
    </cfRule>
    <cfRule type="cellIs" dxfId="36" priority="20" operator="between">
      <formula>-0.001</formula>
      <formula>-0.05</formula>
    </cfRule>
  </conditionalFormatting>
  <conditionalFormatting sqref="E758:E759">
    <cfRule type="cellIs" dxfId="35" priority="31" operator="between">
      <formula>-0.051</formula>
      <formula>-0.1499</formula>
    </cfRule>
    <cfRule type="cellIs" dxfId="34" priority="32" operator="between">
      <formula>-0.001</formula>
      <formula>-0.05</formula>
    </cfRule>
  </conditionalFormatting>
  <conditionalFormatting sqref="E1167">
    <cfRule type="cellIs" dxfId="33" priority="14" operator="between">
      <formula>-0.001</formula>
      <formula>-0.05</formula>
    </cfRule>
    <cfRule type="cellIs" dxfId="32" priority="13" operator="between">
      <formula>-0.051</formula>
      <formula>-0.1499</formula>
    </cfRule>
  </conditionalFormatting>
  <conditionalFormatting sqref="E1558">
    <cfRule type="cellIs" dxfId="31" priority="82" operator="between">
      <formula>-0.051</formula>
      <formula>-0.1499</formula>
    </cfRule>
    <cfRule type="cellIs" dxfId="30" priority="83" operator="between">
      <formula>-0.001</formula>
      <formula>-0.05</formula>
    </cfRule>
  </conditionalFormatting>
  <conditionalFormatting sqref="E1769">
    <cfRule type="cellIs" dxfId="29" priority="79" operator="between">
      <formula>-0.051</formula>
      <formula>-0.1499</formula>
    </cfRule>
    <cfRule type="cellIs" dxfId="28" priority="80" operator="between">
      <formula>-0.001</formula>
      <formula>-0.05</formula>
    </cfRule>
  </conditionalFormatting>
  <conditionalFormatting sqref="E1903">
    <cfRule type="cellIs" dxfId="27" priority="59" operator="between">
      <formula>-0.001</formula>
      <formula>-0.05</formula>
    </cfRule>
    <cfRule type="cellIs" dxfId="26" priority="58" operator="between">
      <formula>-0.051</formula>
      <formula>-0.1499</formula>
    </cfRule>
  </conditionalFormatting>
  <conditionalFormatting sqref="E1919">
    <cfRule type="cellIs" dxfId="25" priority="56" operator="between">
      <formula>-0.001</formula>
      <formula>-0.05</formula>
    </cfRule>
    <cfRule type="cellIs" dxfId="24" priority="55" operator="between">
      <formula>-0.051</formula>
      <formula>-0.1499</formula>
    </cfRule>
  </conditionalFormatting>
  <conditionalFormatting sqref="E1943">
    <cfRule type="cellIs" dxfId="23" priority="25" operator="between">
      <formula>-0.051</formula>
      <formula>-0.1499</formula>
    </cfRule>
    <cfRule type="cellIs" dxfId="22" priority="26" operator="between">
      <formula>-0.001</formula>
      <formula>-0.05</formula>
    </cfRule>
  </conditionalFormatting>
  <conditionalFormatting sqref="E2430:E2431">
    <cfRule type="cellIs" dxfId="21" priority="35" operator="between">
      <formula>-0.001</formula>
      <formula>-0.05</formula>
    </cfRule>
    <cfRule type="cellIs" dxfId="20" priority="34" operator="between">
      <formula>-0.051</formula>
      <formula>-0.1499</formula>
    </cfRule>
  </conditionalFormatting>
  <conditionalFormatting sqref="E2592">
    <cfRule type="cellIs" dxfId="19" priority="62" operator="between">
      <formula>-0.001</formula>
      <formula>-0.05</formula>
    </cfRule>
    <cfRule type="cellIs" dxfId="18" priority="61" operator="between">
      <formula>-0.051</formula>
      <formula>-0.1499</formula>
    </cfRule>
  </conditionalFormatting>
  <conditionalFormatting sqref="E2876">
    <cfRule type="cellIs" dxfId="17" priority="53" operator="between">
      <formula>-0.001</formula>
      <formula>-0.05</formula>
    </cfRule>
    <cfRule type="cellIs" dxfId="16" priority="52" operator="between">
      <formula>-0.051</formula>
      <formula>-0.1499</formula>
    </cfRule>
  </conditionalFormatting>
  <conditionalFormatting sqref="E3380">
    <cfRule type="cellIs" dxfId="15" priority="28" operator="between">
      <formula>-0.051</formula>
      <formula>-0.1499</formula>
    </cfRule>
    <cfRule type="cellIs" dxfId="14" priority="29" operator="between">
      <formula>-0.001</formula>
      <formula>-0.05</formula>
    </cfRule>
  </conditionalFormatting>
  <conditionalFormatting sqref="E3434">
    <cfRule type="cellIs" dxfId="13" priority="7" operator="between">
      <formula>-0.051</formula>
      <formula>-0.1499</formula>
    </cfRule>
    <cfRule type="cellIs" dxfId="12" priority="8" operator="between">
      <formula>-0.001</formula>
      <formula>-0.05</formula>
    </cfRule>
  </conditionalFormatting>
  <conditionalFormatting sqref="E3484">
    <cfRule type="cellIs" dxfId="11" priority="5" operator="between">
      <formula>-0.001</formula>
      <formula>-0.05</formula>
    </cfRule>
    <cfRule type="cellIs" dxfId="10" priority="4" operator="between">
      <formula>-0.051</formula>
      <formula>-0.1499</formula>
    </cfRule>
  </conditionalFormatting>
  <conditionalFormatting sqref="E3703">
    <cfRule type="cellIs" dxfId="9" priority="71" operator="between">
      <formula>-0.001</formula>
      <formula>-0.05</formula>
    </cfRule>
    <cfRule type="cellIs" dxfId="8" priority="70" operator="between">
      <formula>-0.051</formula>
      <formula>-0.1499</formula>
    </cfRule>
  </conditionalFormatting>
  <conditionalFormatting sqref="E3705:E3707">
    <cfRule type="cellIs" dxfId="7" priority="17" operator="between">
      <formula>-0.001</formula>
      <formula>-0.05</formula>
    </cfRule>
    <cfRule type="cellIs" dxfId="6" priority="16" operator="between">
      <formula>-0.051</formula>
      <formula>-0.1499</formula>
    </cfRule>
  </conditionalFormatting>
  <conditionalFormatting sqref="E4403">
    <cfRule type="cellIs" dxfId="5" priority="47" operator="between">
      <formula>-0.001</formula>
      <formula>-0.05</formula>
    </cfRule>
    <cfRule type="cellIs" dxfId="4" priority="46" operator="between">
      <formula>-0.051</formula>
      <formula>-0.1499</formula>
    </cfRule>
  </conditionalFormatting>
  <conditionalFormatting sqref="E4431">
    <cfRule type="cellIs" dxfId="3" priority="23" operator="between">
      <formula>-0.001</formula>
      <formula>-0.05</formula>
    </cfRule>
    <cfRule type="cellIs" dxfId="2" priority="22" operator="between">
      <formula>-0.051</formula>
      <formula>-0.1499</formula>
    </cfRule>
  </conditionalFormatting>
  <conditionalFormatting sqref="E4621">
    <cfRule type="cellIs" dxfId="1" priority="68" operator="between">
      <formula>-0.001</formula>
      <formula>-0.05</formula>
    </cfRule>
    <cfRule type="cellIs" dxfId="0" priority="67" operator="between">
      <formula>-0.051</formula>
      <formula>-0.1499</formula>
    </cfRule>
  </conditionalFormatting>
  <dataValidations count="2">
    <dataValidation operator="greaterThan" allowBlank="1" showInputMessage="1" showErrorMessage="1" sqref="I18:J18" xr:uid="{00000000-0002-0000-0000-000000000000}"/>
    <dataValidation type="whole" operator="greaterThanOrEqual" allowBlank="1" showInputMessage="1" showErrorMessage="1" errorTitle="COLUMNA DE CANTIDAD SOLICITADA" error="ERROR AL CARGAR CANTIDAD. INGRESE UN NUMERO VALIDO._x000a_" sqref="C20:C5127" xr:uid="{4EFEA599-AF02-418D-8045-BC87D3C1C404}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K1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10"/>
  <sheetViews>
    <sheetView showGridLines="0" workbookViewId="0">
      <selection activeCell="P10" sqref="P10"/>
    </sheetView>
  </sheetViews>
  <sheetFormatPr baseColWidth="10" defaultColWidth="11.42578125" defaultRowHeight="12.75"/>
  <cols>
    <col min="19" max="19" width="33.85546875" customWidth="1"/>
  </cols>
  <sheetData>
    <row r="2" spans="2:19" ht="32.25" customHeight="1">
      <c r="B2" s="277" t="s">
        <v>9588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4" spans="2:19" s="267" customFormat="1" ht="61.5" customHeight="1">
      <c r="M4" s="277"/>
      <c r="N4" s="277"/>
      <c r="O4" s="277"/>
      <c r="P4" s="277"/>
      <c r="Q4" s="277"/>
      <c r="R4" s="277"/>
      <c r="S4" s="277"/>
    </row>
    <row r="10" spans="2:19">
      <c r="P10" s="27"/>
    </row>
  </sheetData>
  <mergeCells count="2">
    <mergeCell ref="M4:S4"/>
    <mergeCell ref="B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LISTADO</vt:lpstr>
      <vt:lpstr>CTAS BANCARIAS</vt:lpstr>
      <vt:lpstr>LISTADO!Área_de_impresión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CEP;AA</dc:creator>
  <cp:keywords/>
  <dc:description/>
  <cp:lastModifiedBy>Ariel Abate</cp:lastModifiedBy>
  <cp:revision/>
  <dcterms:created xsi:type="dcterms:W3CDTF">2023-04-13T14:40:51Z</dcterms:created>
  <dcterms:modified xsi:type="dcterms:W3CDTF">2026-07-17T15:48:10Z</dcterms:modified>
  <cp:category/>
  <cp:contentStatus/>
</cp:coreProperties>
</file>